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20" windowWidth="12960" windowHeight="11320" firstSheet="2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Sheet1" sheetId="7" r:id="rId7"/>
  </sheets>
  <externalReferences>
    <externalReference r:id="rId8"/>
  </externalReferenc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2" i="6" l="1"/>
  <c r="H89" i="6"/>
  <c r="I82" i="6"/>
  <c r="I80" i="6"/>
  <c r="I70" i="6"/>
  <c r="I68" i="6"/>
  <c r="I66" i="6"/>
  <c r="I64" i="6"/>
  <c r="I60" i="6"/>
  <c r="I58" i="6"/>
  <c r="I55" i="6"/>
  <c r="I47" i="6"/>
  <c r="I39" i="6"/>
  <c r="I24" i="6"/>
  <c r="I19" i="6"/>
  <c r="I17" i="6"/>
  <c r="I3" i="6"/>
  <c r="G3" i="6"/>
  <c r="G85" i="6"/>
  <c r="G82" i="6"/>
  <c r="G80" i="6"/>
  <c r="G70" i="6"/>
  <c r="G68" i="6"/>
  <c r="G66" i="6"/>
  <c r="G64" i="6"/>
  <c r="G60" i="6"/>
  <c r="G58" i="6"/>
  <c r="G49" i="6"/>
  <c r="G32" i="6"/>
  <c r="G30" i="6"/>
  <c r="G26" i="6"/>
  <c r="G24" i="6"/>
  <c r="G19" i="6"/>
  <c r="G17" i="6"/>
  <c r="F90" i="6"/>
  <c r="F92" i="6"/>
  <c r="D5" i="5"/>
</calcChain>
</file>

<file path=xl/sharedStrings.xml><?xml version="1.0" encoding="utf-8"?>
<sst xmlns="http://schemas.openxmlformats.org/spreadsheetml/2006/main" count="447" uniqueCount="439">
  <si>
    <r>
      <rPr>
        <sz val="12"/>
        <rFont val="Times New Roman"/>
      </rPr>
      <t xml:space="preserve">SUMMARY OF APPROVED 2018 BUDGET                                                                                   </t>
    </r>
    <r>
      <rPr>
        <b/>
        <sz val="12"/>
        <rFont val="Algerian"/>
        <family val="5"/>
      </rPr>
      <t>1</t>
    </r>
  </si>
  <si>
    <r>
      <rPr>
        <sz val="12"/>
        <rFont val="Times New Roman"/>
      </rPr>
      <t>S/N</t>
    </r>
  </si>
  <si>
    <r>
      <rPr>
        <sz val="12"/>
        <rFont val="Times New Roman"/>
      </rPr>
      <t xml:space="preserve">IPSAS
</t>
    </r>
    <r>
      <rPr>
        <sz val="12"/>
        <rFont val="Times New Roman"/>
      </rPr>
      <t>CODE</t>
    </r>
  </si>
  <si>
    <r>
      <rPr>
        <sz val="12"/>
        <rFont val="Times New Roman"/>
      </rPr>
      <t xml:space="preserve">ITEMS OF
</t>
    </r>
    <r>
      <rPr>
        <sz val="12"/>
        <rFont val="Times New Roman"/>
      </rPr>
      <t>EXPENDITURE</t>
    </r>
  </si>
  <si>
    <r>
      <rPr>
        <sz val="12"/>
        <rFont val="Times New Roman"/>
      </rPr>
      <t>APPROVED ESTIMATES 2017</t>
    </r>
  </si>
  <si>
    <r>
      <rPr>
        <sz val="12"/>
        <rFont val="Times New Roman"/>
      </rPr>
      <t xml:space="preserve">APPROVED ESTIMATES
</t>
    </r>
    <r>
      <rPr>
        <sz val="12"/>
        <rFont val="Times New Roman"/>
      </rPr>
      <t>2018</t>
    </r>
  </si>
  <si>
    <r>
      <rPr>
        <sz val="12"/>
        <rFont val="Times New Roman"/>
      </rPr>
      <t>%</t>
    </r>
  </si>
  <si>
    <r>
      <rPr>
        <sz val="12"/>
        <rFont val="Times New Roman"/>
      </rPr>
      <t>PERSONAL COST</t>
    </r>
  </si>
  <si>
    <r>
      <rPr>
        <sz val="12"/>
        <rFont val="Algerian"/>
      </rPr>
      <t>5  ,073,772,798.21</t>
    </r>
  </si>
  <si>
    <r>
      <rPr>
        <sz val="12"/>
        <rFont val="Algerian"/>
      </rPr>
      <t>15.8</t>
    </r>
  </si>
  <si>
    <r>
      <rPr>
        <sz val="12"/>
        <rFont val="Times New Roman"/>
      </rPr>
      <t>Overhead Cost</t>
    </r>
  </si>
  <si>
    <r>
      <rPr>
        <sz val="12"/>
        <rFont val="Times New Roman"/>
      </rPr>
      <t>Consolidated Revenue</t>
    </r>
  </si>
  <si>
    <r>
      <rPr>
        <sz val="12"/>
        <rFont val="Times New Roman"/>
      </rPr>
      <t>Fund Charges</t>
    </r>
  </si>
  <si>
    <r>
      <rPr>
        <sz val="12"/>
        <rFont val="Times New Roman"/>
      </rPr>
      <t>(i)  Salaries</t>
    </r>
  </si>
  <si>
    <r>
      <rPr>
        <sz val="12"/>
        <rFont val="Algerian"/>
      </rPr>
      <t>9  ,000,000.00</t>
    </r>
  </si>
  <si>
    <r>
      <rPr>
        <sz val="12"/>
        <rFont val="Algerian"/>
      </rPr>
      <t>105,  00,000.00</t>
    </r>
  </si>
  <si>
    <r>
      <rPr>
        <sz val="12"/>
        <rFont val="Times New Roman"/>
      </rPr>
      <t>(ii)  Pension</t>
    </r>
  </si>
  <si>
    <r>
      <rPr>
        <sz val="12"/>
        <rFont val="Algerian"/>
      </rPr>
      <t>13,  80,000,000.00</t>
    </r>
  </si>
  <si>
    <r>
      <rPr>
        <sz val="12"/>
        <rFont val="Times New Roman"/>
      </rPr>
      <t>(iii)  Gratuties</t>
    </r>
  </si>
  <si>
    <r>
      <rPr>
        <sz val="12"/>
        <rFont val="Algerian"/>
      </rPr>
      <t>4,9  3,9  2,484.9</t>
    </r>
  </si>
  <si>
    <r>
      <rPr>
        <sz val="12"/>
        <rFont val="Algerian"/>
      </rPr>
      <t>22020  04</t>
    </r>
  </si>
  <si>
    <r>
      <rPr>
        <sz val="12"/>
        <rFont val="Times New Roman"/>
      </rPr>
      <t>(iv)  Security Votes</t>
    </r>
  </si>
  <si>
    <r>
      <rPr>
        <sz val="12"/>
        <rFont val="Algerian"/>
      </rPr>
      <t>2.  5</t>
    </r>
  </si>
  <si>
    <r>
      <rPr>
        <sz val="12"/>
        <rFont val="Times New Roman"/>
      </rPr>
      <t>(v)  Public Debt Charges</t>
    </r>
  </si>
  <si>
    <r>
      <rPr>
        <sz val="12"/>
        <rFont val="Times New Roman"/>
      </rPr>
      <t>(vi)  Repayment of Loan &amp;</t>
    </r>
  </si>
  <si>
    <r>
      <rPr>
        <sz val="12"/>
        <rFont val="Times New Roman"/>
      </rPr>
      <t>Other Settlement</t>
    </r>
  </si>
  <si>
    <r>
      <rPr>
        <sz val="12"/>
        <rFont val="Algerian"/>
      </rPr>
      <t>,     8,92  ,110.80</t>
    </r>
  </si>
  <si>
    <r>
      <rPr>
        <sz val="12"/>
        <rFont val="Times New Roman"/>
      </rPr>
      <t>(vii)  Settlement of</t>
    </r>
  </si>
  <si>
    <r>
      <rPr>
        <sz val="12"/>
        <rFont val="Times New Roman"/>
      </rPr>
      <t>Outstanding C C</t>
    </r>
  </si>
  <si>
    <r>
      <rPr>
        <sz val="12"/>
        <rFont val="Times New Roman"/>
      </rPr>
      <t>(viii)  Severance</t>
    </r>
  </si>
  <si>
    <r>
      <rPr>
        <sz val="12"/>
        <rFont val="Times New Roman"/>
      </rPr>
      <t>Allowance to E &amp; L</t>
    </r>
  </si>
  <si>
    <r>
      <rPr>
        <sz val="12"/>
        <rFont val="Times New Roman"/>
      </rPr>
      <t>(ix)  State Share</t>
    </r>
  </si>
  <si>
    <r>
      <rPr>
        <sz val="12"/>
        <rFont val="Times New Roman"/>
      </rPr>
      <t>Contributory Pension</t>
    </r>
  </si>
  <si>
    <r>
      <rPr>
        <sz val="12"/>
        <rFont val="Times New Roman"/>
      </rPr>
      <t>(x)  State Share</t>
    </r>
  </si>
  <si>
    <r>
      <rPr>
        <sz val="12"/>
        <rFont val="Times New Roman"/>
      </rPr>
      <t>Contribution to LG</t>
    </r>
  </si>
  <si>
    <r>
      <rPr>
        <sz val="12"/>
        <rFont val="Algerian"/>
      </rPr>
      <t>4,533,  00,000.00</t>
    </r>
  </si>
  <si>
    <r>
      <rPr>
        <sz val="12"/>
        <rFont val="Algerian"/>
      </rPr>
      <t xml:space="preserve">4,38  ,428,000.00
</t>
    </r>
    <r>
      <rPr>
        <sz val="12"/>
        <rFont val="Algerian"/>
      </rPr>
      <t>40  ,400,000.00</t>
    </r>
  </si>
  <si>
    <r>
      <rPr>
        <sz val="12"/>
        <rFont val="Times New Roman"/>
      </rPr>
      <t>Pension</t>
    </r>
  </si>
  <si>
    <r>
      <rPr>
        <sz val="12"/>
        <rFont val="Times New Roman"/>
      </rPr>
      <t>(xi)  10% IGR State Contribution to LG</t>
    </r>
  </si>
  <si>
    <r>
      <rPr>
        <sz val="12"/>
        <rFont val="Times New Roman"/>
      </rPr>
      <t>(xii)  Insurance Scheme</t>
    </r>
  </si>
  <si>
    <r>
      <rPr>
        <sz val="12"/>
        <rFont val="Algerian"/>
      </rPr>
      <t>0.3</t>
    </r>
  </si>
  <si>
    <r>
      <rPr>
        <sz val="12"/>
        <rFont val="Algerian"/>
      </rPr>
      <t>1</t>
    </r>
  </si>
  <si>
    <r>
      <rPr>
        <sz val="12"/>
        <rFont val="Times New Roman"/>
      </rPr>
      <t xml:space="preserve">(xiii)  Oyo State Local
</t>
    </r>
    <r>
      <rPr>
        <sz val="12"/>
        <rFont val="Times New Roman"/>
      </rPr>
      <t>Government Pension Board</t>
    </r>
  </si>
  <si>
    <r>
      <rPr>
        <sz val="12"/>
        <rFont val="Times New Roman"/>
      </rPr>
      <t>JSC Pension/Gratuities</t>
    </r>
  </si>
  <si>
    <r>
      <rPr>
        <sz val="12"/>
        <rFont val="Times New Roman"/>
      </rPr>
      <t>Recurrent Expenditure</t>
    </r>
  </si>
  <si>
    <r>
      <rPr>
        <sz val="12"/>
        <rFont val="Times New Roman"/>
      </rPr>
      <t>Capital Expenditure</t>
    </r>
  </si>
  <si>
    <r>
      <rPr>
        <sz val="12"/>
        <rFont val="Times New Roman"/>
      </rPr>
      <t>Total</t>
    </r>
  </si>
  <si>
    <r>
      <rPr>
        <b/>
        <sz val="12"/>
        <rFont val="Arial"/>
      </rPr>
      <t>OYO STATE 2018 ESTIMATES</t>
    </r>
  </si>
  <si>
    <r>
      <rPr>
        <b/>
        <u/>
        <sz val="12"/>
        <rFont val="Arial"/>
      </rPr>
      <t>                                                                     DETAILS OF REVENUE                                                                                                    </t>
    </r>
  </si>
  <si>
    <r>
      <rPr>
        <b/>
        <sz val="12"/>
        <rFont val="Arial"/>
      </rPr>
      <t>ECONOMIC</t>
    </r>
  </si>
  <si>
    <r>
      <rPr>
        <b/>
        <sz val="12"/>
        <rFont val="Arial"/>
      </rPr>
      <t>DETAILS OF REVENUE</t>
    </r>
  </si>
  <si>
    <r>
      <rPr>
        <b/>
        <sz val="12"/>
        <rFont val="Arial"/>
      </rPr>
      <t>APPROVED</t>
    </r>
  </si>
  <si>
    <r>
      <rPr>
        <b/>
        <sz val="12"/>
        <rFont val="Arial"/>
      </rPr>
      <t>CODE</t>
    </r>
  </si>
  <si>
    <r>
      <rPr>
        <b/>
        <sz val="12"/>
        <rFont val="Arial"/>
      </rPr>
      <t>ESTIMATES</t>
    </r>
  </si>
  <si>
    <r>
      <rPr>
        <sz val="12"/>
        <rFont val="Arial"/>
      </rPr>
      <t>N</t>
    </r>
  </si>
  <si>
    <r>
      <rPr>
        <sz val="12"/>
        <rFont val="Arial"/>
      </rPr>
      <t>Statutory Allocations</t>
    </r>
  </si>
  <si>
    <r>
      <rPr>
        <sz val="12"/>
        <rFont val="Arial"/>
      </rPr>
      <t>Value Added Tax</t>
    </r>
  </si>
  <si>
    <r>
      <rPr>
        <sz val="12"/>
        <rFont val="Arial"/>
      </rPr>
      <t>Excess Crude Oil</t>
    </r>
  </si>
  <si>
    <r>
      <rPr>
        <sz val="12"/>
        <rFont val="Arial"/>
      </rPr>
      <t>Taxes-General</t>
    </r>
  </si>
  <si>
    <r>
      <rPr>
        <sz val="12"/>
        <rFont val="Arial"/>
      </rPr>
      <t>Licence General</t>
    </r>
  </si>
  <si>
    <r>
      <rPr>
        <sz val="12"/>
        <rFont val="Arial"/>
      </rPr>
      <t>Fees General</t>
    </r>
  </si>
  <si>
    <r>
      <rPr>
        <sz val="12"/>
        <rFont val="Arial"/>
      </rPr>
      <t>Fine General</t>
    </r>
  </si>
  <si>
    <r>
      <rPr>
        <sz val="12"/>
        <rFont val="Arial"/>
      </rPr>
      <t>Sales General</t>
    </r>
  </si>
  <si>
    <r>
      <rPr>
        <sz val="12"/>
        <rFont val="Arial"/>
      </rPr>
      <t>Earning General</t>
    </r>
  </si>
  <si>
    <r>
      <rPr>
        <sz val="12"/>
        <rFont val="Arial"/>
      </rPr>
      <t>Rent on Government Building General</t>
    </r>
  </si>
  <si>
    <r>
      <rPr>
        <sz val="12"/>
        <rFont val="Arial"/>
      </rPr>
      <t>Rent on Lands and Others General</t>
    </r>
  </si>
  <si>
    <r>
      <rPr>
        <sz val="12"/>
        <rFont val="Arial"/>
      </rPr>
      <t>Repayments-General</t>
    </r>
  </si>
  <si>
    <r>
      <rPr>
        <b/>
        <sz val="12"/>
        <rFont val="Arial"/>
      </rPr>
      <t>Investment Income-General</t>
    </r>
  </si>
  <si>
    <r>
      <rPr>
        <sz val="12"/>
        <rFont val="Arial"/>
      </rPr>
      <t>Interest Earned</t>
    </r>
  </si>
  <si>
    <r>
      <rPr>
        <sz val="12"/>
        <rFont val="Arial"/>
      </rPr>
      <t>Re-imbursement General</t>
    </r>
  </si>
  <si>
    <r>
      <rPr>
        <sz val="12"/>
        <rFont val="Arial"/>
      </rPr>
      <t>Domestic Aids</t>
    </r>
  </si>
  <si>
    <r>
      <rPr>
        <sz val="12"/>
        <rFont val="Arial"/>
      </rPr>
      <t>Foreign Aids</t>
    </r>
  </si>
  <si>
    <r>
      <rPr>
        <sz val="12"/>
        <rFont val="Arial"/>
      </rPr>
      <t>Domestic Grants</t>
    </r>
  </si>
  <si>
    <r>
      <rPr>
        <sz val="12"/>
        <rFont val="Arial"/>
      </rPr>
      <t>-</t>
    </r>
  </si>
  <si>
    <r>
      <rPr>
        <sz val="12"/>
        <rFont val="Arial"/>
      </rPr>
      <t>Foreign Grants</t>
    </r>
  </si>
  <si>
    <r>
      <rPr>
        <sz val="12"/>
        <rFont val="Arial"/>
      </rPr>
      <t>Capital Receipts</t>
    </r>
  </si>
  <si>
    <r>
      <rPr>
        <sz val="12"/>
        <rFont val="Arial"/>
      </rPr>
      <t>Domestic Loans</t>
    </r>
  </si>
  <si>
    <r>
      <rPr>
        <sz val="12"/>
        <rFont val="Arial"/>
      </rPr>
      <t>Extra Ordinary Items</t>
    </r>
  </si>
  <si>
    <r>
      <rPr>
        <sz val="12"/>
        <rFont val="Arial"/>
      </rPr>
      <t>International Loans</t>
    </r>
  </si>
  <si>
    <r>
      <rPr>
        <sz val="12"/>
        <rFont val="Arial"/>
      </rPr>
      <t>Others</t>
    </r>
  </si>
  <si>
    <r>
      <rPr>
        <sz val="12"/>
        <rFont val="Arial"/>
      </rPr>
      <t>Miscellaneous Receipts</t>
    </r>
  </si>
  <si>
    <r>
      <rPr>
        <sz val="12"/>
        <rFont val="Arial"/>
      </rPr>
      <t>Donation/Financial Assistance (PPP/ Contract Financing)</t>
    </r>
  </si>
  <si>
    <r>
      <rPr>
        <b/>
        <sz val="12"/>
        <rFont val="Arial"/>
      </rPr>
      <t>Sub-Total (IGR)</t>
    </r>
  </si>
  <si>
    <r>
      <rPr>
        <b/>
        <u/>
        <sz val="12"/>
        <rFont val="Arial"/>
      </rPr>
      <t>EXPENDITURE</t>
    </r>
  </si>
  <si>
    <r>
      <rPr>
        <b/>
        <sz val="12"/>
        <rFont val="Arial"/>
      </rPr>
      <t>RECURRENT EXPENDITURE</t>
    </r>
  </si>
  <si>
    <r>
      <rPr>
        <sz val="12"/>
        <rFont val="Arial"/>
      </rPr>
      <t>Personnel Costs</t>
    </r>
  </si>
  <si>
    <r>
      <rPr>
        <sz val="12"/>
        <rFont val="Arial"/>
      </rPr>
      <t>Overhead Costs</t>
    </r>
  </si>
  <si>
    <r>
      <rPr>
        <sz val="12"/>
        <rFont val="Arial"/>
      </rPr>
      <t>Consolidated Revenue Fund Charges</t>
    </r>
  </si>
  <si>
    <r>
      <rPr>
        <sz val="12"/>
        <rFont val="Arial"/>
      </rPr>
      <t>Transfer to Capital Development Fund</t>
    </r>
  </si>
  <si>
    <r>
      <rPr>
        <sz val="12"/>
        <rFont val="Arial"/>
      </rPr>
      <t>Contingency Fund (Stabilization)</t>
    </r>
  </si>
  <si>
    <r>
      <rPr>
        <sz val="12"/>
        <rFont val="Arial"/>
      </rPr>
      <t>Total (Recurrent Expenditure)</t>
    </r>
  </si>
  <si>
    <r>
      <rPr>
        <b/>
        <sz val="12"/>
        <rFont val="Arial"/>
      </rPr>
      <t>CAPITAL EXPENDITURE</t>
    </r>
  </si>
  <si>
    <r>
      <rPr>
        <b/>
        <sz val="12"/>
        <rFont val="Arial"/>
      </rPr>
      <t>GRAND TOTAL</t>
    </r>
  </si>
  <si>
    <r>
      <rPr>
        <sz val="14"/>
        <rFont val="Times New Roman"/>
      </rPr>
      <t>2018 CAPITAL EXPENDITURE BY SECTORAL ALLOCATION</t>
    </r>
  </si>
  <si>
    <r>
      <rPr>
        <b/>
        <sz val="14"/>
        <rFont val="Times New Roman"/>
      </rPr>
      <t xml:space="preserve">SUB- HEAD
</t>
    </r>
    <r>
      <rPr>
        <sz val="14"/>
        <rFont val="Times New Roman"/>
      </rPr>
      <t xml:space="preserve">A
</t>
    </r>
    <r>
      <rPr>
        <sz val="14"/>
        <rFont val="Times New Roman"/>
      </rPr>
      <t xml:space="preserve">B
</t>
    </r>
    <r>
      <rPr>
        <sz val="14"/>
        <rFont val="Times New Roman"/>
      </rPr>
      <t>C D</t>
    </r>
  </si>
  <si>
    <r>
      <rPr>
        <b/>
        <sz val="10"/>
        <rFont val="Times New Roman"/>
      </rPr>
      <t>SECTOR/ DETAILS OF EXPENDITURE</t>
    </r>
  </si>
  <si>
    <r>
      <rPr>
        <b/>
        <sz val="14"/>
        <rFont val="Times New Roman"/>
      </rPr>
      <t xml:space="preserve">APPROVED ESTIMATES
</t>
    </r>
    <r>
      <rPr>
        <b/>
        <sz val="14"/>
        <rFont val="Times New Roman"/>
      </rPr>
      <t>2018</t>
    </r>
  </si>
  <si>
    <r>
      <rPr>
        <b/>
        <sz val="14"/>
        <rFont val="Times New Roman"/>
      </rPr>
      <t>%</t>
    </r>
  </si>
  <si>
    <r>
      <rPr>
        <b/>
        <u/>
        <sz val="12"/>
        <rFont val="Times New Roman"/>
      </rPr>
      <t>ECONOMIC SECTOR</t>
    </r>
  </si>
  <si>
    <r>
      <rPr>
        <b/>
        <sz val="12"/>
        <rFont val="Times New Roman"/>
      </rPr>
      <t>SUB-TOTAL</t>
    </r>
  </si>
  <si>
    <r>
      <rPr>
        <b/>
        <u/>
        <sz val="12"/>
        <rFont val="Times New Roman"/>
      </rPr>
      <t>SOCIAL SERVICES SECTOR</t>
    </r>
  </si>
  <si>
    <r>
      <rPr>
        <b/>
        <sz val="12"/>
        <rFont val="Times New Roman"/>
      </rPr>
      <t>LAW  &amp; JUSTICE</t>
    </r>
  </si>
  <si>
    <r>
      <rPr>
        <b/>
        <sz val="10"/>
        <rFont val="Times New Roman"/>
      </rPr>
      <t>GENERAL ADMINISTRATION SECTOR</t>
    </r>
  </si>
  <si>
    <r>
      <rPr>
        <b/>
        <sz val="12"/>
        <rFont val="Times New Roman"/>
      </rPr>
      <t>GRAND TOTAL</t>
    </r>
  </si>
  <si>
    <r>
      <rPr>
        <b/>
        <sz val="11"/>
        <rFont val="Arial"/>
      </rPr>
      <t>APPROVED 2018  REVENUE FIGURE</t>
    </r>
  </si>
  <si>
    <r>
      <rPr>
        <b/>
        <sz val="11"/>
        <rFont val="Arial"/>
      </rPr>
      <t>CODE</t>
    </r>
  </si>
  <si>
    <r>
      <rPr>
        <b/>
        <sz val="11"/>
        <rFont val="Arial"/>
      </rPr>
      <t>MINISTRIES / DEPARTMENTS/AGENCIES</t>
    </r>
  </si>
  <si>
    <r>
      <rPr>
        <b/>
        <sz val="11"/>
        <rFont val="Arial"/>
      </rPr>
      <t>AMOUNT</t>
    </r>
  </si>
  <si>
    <r>
      <rPr>
        <b/>
        <sz val="11"/>
        <rFont val="Arial"/>
      </rPr>
      <t>Balance Brought Forward</t>
    </r>
  </si>
  <si>
    <r>
      <rPr>
        <sz val="11"/>
        <rFont val="Arial"/>
      </rPr>
      <t>0 11100100100</t>
    </r>
  </si>
  <si>
    <r>
      <rPr>
        <sz val="11"/>
        <rFont val="Arial"/>
      </rPr>
      <t>Office of the Governor</t>
    </r>
  </si>
  <si>
    <r>
      <rPr>
        <sz val="11"/>
        <rFont val="Arial"/>
      </rPr>
      <t>0 23100100100</t>
    </r>
  </si>
  <si>
    <r>
      <rPr>
        <sz val="11"/>
        <rFont val="Arial"/>
      </rPr>
      <t>Rural Electrification Board</t>
    </r>
  </si>
  <si>
    <r>
      <rPr>
        <sz val="11"/>
        <rFont val="Arial"/>
      </rPr>
      <t>0 11111100100</t>
    </r>
  </si>
  <si>
    <r>
      <rPr>
        <sz val="11"/>
        <rFont val="Arial"/>
      </rPr>
      <t>Bureau of Investment, Promotion and P.P.P</t>
    </r>
  </si>
  <si>
    <r>
      <rPr>
        <sz val="11"/>
        <rFont val="Arial"/>
      </rPr>
      <t>0 12300100200</t>
    </r>
  </si>
  <si>
    <r>
      <rPr>
        <sz val="11"/>
        <rFont val="Arial"/>
      </rPr>
      <t>Oyo State Signage and Advertisement Agency</t>
    </r>
  </si>
  <si>
    <r>
      <rPr>
        <sz val="11"/>
        <rFont val="Arial"/>
      </rPr>
      <t>0 14800100100</t>
    </r>
  </si>
  <si>
    <r>
      <rPr>
        <sz val="11"/>
        <rFont val="Arial"/>
      </rPr>
      <t>Oyo State Independent Electoral Commission</t>
    </r>
  </si>
  <si>
    <r>
      <rPr>
        <sz val="11"/>
        <rFont val="Arial"/>
      </rPr>
      <t>0 23305100100</t>
    </r>
  </si>
  <si>
    <r>
      <rPr>
        <sz val="11"/>
        <rFont val="Arial"/>
      </rPr>
      <t>Solid Minerals</t>
    </r>
  </si>
  <si>
    <r>
      <rPr>
        <sz val="11"/>
        <rFont val="Arial"/>
      </rPr>
      <t>0 12500100100</t>
    </r>
  </si>
  <si>
    <r>
      <rPr>
        <sz val="11"/>
        <rFont val="Arial"/>
      </rPr>
      <t>Office of the Head of Service</t>
    </r>
  </si>
  <si>
    <r>
      <rPr>
        <sz val="11"/>
        <rFont val="Arial"/>
      </rPr>
      <t>0 12500600100</t>
    </r>
  </si>
  <si>
    <r>
      <rPr>
        <sz val="11"/>
        <rFont val="Arial"/>
      </rPr>
      <t>Simeon Adebo Staff Development Centre</t>
    </r>
  </si>
  <si>
    <r>
      <rPr>
        <sz val="11"/>
        <rFont val="Arial"/>
      </rPr>
      <t>0 11200300100</t>
    </r>
  </si>
  <si>
    <r>
      <rPr>
        <sz val="11"/>
        <rFont val="Arial"/>
      </rPr>
      <t>The Legislature</t>
    </r>
  </si>
  <si>
    <r>
      <rPr>
        <sz val="11"/>
        <rFont val="Arial"/>
      </rPr>
      <t>0 11200400100</t>
    </r>
  </si>
  <si>
    <r>
      <rPr>
        <sz val="11"/>
        <rFont val="Arial"/>
      </rPr>
      <t>House of Assembly Service Commission</t>
    </r>
  </si>
  <si>
    <r>
      <rPr>
        <sz val="11"/>
        <rFont val="Arial"/>
      </rPr>
      <t>0 21500100100</t>
    </r>
  </si>
  <si>
    <r>
      <rPr>
        <sz val="11"/>
        <rFont val="Arial"/>
      </rPr>
      <t>Ministry of Agriculture , Natural Resources &amp; RD</t>
    </r>
  </si>
  <si>
    <r>
      <rPr>
        <sz val="11"/>
        <rFont val="Arial"/>
      </rPr>
      <t>0 21511200100</t>
    </r>
  </si>
  <si>
    <r>
      <rPr>
        <sz val="11"/>
        <rFont val="Arial"/>
      </rPr>
      <t>Agric Credit Corporation</t>
    </r>
  </si>
  <si>
    <r>
      <rPr>
        <sz val="11"/>
        <rFont val="Arial"/>
      </rPr>
      <t>0 21510200100</t>
    </r>
  </si>
  <si>
    <r>
      <rPr>
        <sz val="11"/>
        <rFont val="Arial"/>
      </rPr>
      <t>Oyo State Agricultural Development Programme</t>
    </r>
  </si>
  <si>
    <r>
      <rPr>
        <sz val="11"/>
        <rFont val="Arial"/>
      </rPr>
      <t>0 21500100200</t>
    </r>
  </si>
  <si>
    <r>
      <rPr>
        <sz val="11"/>
        <rFont val="Arial"/>
      </rPr>
      <t>Tree Crops Development Units</t>
    </r>
  </si>
  <si>
    <r>
      <rPr>
        <sz val="11"/>
        <rFont val="Arial"/>
      </rPr>
      <t>0 22000100100</t>
    </r>
  </si>
  <si>
    <r>
      <rPr>
        <sz val="11"/>
        <rFont val="Arial"/>
      </rPr>
      <t>Ministry of Finance  and Budget</t>
    </r>
  </si>
  <si>
    <r>
      <rPr>
        <sz val="11"/>
        <rFont val="Arial"/>
      </rPr>
      <t>022000700100</t>
    </r>
  </si>
  <si>
    <r>
      <rPr>
        <sz val="11"/>
        <rFont val="Arial"/>
      </rPr>
      <t>Accountant General</t>
    </r>
  </si>
  <si>
    <r>
      <rPr>
        <sz val="11"/>
        <rFont val="Arial"/>
      </rPr>
      <t>11010101</t>
    </r>
  </si>
  <si>
    <r>
      <rPr>
        <sz val="11"/>
        <rFont val="Arial"/>
      </rPr>
      <t>Statutory Allocation</t>
    </r>
  </si>
  <si>
    <r>
      <rPr>
        <sz val="11"/>
        <rFont val="Arial"/>
      </rPr>
      <t>11010201</t>
    </r>
  </si>
  <si>
    <r>
      <rPr>
        <sz val="11"/>
        <rFont val="Arial"/>
      </rPr>
      <t>Value Added Tax (VAT)</t>
    </r>
  </si>
  <si>
    <r>
      <rPr>
        <sz val="11"/>
        <rFont val="Arial"/>
      </rPr>
      <t>14070103</t>
    </r>
  </si>
  <si>
    <r>
      <rPr>
        <sz val="11"/>
        <rFont val="Arial"/>
      </rPr>
      <t>Miscellaneous Receipts (Others) &amp; Tetfund</t>
    </r>
  </si>
  <si>
    <r>
      <rPr>
        <sz val="11"/>
        <rFont val="Arial"/>
      </rPr>
      <t>120213</t>
    </r>
  </si>
  <si>
    <r>
      <rPr>
        <sz val="11"/>
        <rFont val="Arial"/>
      </rPr>
      <t>Federal Govt. Re-imbursement(for Federal Road Works)</t>
    </r>
  </si>
  <si>
    <r>
      <rPr>
        <sz val="11"/>
        <rFont val="Arial"/>
      </rPr>
      <t>_</t>
    </r>
  </si>
  <si>
    <r>
      <rPr>
        <sz val="11"/>
        <rFont val="Arial"/>
      </rPr>
      <t>Transfer from LG JAAC To LGSPB  &amp;LGSC</t>
    </r>
  </si>
  <si>
    <r>
      <rPr>
        <sz val="11"/>
        <rFont val="Arial"/>
      </rPr>
      <t>Capital Receipts</t>
    </r>
  </si>
  <si>
    <r>
      <rPr>
        <sz val="11"/>
        <rFont val="Arial"/>
      </rPr>
      <t>0 22000300100</t>
    </r>
  </si>
  <si>
    <r>
      <rPr>
        <sz val="11"/>
        <rFont val="Arial"/>
      </rPr>
      <t>Oyo State Planning Commission</t>
    </r>
  </si>
  <si>
    <r>
      <rPr>
        <sz val="11"/>
        <rFont val="Arial"/>
      </rPr>
      <t>0 22000800100</t>
    </r>
  </si>
  <si>
    <r>
      <rPr>
        <sz val="11"/>
        <rFont val="Arial"/>
      </rPr>
      <t>Oyo State Internal Revenue</t>
    </r>
  </si>
  <si>
    <r>
      <rPr>
        <sz val="11"/>
        <rFont val="Arial"/>
      </rPr>
      <t>0 23800400100</t>
    </r>
  </si>
  <si>
    <r>
      <rPr>
        <sz val="11"/>
        <rFont val="Arial"/>
      </rPr>
      <t>Bureau of Statistics</t>
    </r>
  </si>
  <si>
    <r>
      <rPr>
        <sz val="11"/>
        <rFont val="Arial"/>
      </rPr>
      <t>0 51700100100</t>
    </r>
  </si>
  <si>
    <r>
      <rPr>
        <sz val="11"/>
        <rFont val="Arial"/>
      </rPr>
      <t>Ministry of Education, Science and Technology</t>
    </r>
  </si>
  <si>
    <r>
      <rPr>
        <sz val="11"/>
        <rFont val="Arial"/>
      </rPr>
      <t>0 51705400200</t>
    </r>
  </si>
  <si>
    <r>
      <rPr>
        <sz val="11"/>
        <rFont val="Arial"/>
      </rPr>
      <t>Teaching Service Commission</t>
    </r>
  </si>
  <si>
    <r>
      <rPr>
        <sz val="11"/>
        <rFont val="Arial"/>
      </rPr>
      <t>0 51700800100</t>
    </r>
  </si>
  <si>
    <r>
      <rPr>
        <sz val="11"/>
        <rFont val="Arial"/>
      </rPr>
      <t>Oyo State Library Board</t>
    </r>
  </si>
  <si>
    <r>
      <rPr>
        <sz val="11"/>
        <rFont val="Arial"/>
      </rPr>
      <t>0 51700300100</t>
    </r>
  </si>
  <si>
    <r>
      <rPr>
        <sz val="11"/>
        <rFont val="Arial"/>
      </rPr>
      <t>State Universal Basic Education Board</t>
    </r>
  </si>
  <si>
    <r>
      <rPr>
        <sz val="11"/>
        <rFont val="Arial"/>
      </rPr>
      <t>0 51705500100</t>
    </r>
  </si>
  <si>
    <r>
      <rPr>
        <sz val="11"/>
        <rFont val="Arial"/>
      </rPr>
      <t>Board for Technical and Vocational Education</t>
    </r>
  </si>
  <si>
    <r>
      <rPr>
        <sz val="11"/>
        <rFont val="Arial"/>
      </rPr>
      <t>0 51700100200</t>
    </r>
  </si>
  <si>
    <r>
      <rPr>
        <sz val="11"/>
        <rFont val="Arial"/>
      </rPr>
      <t>Agency for Adult and Non-formal Education</t>
    </r>
  </si>
  <si>
    <r>
      <rPr>
        <sz val="11"/>
        <rFont val="Arial"/>
      </rPr>
      <t>0 51705600100</t>
    </r>
  </si>
  <si>
    <r>
      <rPr>
        <sz val="11"/>
        <rFont val="Arial"/>
      </rPr>
      <t>Oyo State Scholarship Board</t>
    </r>
  </si>
  <si>
    <r>
      <rPr>
        <sz val="11"/>
        <rFont val="Arial"/>
      </rPr>
      <t>0 51701800100</t>
    </r>
  </si>
  <si>
    <r>
      <rPr>
        <sz val="11"/>
        <rFont val="Arial"/>
      </rPr>
      <t>Ibadan Polytechnic, Ibadan</t>
    </r>
  </si>
  <si>
    <r>
      <rPr>
        <sz val="11"/>
        <rFont val="Arial"/>
      </rPr>
      <t>0 51701800200</t>
    </r>
  </si>
  <si>
    <r>
      <rPr>
        <sz val="11"/>
        <rFont val="Arial"/>
      </rPr>
      <t>Oke - Ogun Polytechnic, Saki</t>
    </r>
  </si>
  <si>
    <r>
      <rPr>
        <sz val="11"/>
        <rFont val="Arial"/>
      </rPr>
      <t>0 51701800300</t>
    </r>
  </si>
  <si>
    <r>
      <rPr>
        <sz val="11"/>
        <rFont val="Arial"/>
      </rPr>
      <t>Ibarapa Polytechnic , Eruwa</t>
    </r>
  </si>
  <si>
    <r>
      <rPr>
        <sz val="11"/>
        <rFont val="Arial"/>
      </rPr>
      <t>0 51701900100</t>
    </r>
  </si>
  <si>
    <r>
      <rPr>
        <sz val="11"/>
        <rFont val="Arial"/>
      </rPr>
      <t>Emmanuel Alayande College of Education, Oyo</t>
    </r>
  </si>
  <si>
    <r>
      <rPr>
        <sz val="11"/>
        <rFont val="Arial"/>
      </rPr>
      <t>0 51701900200</t>
    </r>
  </si>
  <si>
    <r>
      <rPr>
        <sz val="11"/>
        <rFont val="Arial"/>
      </rPr>
      <t>College of Agric &amp; Technology, Igboora</t>
    </r>
  </si>
  <si>
    <r>
      <rPr>
        <sz val="11"/>
        <rFont val="Arial"/>
      </rPr>
      <t>0 51701900300</t>
    </r>
  </si>
  <si>
    <r>
      <rPr>
        <sz val="11"/>
        <rFont val="Arial"/>
      </rPr>
      <t>The College of Education, Lanlate</t>
    </r>
  </si>
  <si>
    <r>
      <rPr>
        <sz val="11"/>
        <rFont val="Arial"/>
      </rPr>
      <t>0 22200100100</t>
    </r>
  </si>
  <si>
    <r>
      <rPr>
        <sz val="11"/>
        <rFont val="Arial"/>
      </rPr>
      <t>Ministry of Trade, Industry, Investment and Cooperatives</t>
    </r>
  </si>
  <si>
    <r>
      <rPr>
        <sz val="11"/>
        <rFont val="Arial"/>
      </rPr>
      <t>0 52100100100</t>
    </r>
  </si>
  <si>
    <r>
      <rPr>
        <sz val="11"/>
        <rFont val="Arial"/>
      </rPr>
      <t>Ministry of Health</t>
    </r>
  </si>
  <si>
    <r>
      <rPr>
        <sz val="11"/>
        <rFont val="Arial"/>
      </rPr>
      <t>0 52100100100B</t>
    </r>
  </si>
  <si>
    <r>
      <rPr>
        <sz val="11"/>
        <rFont val="Arial"/>
      </rPr>
      <t>Oyo State Pry. Health Care Development Board</t>
    </r>
  </si>
  <si>
    <r>
      <rPr>
        <sz val="11"/>
        <rFont val="Arial"/>
      </rPr>
      <t>0 52100100100C</t>
    </r>
  </si>
  <si>
    <r>
      <rPr>
        <sz val="11"/>
        <rFont val="Arial"/>
      </rPr>
      <t>Oyo State Insurance Agency</t>
    </r>
  </si>
  <si>
    <r>
      <rPr>
        <sz val="11"/>
        <rFont val="Arial"/>
      </rPr>
      <t>0 52110200100</t>
    </r>
  </si>
  <si>
    <r>
      <rPr>
        <sz val="11"/>
        <rFont val="Arial"/>
      </rPr>
      <t>Hospitals Management Board</t>
    </r>
  </si>
  <si>
    <r>
      <rPr>
        <sz val="11"/>
        <rFont val="Arial"/>
      </rPr>
      <t>0 52102600100</t>
    </r>
  </si>
  <si>
    <r>
      <rPr>
        <sz val="11"/>
        <rFont val="Arial"/>
      </rPr>
      <t>Lautech Teaching Hospital, Ogbomoso</t>
    </r>
  </si>
  <si>
    <r>
      <rPr>
        <sz val="11"/>
        <rFont val="Arial"/>
      </rPr>
      <t>0 52110400100</t>
    </r>
  </si>
  <si>
    <r>
      <rPr>
        <sz val="11"/>
        <rFont val="Arial"/>
      </rPr>
      <t>Oyo State College of Nursing and Midwivery</t>
    </r>
  </si>
  <si>
    <r>
      <rPr>
        <sz val="11"/>
        <rFont val="Arial"/>
      </rPr>
      <t>0 52110600100</t>
    </r>
  </si>
  <si>
    <r>
      <rPr>
        <sz val="11"/>
        <rFont val="Arial"/>
      </rPr>
      <t>College of Health Science and Technology, Eleyele, Ibadan</t>
    </r>
  </si>
  <si>
    <r>
      <rPr>
        <sz val="11"/>
        <rFont val="Arial"/>
      </rPr>
      <t>0 12300100100</t>
    </r>
  </si>
  <si>
    <r>
      <rPr>
        <sz val="11"/>
        <rFont val="Arial"/>
      </rPr>
      <t>Ministry of Information, Culture and Tourism</t>
    </r>
  </si>
  <si>
    <r>
      <rPr>
        <sz val="11"/>
        <rFont val="Arial"/>
      </rPr>
      <t>0 23600400100</t>
    </r>
  </si>
  <si>
    <r>
      <rPr>
        <sz val="11"/>
        <rFont val="Arial"/>
      </rPr>
      <t>Council for Arts and Culture</t>
    </r>
  </si>
  <si>
    <r>
      <rPr>
        <sz val="11"/>
        <rFont val="Arial"/>
      </rPr>
      <t>0 23605200100</t>
    </r>
  </si>
  <si>
    <r>
      <rPr>
        <sz val="11"/>
        <rFont val="Arial"/>
      </rPr>
      <t>Oyo State Tourism Board</t>
    </r>
  </si>
  <si>
    <r>
      <rPr>
        <sz val="11"/>
        <rFont val="Arial"/>
      </rPr>
      <t>0 12300400100</t>
    </r>
  </si>
  <si>
    <r>
      <rPr>
        <sz val="11"/>
        <rFont val="Arial"/>
      </rPr>
      <t>Broadcasting Corporation of Oyo State</t>
    </r>
  </si>
  <si>
    <r>
      <rPr>
        <sz val="11"/>
        <rFont val="Arial"/>
      </rPr>
      <t>0 12301300100</t>
    </r>
  </si>
  <si>
    <r>
      <rPr>
        <sz val="11"/>
        <rFont val="Arial"/>
      </rPr>
      <t>Government Printing Press</t>
    </r>
  </si>
  <si>
    <r>
      <rPr>
        <sz val="11"/>
        <rFont val="Arial"/>
      </rPr>
      <t>0 32600100100</t>
    </r>
  </si>
  <si>
    <r>
      <rPr>
        <sz val="11"/>
        <rFont val="Arial"/>
      </rPr>
      <t>Ministry of Justice</t>
    </r>
  </si>
  <si>
    <r>
      <rPr>
        <sz val="11"/>
        <rFont val="Arial"/>
      </rPr>
      <t>0 51400100100</t>
    </r>
  </si>
  <si>
    <r>
      <rPr>
        <sz val="11"/>
        <rFont val="Arial"/>
      </rPr>
      <t>Ministry of Women Affairs and Social Welfare</t>
    </r>
  </si>
  <si>
    <r>
      <rPr>
        <sz val="11"/>
        <rFont val="Arial"/>
      </rPr>
      <t>0 23400100100</t>
    </r>
  </si>
  <si>
    <r>
      <rPr>
        <sz val="11"/>
        <rFont val="Arial"/>
      </rPr>
      <t>Ministry of Works and Transport</t>
    </r>
  </si>
  <si>
    <r>
      <rPr>
        <sz val="11"/>
        <rFont val="Arial"/>
      </rPr>
      <t>0 22905400100</t>
    </r>
  </si>
  <si>
    <r>
      <rPr>
        <sz val="11"/>
        <rFont val="Arial"/>
      </rPr>
      <t>Oyo State Drivers' Institute</t>
    </r>
  </si>
  <si>
    <r>
      <rPr>
        <sz val="11"/>
        <rFont val="Arial"/>
      </rPr>
      <t>0 22905500100</t>
    </r>
  </si>
  <si>
    <r>
      <rPr>
        <sz val="11"/>
        <rFont val="Arial"/>
      </rPr>
      <t>Traffic Management Authority</t>
    </r>
  </si>
  <si>
    <r>
      <rPr>
        <sz val="11"/>
        <rFont val="Arial"/>
      </rPr>
      <t>0 26000100100</t>
    </r>
  </si>
  <si>
    <r>
      <rPr>
        <sz val="11"/>
        <rFont val="Arial"/>
      </rPr>
      <t>Ministry of Lands , Housing and Urban Development</t>
    </r>
  </si>
  <si>
    <r>
      <rPr>
        <sz val="11"/>
        <rFont val="Arial"/>
      </rPr>
      <t>0 26000100100B</t>
    </r>
  </si>
  <si>
    <r>
      <rPr>
        <sz val="11"/>
        <rFont val="Arial"/>
      </rPr>
      <t>Bureau of Physical Planning and Development Control</t>
    </r>
  </si>
  <si>
    <r>
      <rPr>
        <sz val="11"/>
        <rFont val="Arial"/>
      </rPr>
      <t>0 25301000100</t>
    </r>
  </si>
  <si>
    <r>
      <rPr>
        <sz val="11"/>
        <rFont val="Arial"/>
      </rPr>
      <t>Oyo State Housing Corporation</t>
    </r>
  </si>
  <si>
    <r>
      <rPr>
        <sz val="11"/>
        <rFont val="Arial"/>
      </rPr>
      <t>0 23400200100</t>
    </r>
  </si>
  <si>
    <r>
      <rPr>
        <sz val="11"/>
        <rFont val="Arial"/>
      </rPr>
      <t>Office of the Surveyor- General</t>
    </r>
  </si>
  <si>
    <r>
      <rPr>
        <sz val="11"/>
        <rFont val="Arial"/>
      </rPr>
      <t>0 14000100100</t>
    </r>
  </si>
  <si>
    <r>
      <rPr>
        <sz val="11"/>
        <rFont val="Arial"/>
      </rPr>
      <t>Office of the Auditor - General for State</t>
    </r>
  </si>
  <si>
    <r>
      <rPr>
        <sz val="11"/>
        <rFont val="Arial"/>
      </rPr>
      <t>0 14000100200</t>
    </r>
  </si>
  <si>
    <r>
      <rPr>
        <sz val="11"/>
        <rFont val="Arial"/>
      </rPr>
      <t>Office of the Auditor - General for Local Govt</t>
    </r>
  </si>
  <si>
    <r>
      <rPr>
        <sz val="11"/>
        <rFont val="Arial"/>
      </rPr>
      <t>0 14700100100</t>
    </r>
  </si>
  <si>
    <r>
      <rPr>
        <sz val="11"/>
        <rFont val="Arial"/>
      </rPr>
      <t>Civil Service Commission</t>
    </r>
  </si>
  <si>
    <r>
      <rPr>
        <sz val="11"/>
        <rFont val="Arial"/>
      </rPr>
      <t>0 14700200100</t>
    </r>
  </si>
  <si>
    <r>
      <rPr>
        <sz val="11"/>
        <rFont val="Arial"/>
      </rPr>
      <t>Local Government Service Commission</t>
    </r>
  </si>
  <si>
    <r>
      <rPr>
        <sz val="11"/>
        <rFont val="Arial"/>
      </rPr>
      <t>0 31801100100</t>
    </r>
  </si>
  <si>
    <r>
      <rPr>
        <sz val="11"/>
        <rFont val="Arial"/>
      </rPr>
      <t>Judicial Service Commission</t>
    </r>
  </si>
  <si>
    <r>
      <rPr>
        <sz val="11"/>
        <rFont val="Arial"/>
      </rPr>
      <t>0 32605100100</t>
    </r>
  </si>
  <si>
    <r>
      <rPr>
        <sz val="11"/>
        <rFont val="Arial"/>
      </rPr>
      <t>The Judiciary</t>
    </r>
  </si>
  <si>
    <r>
      <rPr>
        <sz val="11"/>
        <rFont val="Arial"/>
      </rPr>
      <t>0 55100100100</t>
    </r>
  </si>
  <si>
    <r>
      <rPr>
        <sz val="11"/>
        <rFont val="Arial"/>
      </rPr>
      <t>Ministry of Local Government and Chieftaincy matters</t>
    </r>
  </si>
  <si>
    <r>
      <rPr>
        <sz val="11"/>
        <rFont val="Arial"/>
      </rPr>
      <t>0 53500100100</t>
    </r>
  </si>
  <si>
    <r>
      <rPr>
        <sz val="11"/>
        <rFont val="Arial"/>
      </rPr>
      <t>Ministry of Environment and Water Resources</t>
    </r>
  </si>
  <si>
    <r>
      <rPr>
        <sz val="11"/>
        <rFont val="Arial"/>
      </rPr>
      <t>0 25210200100</t>
    </r>
  </si>
  <si>
    <r>
      <rPr>
        <sz val="11"/>
        <rFont val="Arial"/>
      </rPr>
      <t>Water Corporation of Oyo State</t>
    </r>
  </si>
  <si>
    <r>
      <rPr>
        <sz val="11"/>
        <rFont val="Arial"/>
      </rPr>
      <t>0 25210300100</t>
    </r>
  </si>
  <si>
    <r>
      <rPr>
        <sz val="11"/>
        <rFont val="Arial"/>
      </rPr>
      <t>Rural Water and Sanitation Agency</t>
    </r>
  </si>
  <si>
    <r>
      <rPr>
        <sz val="11"/>
        <rFont val="Arial"/>
      </rPr>
      <t>0 51300100100</t>
    </r>
  </si>
  <si>
    <r>
      <rPr>
        <sz val="11"/>
        <rFont val="Arial"/>
      </rPr>
      <t>Ministry of Youth &amp; Sports</t>
    </r>
  </si>
  <si>
    <r>
      <rPr>
        <sz val="11"/>
        <rFont val="Arial"/>
      </rPr>
      <t>0 51305100100</t>
    </r>
  </si>
  <si>
    <r>
      <rPr>
        <sz val="11"/>
        <rFont val="Arial"/>
      </rPr>
      <t>Agency for Youth Development</t>
    </r>
  </si>
  <si>
    <r>
      <rPr>
        <sz val="11"/>
        <rFont val="Arial"/>
      </rPr>
      <t>0 51300100200</t>
    </r>
  </si>
  <si>
    <r>
      <rPr>
        <sz val="11"/>
        <rFont val="Arial"/>
      </rPr>
      <t>Shooting Stars Sports Club</t>
    </r>
  </si>
  <si>
    <r>
      <rPr>
        <sz val="11"/>
        <rFont val="Arial"/>
      </rPr>
      <t>0 53905100100</t>
    </r>
  </si>
  <si>
    <r>
      <rPr>
        <sz val="11"/>
        <rFont val="Arial"/>
      </rPr>
      <t>Oyo State Sports Council</t>
    </r>
  </si>
  <si>
    <r>
      <rPr>
        <sz val="11"/>
        <rFont val="Arial"/>
      </rPr>
      <t>0 51300100300</t>
    </r>
  </si>
  <si>
    <r>
      <rPr>
        <sz val="11"/>
        <rFont val="Arial"/>
      </rPr>
      <t>Crown Football Club, Ogbomoso</t>
    </r>
  </si>
  <si>
    <r>
      <rPr>
        <sz val="11"/>
        <rFont val="Arial"/>
      </rPr>
      <t>0 11103500100</t>
    </r>
  </si>
  <si>
    <r>
      <rPr>
        <sz val="11"/>
        <rFont val="Arial"/>
      </rPr>
      <t>Local Government Staff Pension Board</t>
    </r>
  </si>
  <si>
    <r>
      <rPr>
        <sz val="11"/>
        <rFont val="Arial"/>
      </rPr>
      <t>0 326001001B</t>
    </r>
  </si>
  <si>
    <r>
      <rPr>
        <sz val="11"/>
        <rFont val="Arial"/>
      </rPr>
      <t>Customary Court of Appeal</t>
    </r>
  </si>
  <si>
    <r>
      <rPr>
        <b/>
        <sz val="11"/>
        <rFont val="Arial"/>
      </rPr>
      <t>Total</t>
    </r>
  </si>
  <si>
    <r>
      <rPr>
        <b/>
        <sz val="12"/>
        <rFont val="Arial"/>
      </rPr>
      <t>APPROVED 2018  EXPENDITURE FIGURE</t>
    </r>
  </si>
  <si>
    <r>
      <rPr>
        <b/>
        <sz val="9"/>
        <rFont val="Arial"/>
      </rPr>
      <t>CODE</t>
    </r>
  </si>
  <si>
    <r>
      <rPr>
        <b/>
        <sz val="9"/>
        <rFont val="Arial"/>
      </rPr>
      <t>MINISTRIES / DEPARTMENTS/AGENCIES</t>
    </r>
  </si>
  <si>
    <r>
      <rPr>
        <b/>
        <sz val="9"/>
        <rFont val="Arial"/>
      </rPr>
      <t>Personnel Costs</t>
    </r>
  </si>
  <si>
    <r>
      <rPr>
        <b/>
        <sz val="9"/>
        <rFont val="Arial"/>
      </rPr>
      <t>Overhead Cost</t>
    </r>
  </si>
  <si>
    <r>
      <rPr>
        <b/>
        <sz val="9"/>
        <rFont val="Arial"/>
      </rPr>
      <t>CRFC</t>
    </r>
  </si>
  <si>
    <r>
      <rPr>
        <b/>
        <sz val="9"/>
        <rFont val="Arial"/>
      </rPr>
      <t>Total Recurrent</t>
    </r>
  </si>
  <si>
    <r>
      <rPr>
        <b/>
        <sz val="9"/>
        <rFont val="Arial"/>
      </rPr>
      <t>Capital Expenditure</t>
    </r>
  </si>
  <si>
    <r>
      <rPr>
        <b/>
        <sz val="9"/>
        <rFont val="Arial"/>
      </rPr>
      <t>Total Expenditure</t>
    </r>
  </si>
  <si>
    <r>
      <rPr>
        <sz val="9"/>
        <rFont val="Arial"/>
      </rPr>
      <t>0 11100100100</t>
    </r>
  </si>
  <si>
    <r>
      <rPr>
        <sz val="9"/>
        <rFont val="Arial"/>
      </rPr>
      <t>Office of the Executive Governor</t>
    </r>
  </si>
  <si>
    <r>
      <rPr>
        <sz val="9"/>
        <rFont val="Arial"/>
      </rPr>
      <t>0 23100100100</t>
    </r>
  </si>
  <si>
    <r>
      <rPr>
        <sz val="9"/>
        <rFont val="Arial"/>
      </rPr>
      <t>Rural Electrification Board</t>
    </r>
  </si>
  <si>
    <r>
      <rPr>
        <sz val="9"/>
        <rFont val="Arial"/>
      </rPr>
      <t>0 11103300100</t>
    </r>
  </si>
  <si>
    <r>
      <rPr>
        <sz val="9"/>
        <rFont val="Arial"/>
      </rPr>
      <t>Oyo State Agency for the Control of AIDS</t>
    </r>
  </si>
  <si>
    <r>
      <rPr>
        <sz val="9"/>
        <rFont val="Arial"/>
      </rPr>
      <t>0 11103500100</t>
    </r>
  </si>
  <si>
    <r>
      <rPr>
        <sz val="9"/>
        <rFont val="Arial"/>
      </rPr>
      <t>Local Government Staff Pension Board</t>
    </r>
  </si>
  <si>
    <r>
      <rPr>
        <sz val="9"/>
        <rFont val="Arial"/>
      </rPr>
      <t>0 11100800100</t>
    </r>
  </si>
  <si>
    <r>
      <rPr>
        <sz val="9"/>
        <rFont val="Arial"/>
      </rPr>
      <t>State Emergency Management Authority</t>
    </r>
  </si>
  <si>
    <r>
      <rPr>
        <sz val="9"/>
        <rFont val="Arial"/>
      </rPr>
      <t>0 11101000100</t>
    </r>
  </si>
  <si>
    <r>
      <rPr>
        <sz val="9"/>
        <rFont val="Arial"/>
      </rPr>
      <t>Bureau of Public Procurement</t>
    </r>
  </si>
  <si>
    <r>
      <rPr>
        <sz val="9"/>
        <rFont val="Arial"/>
      </rPr>
      <t>0 11111100100</t>
    </r>
  </si>
  <si>
    <r>
      <rPr>
        <sz val="9"/>
        <rFont val="Arial"/>
      </rPr>
      <t>Bureau of Investment, Promotion /PPP</t>
    </r>
  </si>
  <si>
    <r>
      <rPr>
        <sz val="9"/>
        <rFont val="Arial"/>
      </rPr>
      <t>0 12300100200</t>
    </r>
  </si>
  <si>
    <r>
      <rPr>
        <sz val="9"/>
        <rFont val="Arial"/>
      </rPr>
      <t>Oyo State Signage and Advertisement Agency</t>
    </r>
  </si>
  <si>
    <r>
      <rPr>
        <sz val="9"/>
        <rFont val="Arial"/>
      </rPr>
      <t>0 11101900100</t>
    </r>
  </si>
  <si>
    <r>
      <rPr>
        <sz val="9"/>
        <rFont val="Arial"/>
      </rPr>
      <t>Project Monitoring Unit</t>
    </r>
  </si>
  <si>
    <r>
      <rPr>
        <sz val="9"/>
        <rFont val="Arial"/>
      </rPr>
      <t>0 14800100100</t>
    </r>
  </si>
  <si>
    <r>
      <rPr>
        <sz val="9"/>
        <rFont val="Arial"/>
      </rPr>
      <t>OYSIEC</t>
    </r>
  </si>
  <si>
    <r>
      <rPr>
        <sz val="9"/>
        <rFont val="Arial"/>
      </rPr>
      <t>011100100103</t>
    </r>
  </si>
  <si>
    <r>
      <rPr>
        <sz val="9"/>
        <rFont val="Arial"/>
      </rPr>
      <t>YESSO World-Bank Assisted Programme</t>
    </r>
  </si>
  <si>
    <r>
      <rPr>
        <sz val="9"/>
        <rFont val="Arial"/>
      </rPr>
      <t>0 23305100200</t>
    </r>
  </si>
  <si>
    <r>
      <rPr>
        <sz val="9"/>
        <rFont val="Arial"/>
      </rPr>
      <t>Solid minerals</t>
    </r>
  </si>
  <si>
    <r>
      <rPr>
        <sz val="9"/>
        <rFont val="Arial"/>
      </rPr>
      <t>0 53501500100</t>
    </r>
  </si>
  <si>
    <r>
      <rPr>
        <sz val="9"/>
        <rFont val="Arial"/>
      </rPr>
      <t>Ibadan Urban Flood Management Project</t>
    </r>
  </si>
  <si>
    <r>
      <rPr>
        <sz val="9"/>
        <rFont val="Arial"/>
      </rPr>
      <t>0 12500100100</t>
    </r>
  </si>
  <si>
    <r>
      <rPr>
        <sz val="9"/>
        <rFont val="Arial"/>
      </rPr>
      <t>Office of the Head of Service</t>
    </r>
  </si>
  <si>
    <r>
      <rPr>
        <sz val="9"/>
        <rFont val="Arial"/>
      </rPr>
      <t>0 12500600100</t>
    </r>
  </si>
  <si>
    <r>
      <rPr>
        <sz val="9"/>
        <rFont val="Arial"/>
      </rPr>
      <t>Simeon Adebo Staff Development Centre</t>
    </r>
  </si>
  <si>
    <r>
      <rPr>
        <sz val="9"/>
        <rFont val="Arial"/>
      </rPr>
      <t>0 11200300100</t>
    </r>
  </si>
  <si>
    <r>
      <rPr>
        <sz val="9"/>
        <rFont val="Arial"/>
      </rPr>
      <t>The Legislature</t>
    </r>
  </si>
  <si>
    <r>
      <rPr>
        <sz val="9"/>
        <rFont val="Arial"/>
      </rPr>
      <t>0 11200400100</t>
    </r>
  </si>
  <si>
    <r>
      <rPr>
        <sz val="9"/>
        <rFont val="Arial"/>
      </rPr>
      <t>House of Assembly Service Commission</t>
    </r>
  </si>
  <si>
    <r>
      <rPr>
        <sz val="9"/>
        <rFont val="Arial"/>
      </rPr>
      <t>0 21500100100</t>
    </r>
  </si>
  <si>
    <r>
      <rPr>
        <sz val="9"/>
        <rFont val="Arial"/>
      </rPr>
      <t>Ministry of Agriculture &amp; Natural Resources</t>
    </r>
  </si>
  <si>
    <r>
      <rPr>
        <sz val="9"/>
        <rFont val="Arial"/>
      </rPr>
      <t>0 21511200100</t>
    </r>
  </si>
  <si>
    <r>
      <rPr>
        <sz val="9"/>
        <rFont val="Arial"/>
      </rPr>
      <t>Agric Credit Corporation</t>
    </r>
  </si>
  <si>
    <r>
      <rPr>
        <sz val="9"/>
        <rFont val="Arial"/>
      </rPr>
      <t>0 21510200100</t>
    </r>
  </si>
  <si>
    <r>
      <rPr>
        <sz val="9"/>
        <rFont val="Arial"/>
      </rPr>
      <t>Oyo State Agricultural Development Programme</t>
    </r>
  </si>
  <si>
    <r>
      <rPr>
        <sz val="9"/>
        <rFont val="Arial"/>
      </rPr>
      <t>0 21500100101</t>
    </r>
  </si>
  <si>
    <r>
      <rPr>
        <sz val="9"/>
        <rFont val="Arial"/>
      </rPr>
      <t>Tree Crops Development Unit</t>
    </r>
  </si>
  <si>
    <r>
      <rPr>
        <sz val="9"/>
        <rFont val="Arial"/>
      </rPr>
      <t>0 22000100100</t>
    </r>
  </si>
  <si>
    <r>
      <rPr>
        <sz val="9"/>
        <rFont val="Arial"/>
      </rPr>
      <t>Ministry of Finance  and Budget</t>
    </r>
  </si>
  <si>
    <r>
      <rPr>
        <sz val="9"/>
        <rFont val="Arial"/>
      </rPr>
      <t>0 22000300100</t>
    </r>
  </si>
  <si>
    <r>
      <rPr>
        <sz val="9"/>
        <rFont val="Arial"/>
      </rPr>
      <t>Oyo State Planning Commission</t>
    </r>
  </si>
  <si>
    <r>
      <rPr>
        <sz val="9"/>
        <rFont val="Arial"/>
      </rPr>
      <t>0 22000700100</t>
    </r>
  </si>
  <si>
    <r>
      <rPr>
        <sz val="9"/>
        <rFont val="Arial"/>
      </rPr>
      <t>Office of Accountant - General</t>
    </r>
  </si>
  <si>
    <r>
      <rPr>
        <sz val="9"/>
        <rFont val="Arial"/>
      </rPr>
      <t>Oyo State Pension's  Board</t>
    </r>
  </si>
  <si>
    <r>
      <rPr>
        <sz val="9"/>
        <rFont val="Arial"/>
      </rPr>
      <t>022001400100</t>
    </r>
  </si>
  <si>
    <r>
      <rPr>
        <sz val="9"/>
        <rFont val="Arial"/>
      </rPr>
      <t>Special Grade</t>
    </r>
  </si>
  <si>
    <r>
      <rPr>
        <sz val="9"/>
        <rFont val="Arial"/>
      </rPr>
      <t>0 22000800100</t>
    </r>
  </si>
  <si>
    <r>
      <rPr>
        <sz val="9"/>
        <rFont val="Arial"/>
      </rPr>
      <t>Oyo State Internal Revenue</t>
    </r>
  </si>
  <si>
    <r>
      <rPr>
        <sz val="9"/>
        <rFont val="Arial"/>
      </rPr>
      <t>0 23800400100</t>
    </r>
  </si>
  <si>
    <r>
      <rPr>
        <sz val="9"/>
        <rFont val="Arial"/>
      </rPr>
      <t>Bureau of Statistics</t>
    </r>
  </si>
  <si>
    <r>
      <rPr>
        <sz val="9"/>
        <rFont val="Arial"/>
      </rPr>
      <t>0 51700100100</t>
    </r>
  </si>
  <si>
    <r>
      <rPr>
        <sz val="9"/>
        <rFont val="Arial"/>
      </rPr>
      <t>Ministry of Education, Science and Technology</t>
    </r>
  </si>
  <si>
    <r>
      <rPr>
        <sz val="9"/>
        <rFont val="Arial"/>
      </rPr>
      <t>0 51705400200</t>
    </r>
  </si>
  <si>
    <r>
      <rPr>
        <sz val="9"/>
        <rFont val="Arial"/>
      </rPr>
      <t>Teaching Service Commission</t>
    </r>
  </si>
  <si>
    <r>
      <rPr>
        <sz val="9"/>
        <rFont val="Arial"/>
      </rPr>
      <t>0 51700800100</t>
    </r>
  </si>
  <si>
    <r>
      <rPr>
        <sz val="9"/>
        <rFont val="Arial"/>
      </rPr>
      <t>Oyo State Library Board</t>
    </r>
  </si>
  <si>
    <r>
      <rPr>
        <sz val="9"/>
        <rFont val="Arial"/>
      </rPr>
      <t>0 51701800100</t>
    </r>
  </si>
  <si>
    <r>
      <rPr>
        <sz val="9"/>
        <rFont val="Arial"/>
      </rPr>
      <t>The Polytechnic, Ibadan</t>
    </r>
  </si>
  <si>
    <r>
      <rPr>
        <sz val="9"/>
        <rFont val="Arial"/>
      </rPr>
      <t>0 51701900100</t>
    </r>
  </si>
  <si>
    <r>
      <rPr>
        <sz val="9"/>
        <rFont val="Arial"/>
      </rPr>
      <t>Emmanuel Alayande College of Education,Oyo</t>
    </r>
  </si>
  <si>
    <r>
      <rPr>
        <sz val="9"/>
        <rFont val="Arial"/>
      </rPr>
      <t>0 51702100100</t>
    </r>
  </si>
  <si>
    <r>
      <rPr>
        <sz val="9"/>
        <rFont val="Arial"/>
      </rPr>
      <t>Ladoke Akintola University  of Technology,Ogbomoso</t>
    </r>
  </si>
  <si>
    <r>
      <rPr>
        <sz val="9"/>
        <rFont val="Arial"/>
      </rPr>
      <t>0 51700300100</t>
    </r>
  </si>
  <si>
    <r>
      <rPr>
        <sz val="9"/>
        <rFont val="Arial"/>
      </rPr>
      <t>State Universal Basic Education Board</t>
    </r>
  </si>
  <si>
    <r>
      <rPr>
        <sz val="9"/>
        <rFont val="Arial"/>
      </rPr>
      <t>0 51705500100</t>
    </r>
  </si>
  <si>
    <r>
      <rPr>
        <sz val="9"/>
        <rFont val="Arial"/>
      </rPr>
      <t>Board for Technical and Vocational Education</t>
    </r>
  </si>
  <si>
    <r>
      <rPr>
        <sz val="9"/>
        <rFont val="Arial"/>
      </rPr>
      <t>014900100100</t>
    </r>
  </si>
  <si>
    <r>
      <rPr>
        <sz val="9"/>
        <rFont val="Arial"/>
      </rPr>
      <t>Public Corporations' Commission</t>
    </r>
  </si>
  <si>
    <r>
      <rPr>
        <sz val="9"/>
        <rFont val="Arial"/>
      </rPr>
      <t>0 51705400300</t>
    </r>
  </si>
  <si>
    <r>
      <rPr>
        <sz val="9"/>
        <rFont val="Arial"/>
      </rPr>
      <t>Teacher's salary</t>
    </r>
  </si>
  <si>
    <r>
      <rPr>
        <sz val="9"/>
        <rFont val="Arial"/>
      </rPr>
      <t>0 51701900200</t>
    </r>
  </si>
  <si>
    <r>
      <rPr>
        <sz val="9"/>
        <rFont val="Arial"/>
      </rPr>
      <t>Oyo State College of Agriculture and Technology, Igboora</t>
    </r>
  </si>
  <si>
    <r>
      <rPr>
        <sz val="9"/>
        <rFont val="Arial"/>
      </rPr>
      <t>0 51700100200</t>
    </r>
  </si>
  <si>
    <r>
      <rPr>
        <sz val="9"/>
        <rFont val="Arial"/>
      </rPr>
      <t>Agency for Adult and Non-formal Education</t>
    </r>
  </si>
  <si>
    <r>
      <rPr>
        <sz val="9"/>
        <rFont val="Arial"/>
      </rPr>
      <t>0 51705600100</t>
    </r>
  </si>
  <si>
    <r>
      <rPr>
        <sz val="9"/>
        <rFont val="Arial"/>
      </rPr>
      <t>Oyo State Scholarship Board</t>
    </r>
  </si>
  <si>
    <r>
      <rPr>
        <sz val="9"/>
        <rFont val="Arial"/>
      </rPr>
      <t>0 51701800200</t>
    </r>
  </si>
  <si>
    <r>
      <rPr>
        <sz val="9"/>
        <rFont val="Arial"/>
      </rPr>
      <t>Oke-Ogun Polytechnic, Saki</t>
    </r>
  </si>
  <si>
    <r>
      <rPr>
        <sz val="9"/>
        <rFont val="Arial"/>
      </rPr>
      <t>0 51701800300</t>
    </r>
  </si>
  <si>
    <r>
      <rPr>
        <sz val="9"/>
        <rFont val="Arial"/>
      </rPr>
      <t>Ibarapa Polytechnic, Eruwa</t>
    </r>
  </si>
  <si>
    <r>
      <rPr>
        <sz val="9"/>
        <rFont val="Arial"/>
      </rPr>
      <t>0 51701900300</t>
    </r>
  </si>
  <si>
    <r>
      <rPr>
        <sz val="9"/>
        <rFont val="Arial"/>
      </rPr>
      <t>Oyo State College of Education, Lanlate</t>
    </r>
  </si>
  <si>
    <r>
      <rPr>
        <sz val="9"/>
        <rFont val="Arial"/>
      </rPr>
      <t>0 22200100100</t>
    </r>
  </si>
  <si>
    <r>
      <rPr>
        <sz val="9"/>
        <rFont val="Arial"/>
      </rPr>
      <t>Ministry of Trade, Industry and Coop.</t>
    </r>
  </si>
  <si>
    <r>
      <rPr>
        <sz val="9"/>
        <rFont val="Arial"/>
      </rPr>
      <t>0 52100100100B</t>
    </r>
  </si>
  <si>
    <r>
      <rPr>
        <sz val="9"/>
        <rFont val="Arial"/>
      </rPr>
      <t>Oyo State Primary Health Care Development Agency</t>
    </r>
  </si>
  <si>
    <r>
      <rPr>
        <sz val="9"/>
        <rFont val="Arial"/>
      </rPr>
      <t>0 52100100100C</t>
    </r>
  </si>
  <si>
    <r>
      <rPr>
        <sz val="9"/>
        <rFont val="Arial"/>
      </rPr>
      <t>Oyo State Health Insurance Agency</t>
    </r>
  </si>
  <si>
    <r>
      <rPr>
        <sz val="9"/>
        <rFont val="Arial"/>
      </rPr>
      <t>0 52100100100</t>
    </r>
  </si>
  <si>
    <r>
      <rPr>
        <sz val="9"/>
        <rFont val="Arial"/>
      </rPr>
      <t>Ministry of Health</t>
    </r>
  </si>
  <si>
    <r>
      <rPr>
        <sz val="9"/>
        <rFont val="Arial"/>
      </rPr>
      <t>0 52110200100</t>
    </r>
  </si>
  <si>
    <r>
      <rPr>
        <sz val="9"/>
        <rFont val="Arial"/>
      </rPr>
      <t>Hospitals Management Board</t>
    </r>
  </si>
  <si>
    <r>
      <rPr>
        <sz val="9"/>
        <rFont val="Arial"/>
      </rPr>
      <t>0 52102600100</t>
    </r>
  </si>
  <si>
    <r>
      <rPr>
        <sz val="9"/>
        <rFont val="Arial"/>
      </rPr>
      <t>Lautech Teaching Hospital, Ogbomoso</t>
    </r>
  </si>
  <si>
    <r>
      <rPr>
        <sz val="9"/>
        <rFont val="Arial"/>
      </rPr>
      <t>0 52110400100</t>
    </r>
  </si>
  <si>
    <r>
      <rPr>
        <sz val="9"/>
        <rFont val="Arial"/>
      </rPr>
      <t>Oyo State College of Nursing and Midwivery</t>
    </r>
  </si>
  <si>
    <r>
      <rPr>
        <sz val="9"/>
        <rFont val="Arial"/>
      </rPr>
      <t>0 52110600100</t>
    </r>
  </si>
  <si>
    <r>
      <rPr>
        <sz val="9"/>
        <rFont val="Arial"/>
      </rPr>
      <t>College of Health Science and Technology, Eleyele, Ibadan</t>
    </r>
  </si>
  <si>
    <r>
      <rPr>
        <sz val="9"/>
        <rFont val="Arial"/>
      </rPr>
      <t>0 12300100100</t>
    </r>
  </si>
  <si>
    <r>
      <rPr>
        <sz val="9"/>
        <rFont val="Arial"/>
      </rPr>
      <t>Ministry of Information ,Culture and Tourism</t>
    </r>
  </si>
  <si>
    <r>
      <rPr>
        <sz val="9"/>
        <rFont val="Arial"/>
      </rPr>
      <t>0 23600400100</t>
    </r>
  </si>
  <si>
    <r>
      <rPr>
        <sz val="9"/>
        <rFont val="Arial"/>
      </rPr>
      <t>Council for Arts and Culture</t>
    </r>
  </si>
  <si>
    <r>
      <rPr>
        <sz val="9"/>
        <rFont val="Arial"/>
      </rPr>
      <t>0 23605200100</t>
    </r>
  </si>
  <si>
    <r>
      <rPr>
        <sz val="9"/>
        <rFont val="Arial"/>
      </rPr>
      <t>Oyo State Tourism Board</t>
    </r>
  </si>
  <si>
    <r>
      <rPr>
        <sz val="9"/>
        <rFont val="Arial"/>
      </rPr>
      <t>0 12300400100</t>
    </r>
  </si>
  <si>
    <r>
      <rPr>
        <sz val="9"/>
        <rFont val="Arial"/>
      </rPr>
      <t>Broadcasting Corporation of Oyo State</t>
    </r>
  </si>
  <si>
    <r>
      <rPr>
        <sz val="9"/>
        <rFont val="Arial"/>
      </rPr>
      <t>0 12301300100</t>
    </r>
  </si>
  <si>
    <r>
      <rPr>
        <sz val="9"/>
        <rFont val="Arial"/>
      </rPr>
      <t>Government Printing Press</t>
    </r>
  </si>
  <si>
    <r>
      <rPr>
        <sz val="9"/>
        <rFont val="Arial"/>
      </rPr>
      <t>0 32600100100</t>
    </r>
  </si>
  <si>
    <r>
      <rPr>
        <sz val="9"/>
        <rFont val="Arial"/>
      </rPr>
      <t>Ministry of Justice</t>
    </r>
  </si>
  <si>
    <r>
      <rPr>
        <sz val="9"/>
        <rFont val="Arial"/>
      </rPr>
      <t>0 51400100100</t>
    </r>
  </si>
  <si>
    <r>
      <rPr>
        <sz val="9"/>
        <rFont val="Arial"/>
      </rPr>
      <t>Ministry of Women Affairs and Social Development</t>
    </r>
  </si>
  <si>
    <r>
      <rPr>
        <sz val="9"/>
        <rFont val="Arial"/>
      </rPr>
      <t>0 23400100100</t>
    </r>
  </si>
  <si>
    <r>
      <rPr>
        <sz val="9"/>
        <rFont val="Arial"/>
      </rPr>
      <t>Ministry of Works and Transport</t>
    </r>
  </si>
  <si>
    <r>
      <rPr>
        <sz val="9"/>
        <rFont val="Arial"/>
      </rPr>
      <t>0 23400400100</t>
    </r>
  </si>
  <si>
    <r>
      <rPr>
        <sz val="9"/>
        <rFont val="Arial"/>
      </rPr>
      <t>Oyo  State Public Works</t>
    </r>
  </si>
  <si>
    <r>
      <rPr>
        <sz val="9"/>
        <rFont val="Arial"/>
      </rPr>
      <t>0 22905400100</t>
    </r>
  </si>
  <si>
    <r>
      <rPr>
        <sz val="9"/>
        <rFont val="Arial"/>
      </rPr>
      <t>Oyo State Drivers' Institute</t>
    </r>
  </si>
  <si>
    <r>
      <rPr>
        <sz val="9"/>
        <rFont val="Arial"/>
      </rPr>
      <t>0 22905500100</t>
    </r>
  </si>
  <si>
    <r>
      <rPr>
        <sz val="9"/>
        <rFont val="Arial"/>
      </rPr>
      <t>Traffic Management Authority</t>
    </r>
  </si>
  <si>
    <r>
      <rPr>
        <sz val="9"/>
        <rFont val="Arial"/>
      </rPr>
      <t>0 26000100100</t>
    </r>
  </si>
  <si>
    <r>
      <rPr>
        <sz val="9"/>
        <rFont val="Arial"/>
      </rPr>
      <t>Ministry of Lands ,Housing &amp; Urban Development</t>
    </r>
  </si>
  <si>
    <r>
      <rPr>
        <sz val="9"/>
        <rFont val="Arial"/>
      </rPr>
      <t>0 25301000100</t>
    </r>
  </si>
  <si>
    <r>
      <rPr>
        <sz val="9"/>
        <rFont val="Arial"/>
      </rPr>
      <t>Oyo State Housing Corporation</t>
    </r>
  </si>
  <si>
    <r>
      <rPr>
        <sz val="9"/>
        <rFont val="Arial"/>
      </rPr>
      <t>0 23400200100</t>
    </r>
  </si>
  <si>
    <r>
      <rPr>
        <sz val="9"/>
        <rFont val="Arial"/>
      </rPr>
      <t>Office of the Surveyor- General</t>
    </r>
  </si>
  <si>
    <r>
      <rPr>
        <sz val="9"/>
        <rFont val="Arial"/>
      </rPr>
      <t>0 26000100100B</t>
    </r>
  </si>
  <si>
    <r>
      <rPr>
        <sz val="9"/>
        <rFont val="Arial"/>
      </rPr>
      <t>Bureau of Physical Planning &amp; DC</t>
    </r>
  </si>
  <si>
    <r>
      <rPr>
        <sz val="9"/>
        <rFont val="Arial"/>
      </rPr>
      <t>0 14000100100</t>
    </r>
  </si>
  <si>
    <r>
      <rPr>
        <sz val="9"/>
        <rFont val="Arial"/>
      </rPr>
      <t>Office of the Auditor - General for State</t>
    </r>
  </si>
  <si>
    <r>
      <rPr>
        <sz val="9"/>
        <rFont val="Arial"/>
      </rPr>
      <t>0 14000100200</t>
    </r>
  </si>
  <si>
    <r>
      <rPr>
        <sz val="9"/>
        <rFont val="Arial"/>
      </rPr>
      <t>Office of the Auditor - General for Local Govt</t>
    </r>
  </si>
  <si>
    <r>
      <rPr>
        <sz val="9"/>
        <rFont val="Arial"/>
      </rPr>
      <t>0 14700100100</t>
    </r>
  </si>
  <si>
    <r>
      <rPr>
        <sz val="9"/>
        <rFont val="Arial"/>
      </rPr>
      <t>Civil Service Commission</t>
    </r>
  </si>
  <si>
    <r>
      <rPr>
        <sz val="9"/>
        <rFont val="Arial"/>
      </rPr>
      <t>0 14700200100</t>
    </r>
  </si>
  <si>
    <r>
      <rPr>
        <sz val="9"/>
        <rFont val="Arial"/>
      </rPr>
      <t>Local Government Service Commission</t>
    </r>
  </si>
  <si>
    <r>
      <rPr>
        <sz val="9"/>
        <rFont val="Arial"/>
      </rPr>
      <t>0 32605100100</t>
    </r>
  </si>
  <si>
    <r>
      <rPr>
        <sz val="9"/>
        <rFont val="Arial"/>
      </rPr>
      <t>The Judiciary</t>
    </r>
  </si>
  <si>
    <r>
      <rPr>
        <sz val="9"/>
        <rFont val="Arial"/>
      </rPr>
      <t>0 31801100100</t>
    </r>
  </si>
  <si>
    <r>
      <rPr>
        <sz val="9"/>
        <rFont val="Arial"/>
      </rPr>
      <t>Judicial Service Commission</t>
    </r>
  </si>
  <si>
    <r>
      <rPr>
        <sz val="9"/>
        <rFont val="Arial"/>
      </rPr>
      <t>0 55100100100</t>
    </r>
  </si>
  <si>
    <r>
      <rPr>
        <sz val="9"/>
        <rFont val="Arial"/>
      </rPr>
      <t>Ministry of Local Government and Chieftaincy matters</t>
    </r>
  </si>
  <si>
    <r>
      <rPr>
        <sz val="9"/>
        <rFont val="Arial"/>
      </rPr>
      <t>0 53500100100</t>
    </r>
  </si>
  <si>
    <r>
      <rPr>
        <sz val="9"/>
        <rFont val="Arial"/>
      </rPr>
      <t>Ministry of Environment and Water Resources</t>
    </r>
  </si>
  <si>
    <r>
      <rPr>
        <sz val="9"/>
        <rFont val="Arial"/>
      </rPr>
      <t>0 25210200100</t>
    </r>
  </si>
  <si>
    <r>
      <rPr>
        <sz val="9"/>
        <rFont val="Arial"/>
      </rPr>
      <t>Water Corporation of Oyo State</t>
    </r>
  </si>
  <si>
    <r>
      <rPr>
        <sz val="9"/>
        <rFont val="Arial"/>
      </rPr>
      <t>0 25210300100</t>
    </r>
  </si>
  <si>
    <r>
      <rPr>
        <sz val="9"/>
        <rFont val="Arial"/>
      </rPr>
      <t>Rural Water and Sanitation Agency</t>
    </r>
  </si>
  <si>
    <r>
      <rPr>
        <sz val="9"/>
        <rFont val="Arial"/>
      </rPr>
      <t>0 51300100100</t>
    </r>
  </si>
  <si>
    <r>
      <rPr>
        <sz val="9"/>
        <rFont val="Arial"/>
      </rPr>
      <t>Ministry of Youth &amp; Sports</t>
    </r>
  </si>
  <si>
    <r>
      <rPr>
        <sz val="9"/>
        <rFont val="Arial"/>
      </rPr>
      <t>0 51305100100</t>
    </r>
  </si>
  <si>
    <r>
      <rPr>
        <sz val="9"/>
        <rFont val="Arial"/>
      </rPr>
      <t>Agency for Youth Development</t>
    </r>
  </si>
  <si>
    <r>
      <rPr>
        <sz val="9"/>
        <rFont val="Arial"/>
      </rPr>
      <t>0 51300100200</t>
    </r>
  </si>
  <si>
    <r>
      <rPr>
        <sz val="9"/>
        <rFont val="Arial"/>
      </rPr>
      <t>Shooting Stars Sports Club</t>
    </r>
  </si>
  <si>
    <r>
      <rPr>
        <sz val="9"/>
        <rFont val="Arial"/>
      </rPr>
      <t>-</t>
    </r>
  </si>
  <si>
    <r>
      <rPr>
        <sz val="9"/>
        <rFont val="Arial"/>
      </rPr>
      <t>0 53905100100</t>
    </r>
  </si>
  <si>
    <r>
      <rPr>
        <sz val="9"/>
        <rFont val="Arial"/>
      </rPr>
      <t>Oyo State Sports Council</t>
    </r>
  </si>
  <si>
    <r>
      <rPr>
        <sz val="9"/>
        <rFont val="Arial"/>
      </rPr>
      <t>0 51300100300</t>
    </r>
  </si>
  <si>
    <r>
      <rPr>
        <sz val="9"/>
        <rFont val="Arial"/>
      </rPr>
      <t>Crown Football Club, Ogbomoso</t>
    </r>
  </si>
  <si>
    <r>
      <rPr>
        <sz val="9"/>
        <rFont val="Arial"/>
      </rPr>
      <t>0 32600100100B</t>
    </r>
  </si>
  <si>
    <r>
      <rPr>
        <sz val="9"/>
        <rFont val="Arial"/>
      </rPr>
      <t>Customary Court of Appeal</t>
    </r>
  </si>
  <si>
    <r>
      <rPr>
        <b/>
        <sz val="9"/>
        <rFont val="Arial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</si>
</sst>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0"/>
      <color rgb="FF000000"/>
      <name val="Times New Roman"/>
      <charset val="204"/>
    </font>
    <font>
      <sz val="12"/>
      <name val="Times New Roman"/>
    </font>
    <font>
      <sz val="12"/>
      <color rgb="FF000000"/>
      <name val="Algerian"/>
      <family val="2"/>
    </font>
    <font>
      <sz val="12"/>
      <name val="Algerian"/>
    </font>
    <font>
      <sz val="12"/>
      <color rgb="FF000000"/>
      <name val="Times New Roman"/>
      <family val="2"/>
    </font>
    <font>
      <b/>
      <sz val="12"/>
      <color rgb="FF000000"/>
      <name val="Arial"/>
      <family val="2"/>
    </font>
    <font>
      <b/>
      <sz val="12"/>
      <name val="Arial"/>
    </font>
    <font>
      <sz val="12"/>
      <name val="Arial"/>
    </font>
    <font>
      <sz val="12"/>
      <color rgb="FF000000"/>
      <name val="Arial"/>
      <family val="2"/>
    </font>
    <font>
      <b/>
      <u/>
      <sz val="12"/>
      <name val="Arial"/>
    </font>
    <font>
      <b/>
      <sz val="14"/>
      <color rgb="FF000000"/>
      <name val="Calibri"/>
      <family val="2"/>
    </font>
    <font>
      <sz val="14"/>
      <name val="Times New Roman"/>
    </font>
    <font>
      <b/>
      <sz val="10"/>
      <name val="Times New Roman"/>
    </font>
    <font>
      <b/>
      <sz val="14"/>
      <name val="Times New Roman"/>
    </font>
    <font>
      <b/>
      <u/>
      <sz val="12"/>
      <name val="Times New Roman"/>
    </font>
    <font>
      <b/>
      <sz val="14"/>
      <color rgb="FF000000"/>
      <name val="Times New Roman"/>
      <family val="2"/>
    </font>
    <font>
      <b/>
      <sz val="12"/>
      <name val="Times New Roman"/>
    </font>
    <font>
      <b/>
      <sz val="11"/>
      <name val="Arial"/>
    </font>
    <font>
      <sz val="11"/>
      <color rgb="FF000000"/>
      <name val="Arial"/>
      <family val="2"/>
    </font>
    <font>
      <sz val="11"/>
      <name val="Arial"/>
    </font>
    <font>
      <b/>
      <sz val="11"/>
      <color rgb="FF000000"/>
      <name val="Arial"/>
      <family val="2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lgerian"/>
      <family val="5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59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6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top" wrapText="1"/>
    </xf>
    <xf numFmtId="1" fontId="2" fillId="0" borderId="4" xfId="0" applyNumberFormat="1" applyFont="1" applyFill="1" applyBorder="1" applyAlignment="1">
      <alignment horizontal="right" vertical="top" shrinkToFit="1"/>
    </xf>
    <xf numFmtId="1" fontId="2" fillId="0" borderId="4" xfId="0" applyNumberFormat="1" applyFont="1" applyFill="1" applyBorder="1" applyAlignment="1">
      <alignment horizontal="left" vertical="top" shrinkToFit="1"/>
    </xf>
    <xf numFmtId="0" fontId="3" fillId="0" borderId="4" xfId="0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shrinkToFit="1"/>
    </xf>
    <xf numFmtId="1" fontId="2" fillId="0" borderId="7" xfId="0" applyNumberFormat="1" applyFont="1" applyFill="1" applyBorder="1" applyAlignment="1">
      <alignment horizontal="right" vertical="top" shrinkToFit="1"/>
    </xf>
    <xf numFmtId="1" fontId="2" fillId="0" borderId="7" xfId="0" applyNumberFormat="1" applyFont="1" applyFill="1" applyBorder="1" applyAlignment="1">
      <alignment horizontal="left" vertical="top" shrinkToFit="1"/>
    </xf>
    <xf numFmtId="0" fontId="1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right" vertical="top" shrinkToFit="1"/>
    </xf>
    <xf numFmtId="2" fontId="2" fillId="0" borderId="7" xfId="0" applyNumberFormat="1" applyFont="1" applyFill="1" applyBorder="1" applyAlignment="1">
      <alignment horizontal="right" vertical="top" shrinkToFit="1"/>
    </xf>
    <xf numFmtId="1" fontId="2" fillId="0" borderId="7" xfId="0" applyNumberFormat="1" applyFont="1" applyFill="1" applyBorder="1" applyAlignment="1">
      <alignment horizontal="right" vertical="center" indent="1" shrinkToFit="1"/>
    </xf>
    <xf numFmtId="1" fontId="2" fillId="0" borderId="7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2" fontId="2" fillId="0" borderId="7" xfId="0" applyNumberFormat="1" applyFont="1" applyFill="1" applyBorder="1" applyAlignment="1">
      <alignment horizontal="right" vertical="center" shrinkToFit="1"/>
    </xf>
    <xf numFmtId="1" fontId="2" fillId="0" borderId="7" xfId="0" applyNumberFormat="1" applyFont="1" applyFill="1" applyBorder="1" applyAlignment="1">
      <alignment horizontal="right" vertical="top" indent="1" shrinkToFit="1"/>
    </xf>
    <xf numFmtId="4" fontId="2" fillId="0" borderId="0" xfId="0" applyNumberFormat="1" applyFont="1" applyFill="1" applyBorder="1" applyAlignment="1">
      <alignment horizontal="right" vertical="top" shrinkToFit="1"/>
    </xf>
    <xf numFmtId="0" fontId="3" fillId="0" borderId="9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shrinkToFit="1"/>
    </xf>
    <xf numFmtId="0" fontId="3" fillId="0" borderId="7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wrapText="1" indent="1"/>
    </xf>
    <xf numFmtId="0" fontId="0" fillId="0" borderId="7" xfId="0" applyFill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right" vertical="center" indent="1" shrinkToFit="1"/>
    </xf>
    <xf numFmtId="0" fontId="1" fillId="0" borderId="14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right" vertical="top" indent="1" shrinkToFi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4" fontId="4" fillId="0" borderId="3" xfId="0" applyNumberFormat="1" applyFont="1" applyFill="1" applyBorder="1" applyAlignment="1">
      <alignment horizontal="right" vertical="top" shrinkToFit="1"/>
    </xf>
    <xf numFmtId="2" fontId="4" fillId="0" borderId="7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5"/>
    </xf>
    <xf numFmtId="1" fontId="5" fillId="0" borderId="0" xfId="0" applyNumberFormat="1" applyFon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center" indent="2" shrinkToFit="1"/>
    </xf>
    <xf numFmtId="0" fontId="7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shrinkToFit="1"/>
    </xf>
    <xf numFmtId="1" fontId="8" fillId="0" borderId="1" xfId="0" applyNumberFormat="1" applyFont="1" applyFill="1" applyBorder="1" applyAlignment="1">
      <alignment horizontal="right" vertical="top" indent="2" shrinkToFit="1"/>
    </xf>
    <xf numFmtId="0" fontId="7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1" fontId="8" fillId="0" borderId="1" xfId="0" applyNumberFormat="1" applyFont="1" applyFill="1" applyBorder="1" applyAlignment="1">
      <alignment horizontal="left" vertical="top" indent="3" shrinkToFit="1"/>
    </xf>
    <xf numFmtId="1" fontId="8" fillId="0" borderId="1" xfId="0" applyNumberFormat="1" applyFont="1" applyFill="1" applyBorder="1" applyAlignment="1">
      <alignment horizontal="left" vertical="center" indent="3" shrinkToFi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top" wrapText="1"/>
    </xf>
    <xf numFmtId="1" fontId="8" fillId="0" borderId="12" xfId="0" applyNumberFormat="1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left" vertical="top" wrapText="1" inden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4" fontId="10" fillId="0" borderId="1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right" vertical="top" indent="2" shrinkToFit="1"/>
    </xf>
    <xf numFmtId="0" fontId="16" fillId="0" borderId="1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right" vertical="top" shrinkToFit="1"/>
    </xf>
    <xf numFmtId="0" fontId="0" fillId="0" borderId="12" xfId="0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 indent="8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right" vertical="top" shrinkToFi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top" wrapText="1"/>
    </xf>
    <xf numFmtId="4" fontId="18" fillId="0" borderId="12" xfId="0" applyNumberFormat="1" applyFont="1" applyFill="1" applyBorder="1" applyAlignment="1">
      <alignment horizontal="right" vertical="top" shrinkToFit="1"/>
    </xf>
    <xf numFmtId="0" fontId="19" fillId="0" borderId="1" xfId="0" applyFont="1" applyFill="1" applyBorder="1" applyAlignment="1">
      <alignment horizontal="left" vertical="top" wrapText="1" indent="1"/>
    </xf>
    <xf numFmtId="4" fontId="20" fillId="0" borderId="1" xfId="0" applyNumberFormat="1" applyFont="1" applyFill="1" applyBorder="1" applyAlignment="1">
      <alignment horizontal="right" vertical="top" shrinkToFi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 indent="1"/>
    </xf>
    <xf numFmtId="0" fontId="22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left" vertical="center" shrinkToFit="1"/>
    </xf>
    <xf numFmtId="4" fontId="23" fillId="0" borderId="1" xfId="0" applyNumberFormat="1" applyFont="1" applyFill="1" applyBorder="1" applyAlignment="1">
      <alignment horizontal="left" vertical="center" indent="4" shrinkToFit="1"/>
    </xf>
    <xf numFmtId="0" fontId="22" fillId="0" borderId="1" xfId="0" applyFont="1" applyFill="1" applyBorder="1" applyAlignment="1">
      <alignment horizontal="left" vertical="top" wrapText="1"/>
    </xf>
    <xf numFmtId="4" fontId="23" fillId="0" borderId="12" xfId="0" applyNumberFormat="1" applyFont="1" applyFill="1" applyBorder="1" applyAlignment="1">
      <alignment horizontal="left" vertical="top" shrinkToFit="1"/>
    </xf>
    <xf numFmtId="4" fontId="23" fillId="0" borderId="1" xfId="0" applyNumberFormat="1" applyFont="1" applyFill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right" vertical="center" wrapText="1" indent="1"/>
    </xf>
    <xf numFmtId="0" fontId="22" fillId="0" borderId="1" xfId="0" applyFont="1" applyFill="1" applyBorder="1" applyAlignment="1">
      <alignment horizontal="left" vertical="center" wrapText="1" indent="1"/>
    </xf>
    <xf numFmtId="4" fontId="24" fillId="0" borderId="1" xfId="0" applyNumberFormat="1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20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" fontId="2" fillId="0" borderId="3" xfId="0" applyNumberFormat="1" applyFon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left" vertical="top" wrapText="1" indent="9"/>
    </xf>
    <xf numFmtId="0" fontId="0" fillId="0" borderId="11" xfId="0" applyFill="1" applyBorder="1" applyAlignment="1">
      <alignment horizontal="left" vertical="top" wrapText="1" indent="9"/>
    </xf>
    <xf numFmtId="0" fontId="0" fillId="0" borderId="6" xfId="0" applyFill="1" applyBorder="1" applyAlignment="1">
      <alignment horizontal="left" vertical="top" wrapText="1" indent="9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left" vertical="center" shrinkToFit="1"/>
    </xf>
    <xf numFmtId="1" fontId="2" fillId="0" borderId="9" xfId="0" applyNumberFormat="1" applyFont="1" applyFill="1" applyBorder="1" applyAlignment="1">
      <alignment horizontal="left" vertical="center" shrinkToFit="1"/>
    </xf>
    <xf numFmtId="4" fontId="2" fillId="0" borderId="8" xfId="0" applyNumberFormat="1" applyFont="1" applyFill="1" applyBorder="1" applyAlignment="1">
      <alignment horizontal="right" vertical="center" shrinkToFit="1"/>
    </xf>
    <xf numFmtId="4" fontId="2" fillId="0" borderId="9" xfId="0" applyNumberFormat="1" applyFont="1" applyFill="1" applyBorder="1" applyAlignment="1">
      <alignment horizontal="right" vertical="center" shrinkToFit="1"/>
    </xf>
    <xf numFmtId="1" fontId="2" fillId="0" borderId="8" xfId="0" applyNumberFormat="1" applyFont="1" applyFill="1" applyBorder="1" applyAlignment="1">
      <alignment horizontal="left" vertical="top" shrinkToFit="1"/>
    </xf>
    <xf numFmtId="1" fontId="2" fillId="0" borderId="9" xfId="0" applyNumberFormat="1" applyFont="1" applyFill="1" applyBorder="1" applyAlignment="1">
      <alignment horizontal="left" vertical="top" shrinkToFit="1"/>
    </xf>
    <xf numFmtId="4" fontId="2" fillId="0" borderId="8" xfId="0" applyNumberFormat="1" applyFont="1" applyFill="1" applyBorder="1" applyAlignment="1">
      <alignment horizontal="right" vertical="top" shrinkToFit="1"/>
    </xf>
    <xf numFmtId="4" fontId="2" fillId="0" borderId="9" xfId="0" applyNumberFormat="1" applyFont="1" applyFill="1" applyBorder="1" applyAlignment="1">
      <alignment horizontal="right" vertical="top" shrinkToFit="1"/>
    </xf>
    <xf numFmtId="1" fontId="2" fillId="0" borderId="13" xfId="0" applyNumberFormat="1" applyFont="1" applyFill="1" applyBorder="1" applyAlignment="1">
      <alignment horizontal="left" vertical="center" shrinkToFit="1"/>
    </xf>
    <xf numFmtId="1" fontId="2" fillId="0" borderId="14" xfId="0" applyNumberFormat="1" applyFont="1" applyFill="1" applyBorder="1" applyAlignment="1">
      <alignment horizontal="left" vertical="center" shrinkToFit="1"/>
    </xf>
    <xf numFmtId="4" fontId="2" fillId="0" borderId="14" xfId="0" applyNumberFormat="1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right" vertical="top" shrinkToFit="1"/>
    </xf>
    <xf numFmtId="4" fontId="4" fillId="0" borderId="3" xfId="0" applyNumberFormat="1" applyFont="1" applyFill="1" applyBorder="1" applyAlignment="1">
      <alignment horizontal="right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1" fontId="5" fillId="0" borderId="0" xfId="0" applyNumberFormat="1" applyFont="1" applyFill="1" applyBorder="1" applyAlignment="1">
      <alignment horizontal="left" vertical="top" indent="1" shrinkToFit="1"/>
    </xf>
    <xf numFmtId="0" fontId="6" fillId="0" borderId="0" xfId="0" applyFont="1" applyFill="1" applyBorder="1" applyAlignment="1">
      <alignment horizontal="left" vertical="top" wrapText="1" indent="8"/>
    </xf>
    <xf numFmtId="0" fontId="6" fillId="0" borderId="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 indent="7"/>
    </xf>
    <xf numFmtId="0" fontId="0" fillId="0" borderId="4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4" fontId="23" fillId="2" borderId="1" xfId="0" applyNumberFormat="1" applyFont="1" applyFill="1" applyBorder="1" applyAlignment="1">
      <alignment horizontal="left" vertical="center" shrinkToFit="1"/>
    </xf>
    <xf numFmtId="4" fontId="23" fillId="2" borderId="12" xfId="0" applyNumberFormat="1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top"/>
    </xf>
    <xf numFmtId="4" fontId="23" fillId="2" borderId="12" xfId="0" applyNumberFormat="1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4" fontId="24" fillId="2" borderId="1" xfId="0" applyNumberFormat="1" applyFont="1" applyFill="1" applyBorder="1" applyAlignment="1">
      <alignment horizontal="left" vertical="center" shrinkToFit="1"/>
    </xf>
  </cellXfs>
  <cellStyles count="2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856092</xdr:colOff>
      <xdr:row>2</xdr:row>
      <xdr:rowOff>94996</xdr:rowOff>
    </xdr:from>
    <xdr:to>
      <xdr:col>4</xdr:col>
      <xdr:colOff>935467</xdr:colOff>
      <xdr:row>2</xdr:row>
      <xdr:rowOff>196596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6</xdr:col>
      <xdr:colOff>1006470</xdr:colOff>
      <xdr:row>2</xdr:row>
      <xdr:rowOff>94996</xdr:rowOff>
    </xdr:from>
    <xdr:to>
      <xdr:col>6</xdr:col>
      <xdr:colOff>1085845</xdr:colOff>
      <xdr:row>2</xdr:row>
      <xdr:rowOff>196596</xdr:rowOff>
    </xdr:to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4</xdr:col>
      <xdr:colOff>1182228</xdr:colOff>
      <xdr:row>6</xdr:row>
      <xdr:rowOff>271779</xdr:rowOff>
    </xdr:from>
    <xdr:to>
      <xdr:col>4</xdr:col>
      <xdr:colOff>1261603</xdr:colOff>
      <xdr:row>6</xdr:row>
      <xdr:rowOff>373379</xdr:rowOff>
    </xdr:to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1186655</xdr:colOff>
      <xdr:row>6</xdr:row>
      <xdr:rowOff>271779</xdr:rowOff>
    </xdr:from>
    <xdr:to>
      <xdr:col>5</xdr:col>
      <xdr:colOff>1266030</xdr:colOff>
      <xdr:row>6</xdr:row>
      <xdr:rowOff>373379</xdr:rowOff>
    </xdr:to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5</xdr:col>
      <xdr:colOff>874401</xdr:colOff>
      <xdr:row>7</xdr:row>
      <xdr:rowOff>158050</xdr:rowOff>
    </xdr:from>
    <xdr:to>
      <xdr:col>5</xdr:col>
      <xdr:colOff>953776</xdr:colOff>
      <xdr:row>7</xdr:row>
      <xdr:rowOff>259650</xdr:rowOff>
    </xdr:to>
    <xdr:pic>
      <xdr:nvPicPr>
        <xdr:cNvPr id="6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4</xdr:col>
      <xdr:colOff>5460</xdr:colOff>
      <xdr:row>6</xdr:row>
      <xdr:rowOff>408432</xdr:rowOff>
    </xdr:from>
    <xdr:to>
      <xdr:col>4</xdr:col>
      <xdr:colOff>5460</xdr:colOff>
      <xdr:row>7</xdr:row>
      <xdr:rowOff>294956</xdr:rowOff>
    </xdr:to>
    <xdr:sp macro="" textlink="">
      <xdr:nvSpPr>
        <xdr:cNvPr id="7" name="Shape 7"/>
        <xdr:cNvSpPr/>
      </xdr:nvSpPr>
      <xdr:spPr>
        <a:xfrm>
          <a:off x="0" y="0"/>
          <a:ext cx="0" cy="402590"/>
        </a:xfrm>
        <a:custGeom>
          <a:avLst/>
          <a:gdLst/>
          <a:ahLst/>
          <a:cxnLst/>
          <a:rect l="0" t="0" r="0" b="0"/>
          <a:pathLst>
            <a:path h="402590">
              <a:moveTo>
                <a:pt x="0" y="0"/>
              </a:moveTo>
              <a:lnTo>
                <a:pt x="0" y="402336"/>
              </a:lnTo>
            </a:path>
          </a:pathLst>
        </a:custGeom>
        <a:ln w="12191">
          <a:solidFill>
            <a:srgbClr val="000000"/>
          </a:solidFill>
        </a:ln>
      </xdr:spPr>
    </xdr:sp>
    <xdr:clientData/>
  </xdr:twoCellAnchor>
  <xdr:twoCellAnchor editAs="oneCell">
    <xdr:from>
      <xdr:col>5</xdr:col>
      <xdr:colOff>5206</xdr:colOff>
      <xdr:row>6</xdr:row>
      <xdr:rowOff>408432</xdr:rowOff>
    </xdr:from>
    <xdr:to>
      <xdr:col>5</xdr:col>
      <xdr:colOff>5206</xdr:colOff>
      <xdr:row>7</xdr:row>
      <xdr:rowOff>294956</xdr:rowOff>
    </xdr:to>
    <xdr:sp macro="" textlink="">
      <xdr:nvSpPr>
        <xdr:cNvPr id="8" name="Shape 8"/>
        <xdr:cNvSpPr/>
      </xdr:nvSpPr>
      <xdr:spPr>
        <a:xfrm>
          <a:off x="0" y="0"/>
          <a:ext cx="0" cy="402590"/>
        </a:xfrm>
        <a:custGeom>
          <a:avLst/>
          <a:gdLst/>
          <a:ahLst/>
          <a:cxnLst/>
          <a:rect l="0" t="0" r="0" b="0"/>
          <a:pathLst>
            <a:path h="402590">
              <a:moveTo>
                <a:pt x="0" y="0"/>
              </a:moveTo>
              <a:lnTo>
                <a:pt x="0" y="402336"/>
              </a:lnTo>
            </a:path>
          </a:pathLst>
        </a:custGeom>
        <a:ln w="12191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436422</xdr:colOff>
      <xdr:row>8</xdr:row>
      <xdr:rowOff>65847</xdr:rowOff>
    </xdr:from>
    <xdr:to>
      <xdr:col>0</xdr:col>
      <xdr:colOff>515797</xdr:colOff>
      <xdr:row>8</xdr:row>
      <xdr:rowOff>167447</xdr:rowOff>
    </xdr:to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5</xdr:col>
      <xdr:colOff>950601</xdr:colOff>
      <xdr:row>8</xdr:row>
      <xdr:rowOff>65847</xdr:rowOff>
    </xdr:from>
    <xdr:to>
      <xdr:col>5</xdr:col>
      <xdr:colOff>1029976</xdr:colOff>
      <xdr:row>8</xdr:row>
      <xdr:rowOff>167447</xdr:rowOff>
    </xdr:to>
    <xdr:pic>
      <xdr:nvPicPr>
        <xdr:cNvPr id="10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1264139</xdr:colOff>
      <xdr:row>8</xdr:row>
      <xdr:rowOff>65847</xdr:rowOff>
    </xdr:from>
    <xdr:to>
      <xdr:col>5</xdr:col>
      <xdr:colOff>1343514</xdr:colOff>
      <xdr:row>8</xdr:row>
      <xdr:rowOff>167447</xdr:rowOff>
    </xdr:to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1893160</xdr:colOff>
      <xdr:row>8</xdr:row>
      <xdr:rowOff>65847</xdr:rowOff>
    </xdr:from>
    <xdr:to>
      <xdr:col>5</xdr:col>
      <xdr:colOff>1972535</xdr:colOff>
      <xdr:row>8</xdr:row>
      <xdr:rowOff>167447</xdr:rowOff>
    </xdr:to>
    <xdr:pic>
      <xdr:nvPicPr>
        <xdr:cNvPr id="1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1</xdr:col>
      <xdr:colOff>534563</xdr:colOff>
      <xdr:row>9</xdr:row>
      <xdr:rowOff>158177</xdr:rowOff>
    </xdr:from>
    <xdr:to>
      <xdr:col>1</xdr:col>
      <xdr:colOff>613938</xdr:colOff>
      <xdr:row>9</xdr:row>
      <xdr:rowOff>259777</xdr:rowOff>
    </xdr:to>
    <xdr:pic>
      <xdr:nvPicPr>
        <xdr:cNvPr id="13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4</xdr:col>
      <xdr:colOff>874394</xdr:colOff>
      <xdr:row>9</xdr:row>
      <xdr:rowOff>158177</xdr:rowOff>
    </xdr:from>
    <xdr:to>
      <xdr:col>4</xdr:col>
      <xdr:colOff>953769</xdr:colOff>
      <xdr:row>9</xdr:row>
      <xdr:rowOff>259777</xdr:rowOff>
    </xdr:to>
    <xdr:pic>
      <xdr:nvPicPr>
        <xdr:cNvPr id="14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6</xdr:col>
      <xdr:colOff>915061</xdr:colOff>
      <xdr:row>9</xdr:row>
      <xdr:rowOff>158177</xdr:rowOff>
    </xdr:from>
    <xdr:to>
      <xdr:col>6</xdr:col>
      <xdr:colOff>994436</xdr:colOff>
      <xdr:row>9</xdr:row>
      <xdr:rowOff>259777</xdr:rowOff>
    </xdr:to>
    <xdr:pic>
      <xdr:nvPicPr>
        <xdr:cNvPr id="15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1</xdr:col>
      <xdr:colOff>690363</xdr:colOff>
      <xdr:row>21</xdr:row>
      <xdr:rowOff>279399</xdr:rowOff>
    </xdr:from>
    <xdr:to>
      <xdr:col>1</xdr:col>
      <xdr:colOff>769738</xdr:colOff>
      <xdr:row>21</xdr:row>
      <xdr:rowOff>380999</xdr:rowOff>
    </xdr:to>
    <xdr:pic>
      <xdr:nvPicPr>
        <xdr:cNvPr id="16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5</xdr:col>
      <xdr:colOff>862224</xdr:colOff>
      <xdr:row>12</xdr:row>
      <xdr:rowOff>46594</xdr:rowOff>
    </xdr:from>
    <xdr:to>
      <xdr:col>5</xdr:col>
      <xdr:colOff>1033039</xdr:colOff>
      <xdr:row>12</xdr:row>
      <xdr:rowOff>148194</xdr:rowOff>
    </xdr:to>
    <xdr:grpSp>
      <xdr:nvGrpSpPr>
        <xdr:cNvPr id="17" name="Group 17"/>
        <xdr:cNvGrpSpPr/>
      </xdr:nvGrpSpPr>
      <xdr:grpSpPr>
        <a:xfrm>
          <a:off x="8571124" y="3869294"/>
          <a:ext cx="170815" cy="101600"/>
          <a:chOff x="0" y="0"/>
          <a:chExt cx="170815" cy="101600"/>
        </a:xfrm>
      </xdr:grpSpPr>
      <xdr:pic>
        <xdr:nvPicPr>
          <xdr:cNvPr id="18" name="image2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9375" cy="101600"/>
          </a:xfrm>
          <a:prstGeom prst="rect">
            <a:avLst/>
          </a:prstGeom>
        </xdr:spPr>
      </xdr:pic>
      <xdr:pic>
        <xdr:nvPicPr>
          <xdr:cNvPr id="19" name="image2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425" y="0"/>
            <a:ext cx="79375" cy="10160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730884</xdr:colOff>
      <xdr:row>12</xdr:row>
      <xdr:rowOff>46594</xdr:rowOff>
    </xdr:from>
    <xdr:to>
      <xdr:col>5</xdr:col>
      <xdr:colOff>810259</xdr:colOff>
      <xdr:row>12</xdr:row>
      <xdr:rowOff>148194</xdr:rowOff>
    </xdr:to>
    <xdr:pic>
      <xdr:nvPicPr>
        <xdr:cNvPr id="20" name="image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5</xdr:col>
      <xdr:colOff>1358627</xdr:colOff>
      <xdr:row>12</xdr:row>
      <xdr:rowOff>46594</xdr:rowOff>
    </xdr:from>
    <xdr:to>
      <xdr:col>5</xdr:col>
      <xdr:colOff>1438002</xdr:colOff>
      <xdr:row>12</xdr:row>
      <xdr:rowOff>148194</xdr:rowOff>
    </xdr:to>
    <xdr:pic>
      <xdr:nvPicPr>
        <xdr:cNvPr id="21" name="image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1</xdr:col>
      <xdr:colOff>554727</xdr:colOff>
      <xdr:row>24</xdr:row>
      <xdr:rowOff>279399</xdr:rowOff>
    </xdr:from>
    <xdr:to>
      <xdr:col>1</xdr:col>
      <xdr:colOff>634102</xdr:colOff>
      <xdr:row>24</xdr:row>
      <xdr:rowOff>380999</xdr:rowOff>
    </xdr:to>
    <xdr:pic>
      <xdr:nvPicPr>
        <xdr:cNvPr id="22" name="image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1</xdr:col>
      <xdr:colOff>558873</xdr:colOff>
      <xdr:row>24</xdr:row>
      <xdr:rowOff>689304</xdr:rowOff>
    </xdr:from>
    <xdr:to>
      <xdr:col>1</xdr:col>
      <xdr:colOff>638248</xdr:colOff>
      <xdr:row>24</xdr:row>
      <xdr:rowOff>790904</xdr:rowOff>
    </xdr:to>
    <xdr:pic>
      <xdr:nvPicPr>
        <xdr:cNvPr id="23" name="image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1011474</xdr:colOff>
      <xdr:row>2</xdr:row>
      <xdr:rowOff>151192</xdr:rowOff>
    </xdr:from>
    <xdr:to>
      <xdr:col>7</xdr:col>
      <xdr:colOff>1090849</xdr:colOff>
      <xdr:row>2</xdr:row>
      <xdr:rowOff>252792</xdr:rowOff>
    </xdr:to>
    <xdr:pic>
      <xdr:nvPicPr>
        <xdr:cNvPr id="24" name="image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0</xdr:col>
      <xdr:colOff>436407</xdr:colOff>
      <xdr:row>3</xdr:row>
      <xdr:rowOff>389317</xdr:rowOff>
    </xdr:from>
    <xdr:to>
      <xdr:col>0</xdr:col>
      <xdr:colOff>515782</xdr:colOff>
      <xdr:row>3</xdr:row>
      <xdr:rowOff>490917</xdr:rowOff>
    </xdr:to>
    <xdr:pic>
      <xdr:nvPicPr>
        <xdr:cNvPr id="25" name="image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  <xdr:twoCellAnchor editAs="oneCell">
    <xdr:from>
      <xdr:col>6</xdr:col>
      <xdr:colOff>743076</xdr:colOff>
      <xdr:row>3</xdr:row>
      <xdr:rowOff>389317</xdr:rowOff>
    </xdr:from>
    <xdr:to>
      <xdr:col>6</xdr:col>
      <xdr:colOff>822451</xdr:colOff>
      <xdr:row>3</xdr:row>
      <xdr:rowOff>490917</xdr:rowOff>
    </xdr:to>
    <xdr:pic>
      <xdr:nvPicPr>
        <xdr:cNvPr id="26" name="image4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75" cy="101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3047</xdr:colOff>
      <xdr:row>4</xdr:row>
      <xdr:rowOff>193041</xdr:rowOff>
    </xdr:from>
    <xdr:ext cx="8852535" cy="12700"/>
    <xdr:grpSp>
      <xdr:nvGrpSpPr>
        <xdr:cNvPr id="27" name="Group 27"/>
        <xdr:cNvGrpSpPr/>
      </xdr:nvGrpSpPr>
      <xdr:grpSpPr>
        <a:xfrm>
          <a:off x="3047" y="1056641"/>
          <a:ext cx="8852535" cy="12700"/>
          <a:chOff x="0" y="0"/>
          <a:chExt cx="8852535" cy="12700"/>
        </a:xfrm>
      </xdr:grpSpPr>
      <xdr:sp macro="" textlink="">
        <xdr:nvSpPr>
          <xdr:cNvPr id="28" name="Shape 28"/>
          <xdr:cNvSpPr/>
        </xdr:nvSpPr>
        <xdr:spPr>
          <a:xfrm>
            <a:off x="0" y="6096"/>
            <a:ext cx="1219835" cy="0"/>
          </a:xfrm>
          <a:custGeom>
            <a:avLst/>
            <a:gdLst/>
            <a:ahLst/>
            <a:cxnLst/>
            <a:rect l="0" t="0" r="0" b="0"/>
            <a:pathLst>
              <a:path w="1219835">
                <a:moveTo>
                  <a:pt x="0" y="0"/>
                </a:moveTo>
                <a:lnTo>
                  <a:pt x="1219504" y="0"/>
                </a:lnTo>
              </a:path>
            </a:pathLst>
          </a:custGeom>
          <a:ln w="12192">
            <a:solidFill>
              <a:srgbClr val="000000"/>
            </a:solidFill>
          </a:ln>
        </xdr:spPr>
      </xdr:sp>
      <xdr:sp macro="" textlink="">
        <xdr:nvSpPr>
          <xdr:cNvPr id="29" name="Shape 29"/>
          <xdr:cNvSpPr/>
        </xdr:nvSpPr>
        <xdr:spPr>
          <a:xfrm>
            <a:off x="1219453" y="0"/>
            <a:ext cx="12700" cy="12700"/>
          </a:xfrm>
          <a:custGeom>
            <a:avLst/>
            <a:gdLst/>
            <a:ahLst/>
            <a:cxnLst/>
            <a:rect l="0" t="0" r="0" b="0"/>
            <a:pathLst>
              <a:path w="12700" h="12700">
                <a:moveTo>
                  <a:pt x="0" y="12192"/>
                </a:moveTo>
                <a:lnTo>
                  <a:pt x="12191" y="12192"/>
                </a:lnTo>
                <a:lnTo>
                  <a:pt x="12191" y="0"/>
                </a:lnTo>
                <a:lnTo>
                  <a:pt x="0" y="0"/>
                </a:lnTo>
                <a:lnTo>
                  <a:pt x="0" y="12192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30" name="Shape 30"/>
          <xdr:cNvSpPr/>
        </xdr:nvSpPr>
        <xdr:spPr>
          <a:xfrm>
            <a:off x="1231646" y="6096"/>
            <a:ext cx="3862704" cy="0"/>
          </a:xfrm>
          <a:custGeom>
            <a:avLst/>
            <a:gdLst/>
            <a:ahLst/>
            <a:cxnLst/>
            <a:rect l="0" t="0" r="0" b="0"/>
            <a:pathLst>
              <a:path w="3862704">
                <a:moveTo>
                  <a:pt x="0" y="0"/>
                </a:moveTo>
                <a:lnTo>
                  <a:pt x="3862451" y="0"/>
                </a:lnTo>
              </a:path>
            </a:pathLst>
          </a:custGeom>
          <a:ln w="12192">
            <a:solidFill>
              <a:srgbClr val="000000"/>
            </a:solidFill>
          </a:ln>
        </xdr:spPr>
      </xdr:sp>
      <xdr:sp macro="" textlink="">
        <xdr:nvSpPr>
          <xdr:cNvPr id="31" name="Shape 31"/>
          <xdr:cNvSpPr/>
        </xdr:nvSpPr>
        <xdr:spPr>
          <a:xfrm>
            <a:off x="5094096" y="0"/>
            <a:ext cx="12700" cy="12700"/>
          </a:xfrm>
          <a:custGeom>
            <a:avLst/>
            <a:gdLst/>
            <a:ahLst/>
            <a:cxnLst/>
            <a:rect l="0" t="0" r="0" b="0"/>
            <a:pathLst>
              <a:path w="12700" h="12700">
                <a:moveTo>
                  <a:pt x="0" y="12192"/>
                </a:moveTo>
                <a:lnTo>
                  <a:pt x="12191" y="12192"/>
                </a:lnTo>
                <a:lnTo>
                  <a:pt x="12191" y="0"/>
                </a:lnTo>
                <a:lnTo>
                  <a:pt x="0" y="0"/>
                </a:lnTo>
                <a:lnTo>
                  <a:pt x="0" y="12192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32" name="Shape 32"/>
          <xdr:cNvSpPr/>
        </xdr:nvSpPr>
        <xdr:spPr>
          <a:xfrm>
            <a:off x="5106289" y="6096"/>
            <a:ext cx="1929764" cy="0"/>
          </a:xfrm>
          <a:custGeom>
            <a:avLst/>
            <a:gdLst/>
            <a:ahLst/>
            <a:cxnLst/>
            <a:rect l="0" t="0" r="0" b="0"/>
            <a:pathLst>
              <a:path w="1929764">
                <a:moveTo>
                  <a:pt x="0" y="0"/>
                </a:moveTo>
                <a:lnTo>
                  <a:pt x="1929384" y="0"/>
                </a:lnTo>
              </a:path>
            </a:pathLst>
          </a:custGeom>
          <a:ln w="12192">
            <a:solidFill>
              <a:srgbClr val="000000"/>
            </a:solidFill>
          </a:ln>
        </xdr:spPr>
      </xdr:sp>
      <xdr:sp macro="" textlink="">
        <xdr:nvSpPr>
          <xdr:cNvPr id="33" name="Shape 33"/>
          <xdr:cNvSpPr/>
        </xdr:nvSpPr>
        <xdr:spPr>
          <a:xfrm>
            <a:off x="7035672" y="0"/>
            <a:ext cx="12700" cy="12700"/>
          </a:xfrm>
          <a:custGeom>
            <a:avLst/>
            <a:gdLst/>
            <a:ahLst/>
            <a:cxnLst/>
            <a:rect l="0" t="0" r="0" b="0"/>
            <a:pathLst>
              <a:path w="12700" h="12700">
                <a:moveTo>
                  <a:pt x="0" y="12192"/>
                </a:moveTo>
                <a:lnTo>
                  <a:pt x="12192" y="12192"/>
                </a:lnTo>
                <a:lnTo>
                  <a:pt x="12192" y="0"/>
                </a:lnTo>
                <a:lnTo>
                  <a:pt x="0" y="0"/>
                </a:lnTo>
                <a:lnTo>
                  <a:pt x="0" y="12192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34" name="Shape 34"/>
          <xdr:cNvSpPr/>
        </xdr:nvSpPr>
        <xdr:spPr>
          <a:xfrm>
            <a:off x="7047865" y="6096"/>
            <a:ext cx="1804670" cy="0"/>
          </a:xfrm>
          <a:custGeom>
            <a:avLst/>
            <a:gdLst/>
            <a:ahLst/>
            <a:cxnLst/>
            <a:rect l="0" t="0" r="0" b="0"/>
            <a:pathLst>
              <a:path w="1804670">
                <a:moveTo>
                  <a:pt x="0" y="0"/>
                </a:moveTo>
                <a:lnTo>
                  <a:pt x="1804670" y="0"/>
                </a:lnTo>
              </a:path>
            </a:pathLst>
          </a:custGeom>
          <a:ln w="12192">
            <a:solidFill>
              <a:srgbClr val="000000"/>
            </a:solidFill>
          </a:ln>
        </xdr:spPr>
      </xdr:sp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tunseyingbo/Desktop/Oluwatosin/NGF/Mine/New%20Works/PFM%20Data%20Tracking/PFM%20Database/NGF%20State%20Final%20Budget%20and%20Actual%20Templates%20complet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Bud+Act"/>
      <sheetName val="Ondo Bud+Act"/>
      <sheetName val="Osun Bud+Act"/>
      <sheetName val="Oyo Bud+Act"/>
      <sheetName val="Plateau Bud+Act"/>
      <sheetName val="Rivers Bud+Act."/>
      <sheetName val="Sokoto Bud+Act"/>
      <sheetName val="Taraba Bud+Act"/>
      <sheetName val="Yobe Bud+Act"/>
      <sheetName val="Blank Bud+Act"/>
    </sheetNames>
    <sheetDataSet>
      <sheetData sheetId="0"/>
      <sheetData sheetId="1"/>
      <sheetData sheetId="2"/>
      <sheetData sheetId="3"/>
      <sheetData sheetId="4">
        <row r="116">
          <cell r="C116">
            <v>121789745679.68999</v>
          </cell>
        </row>
        <row r="160">
          <cell r="C160">
            <v>149941996580.60999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baseColWidth="10" defaultColWidth="8.83203125" defaultRowHeight="12" x14ac:dyDescent="0"/>
  <cols>
    <col min="1" max="1" width="11.33203125" customWidth="1"/>
    <col min="2" max="2" width="17.1640625" customWidth="1"/>
    <col min="3" max="3" width="10.83203125" customWidth="1"/>
    <col min="4" max="4" width="22" customWidth="1"/>
    <col min="5" max="5" width="39.83203125" customWidth="1"/>
    <col min="6" max="6" width="37.5" customWidth="1"/>
    <col min="7" max="7" width="21.1640625" customWidth="1"/>
    <col min="8" max="8" width="53.5" customWidth="1"/>
  </cols>
  <sheetData>
    <row r="1" spans="1:8" ht="19.5" customHeight="1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34.5" customHeight="1">
      <c r="A2" s="1" t="s">
        <v>1</v>
      </c>
      <c r="B2" s="2" t="s">
        <v>2</v>
      </c>
      <c r="C2" s="106" t="s">
        <v>3</v>
      </c>
      <c r="D2" s="107"/>
      <c r="E2" s="3" t="s">
        <v>4</v>
      </c>
      <c r="F2" s="4" t="s">
        <v>5</v>
      </c>
      <c r="G2" s="1" t="s">
        <v>6</v>
      </c>
    </row>
    <row r="3" spans="1:8" ht="26.75" customHeight="1">
      <c r="A3" s="5">
        <v>1</v>
      </c>
      <c r="B3" s="6">
        <v>21</v>
      </c>
      <c r="C3" s="108" t="s">
        <v>7</v>
      </c>
      <c r="D3" s="109"/>
      <c r="E3" s="7" t="s">
        <v>8</v>
      </c>
      <c r="F3" s="8">
        <v>43094535491.709999</v>
      </c>
      <c r="G3" s="7" t="s">
        <v>9</v>
      </c>
    </row>
    <row r="4" spans="1:8" ht="25" customHeight="1">
      <c r="A4" s="9">
        <v>2</v>
      </c>
      <c r="B4" s="10">
        <v>2202</v>
      </c>
      <c r="C4" s="110" t="s">
        <v>10</v>
      </c>
      <c r="D4" s="111"/>
      <c r="E4" s="12"/>
      <c r="F4" s="13">
        <v>25407721592.220001</v>
      </c>
      <c r="G4" s="14">
        <v>9.35</v>
      </c>
    </row>
    <row r="5" spans="1:8" ht="17.25" customHeight="1">
      <c r="A5" s="12"/>
      <c r="B5" s="12"/>
      <c r="C5" s="110" t="s">
        <v>11</v>
      </c>
      <c r="D5" s="111"/>
      <c r="E5" s="12"/>
      <c r="F5" s="12"/>
      <c r="G5" s="12"/>
    </row>
    <row r="6" spans="1:8" ht="19.5" customHeight="1">
      <c r="A6" s="9">
        <v>3</v>
      </c>
      <c r="B6" s="10">
        <v>21010103</v>
      </c>
      <c r="C6" s="110" t="s">
        <v>12</v>
      </c>
      <c r="D6" s="111"/>
      <c r="E6" s="12"/>
      <c r="F6" s="12"/>
      <c r="G6" s="12"/>
    </row>
    <row r="7" spans="1:8" ht="40.75" customHeight="1">
      <c r="A7" s="15">
        <v>4</v>
      </c>
      <c r="B7" s="16">
        <v>21010101</v>
      </c>
      <c r="C7" s="112" t="s">
        <v>13</v>
      </c>
      <c r="D7" s="113"/>
      <c r="E7" s="17" t="s">
        <v>14</v>
      </c>
      <c r="F7" s="18" t="s">
        <v>15</v>
      </c>
      <c r="G7" s="19">
        <v>0.04</v>
      </c>
    </row>
    <row r="8" spans="1:8" ht="24.5" customHeight="1">
      <c r="A8" s="20">
        <v>5</v>
      </c>
      <c r="B8" s="10">
        <v>22010102</v>
      </c>
      <c r="C8" s="110" t="s">
        <v>16</v>
      </c>
      <c r="D8" s="114"/>
      <c r="E8" s="21">
        <v>10430000000</v>
      </c>
      <c r="F8" s="22" t="s">
        <v>17</v>
      </c>
      <c r="G8" s="14">
        <v>5.03</v>
      </c>
    </row>
    <row r="9" spans="1:8" ht="24.5" customHeight="1">
      <c r="A9" s="12"/>
      <c r="B9" s="10">
        <v>22010101</v>
      </c>
      <c r="C9" s="110" t="s">
        <v>18</v>
      </c>
      <c r="D9" s="114"/>
      <c r="E9" s="21">
        <v>7985271770</v>
      </c>
      <c r="F9" s="22" t="s">
        <v>19</v>
      </c>
      <c r="G9" s="12"/>
    </row>
    <row r="10" spans="1:8" ht="31.75" customHeight="1">
      <c r="A10" s="20">
        <v>7</v>
      </c>
      <c r="B10" s="23" t="s">
        <v>20</v>
      </c>
      <c r="C10" s="110" t="s">
        <v>21</v>
      </c>
      <c r="D10" s="114"/>
      <c r="E10" s="21">
        <v>0</v>
      </c>
      <c r="F10" s="24">
        <v>7200000000</v>
      </c>
      <c r="G10" s="25" t="s">
        <v>22</v>
      </c>
    </row>
    <row r="11" spans="1:8" ht="25.25" customHeight="1">
      <c r="A11" s="20">
        <v>8</v>
      </c>
      <c r="B11" s="10">
        <v>14030202</v>
      </c>
      <c r="C11" s="110" t="s">
        <v>23</v>
      </c>
      <c r="D11" s="114"/>
      <c r="E11" s="21">
        <v>4320000000</v>
      </c>
      <c r="F11" s="24">
        <v>4752000000</v>
      </c>
      <c r="G11" s="14">
        <v>1.75</v>
      </c>
    </row>
    <row r="12" spans="1:8" ht="17.25" customHeight="1">
      <c r="A12" s="12"/>
      <c r="B12" s="12"/>
      <c r="C12" s="110" t="s">
        <v>24</v>
      </c>
      <c r="D12" s="114"/>
      <c r="E12" s="26"/>
      <c r="F12" s="27"/>
      <c r="G12" s="12"/>
    </row>
    <row r="13" spans="1:8" ht="19.5" customHeight="1">
      <c r="A13" s="20">
        <v>9</v>
      </c>
      <c r="B13" s="10">
        <v>14030301</v>
      </c>
      <c r="C13" s="110" t="s">
        <v>25</v>
      </c>
      <c r="D13" s="114"/>
      <c r="E13" s="26"/>
      <c r="F13" s="22" t="s">
        <v>26</v>
      </c>
      <c r="G13" s="14">
        <v>2.4500000000000002</v>
      </c>
    </row>
    <row r="14" spans="1:8" ht="17.25" customHeight="1">
      <c r="A14" s="12"/>
      <c r="B14" s="12"/>
      <c r="C14" s="110" t="s">
        <v>27</v>
      </c>
      <c r="D14" s="114"/>
      <c r="E14" s="26"/>
      <c r="F14" s="27"/>
      <c r="G14" s="12"/>
    </row>
    <row r="15" spans="1:8" ht="19.5" customHeight="1">
      <c r="A15" s="20">
        <v>10</v>
      </c>
      <c r="B15" s="10">
        <v>14030303</v>
      </c>
      <c r="C15" s="110" t="s">
        <v>28</v>
      </c>
      <c r="D15" s="114"/>
      <c r="E15" s="26"/>
      <c r="F15" s="27"/>
      <c r="G15" s="12"/>
    </row>
    <row r="16" spans="1:8" ht="17.25" customHeight="1">
      <c r="A16" s="12"/>
      <c r="B16" s="12"/>
      <c r="C16" s="110" t="s">
        <v>29</v>
      </c>
      <c r="D16" s="114"/>
      <c r="E16" s="26"/>
      <c r="F16" s="27"/>
      <c r="G16" s="12"/>
    </row>
    <row r="17" spans="1:7" ht="19.5" customHeight="1">
      <c r="A17" s="20">
        <v>11</v>
      </c>
      <c r="B17" s="10">
        <v>22010101</v>
      </c>
      <c r="C17" s="110" t="s">
        <v>30</v>
      </c>
      <c r="D17" s="114"/>
      <c r="E17" s="26"/>
      <c r="F17" s="24">
        <v>350000000</v>
      </c>
      <c r="G17" s="14">
        <v>0.13</v>
      </c>
    </row>
    <row r="18" spans="1:7" ht="17.25" customHeight="1">
      <c r="A18" s="12"/>
      <c r="B18" s="12"/>
      <c r="C18" s="110" t="s">
        <v>31</v>
      </c>
      <c r="D18" s="114"/>
      <c r="E18" s="26"/>
      <c r="F18" s="27"/>
      <c r="G18" s="12"/>
    </row>
    <row r="19" spans="1:7" ht="19.5" customHeight="1">
      <c r="A19" s="20">
        <v>12</v>
      </c>
      <c r="B19" s="10">
        <v>22010102</v>
      </c>
      <c r="C19" s="110" t="s">
        <v>32</v>
      </c>
      <c r="D19" s="114"/>
      <c r="E19" s="26"/>
      <c r="F19" s="24">
        <v>5000000000</v>
      </c>
      <c r="G19" s="14">
        <v>1.84</v>
      </c>
    </row>
    <row r="20" spans="1:7" ht="17.25" customHeight="1">
      <c r="A20" s="12"/>
      <c r="B20" s="12"/>
      <c r="C20" s="110" t="s">
        <v>33</v>
      </c>
      <c r="D20" s="114"/>
      <c r="E20" s="26"/>
      <c r="F20" s="27"/>
      <c r="G20" s="12"/>
    </row>
    <row r="21" spans="1:7" ht="19.5" customHeight="1">
      <c r="A21" s="20">
        <v>13</v>
      </c>
      <c r="B21" s="10">
        <v>22010102</v>
      </c>
      <c r="C21" s="110" t="s">
        <v>34</v>
      </c>
      <c r="D21" s="114"/>
      <c r="E21" s="26"/>
      <c r="F21" s="24">
        <v>400000000</v>
      </c>
      <c r="G21" s="14">
        <v>0.15</v>
      </c>
    </row>
    <row r="22" spans="1:7" ht="39" customHeight="1">
      <c r="A22" s="115" t="s">
        <v>35</v>
      </c>
      <c r="B22" s="116"/>
      <c r="C22" s="117"/>
    </row>
    <row r="23" spans="1:7" ht="32.75" customHeight="1">
      <c r="A23" s="118"/>
      <c r="B23" s="119"/>
      <c r="C23" s="120"/>
    </row>
    <row r="24" spans="1:7" ht="39" customHeight="1">
      <c r="A24" s="121">
        <v>200000000</v>
      </c>
      <c r="B24" s="122"/>
      <c r="C24" s="123"/>
    </row>
    <row r="25" spans="1:7" ht="78" customHeight="1">
      <c r="A25" s="124" t="s">
        <v>36</v>
      </c>
      <c r="B25" s="125"/>
      <c r="C25" s="126"/>
    </row>
  </sheetData>
  <mergeCells count="25">
    <mergeCell ref="C21:D21"/>
    <mergeCell ref="A22:C22"/>
    <mergeCell ref="A23:C23"/>
    <mergeCell ref="A24:C24"/>
    <mergeCell ref="A25:C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A1:H1"/>
    <mergeCell ref="C2:D2"/>
    <mergeCell ref="C3:D3"/>
    <mergeCell ref="C4:D4"/>
    <mergeCell ref="C5:D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8.83203125" defaultRowHeight="12" x14ac:dyDescent="0"/>
  <cols>
    <col min="1" max="1" width="11.33203125" customWidth="1"/>
    <col min="2" max="2" width="7.5" customWidth="1"/>
    <col min="3" max="3" width="9.5" customWidth="1"/>
    <col min="4" max="4" width="33.1640625" customWidth="1"/>
    <col min="5" max="5" width="14.6640625" customWidth="1"/>
    <col min="6" max="6" width="25.1640625" customWidth="1"/>
    <col min="7" max="7" width="37.33203125" customWidth="1"/>
    <col min="8" max="8" width="21.33203125" customWidth="1"/>
  </cols>
  <sheetData>
    <row r="1" spans="1:8" ht="25.25" customHeight="1">
      <c r="A1" s="12"/>
      <c r="B1" s="127"/>
      <c r="C1" s="128"/>
      <c r="D1" s="11" t="s">
        <v>37</v>
      </c>
      <c r="E1" s="127"/>
      <c r="F1" s="128"/>
      <c r="G1" s="12"/>
      <c r="H1" s="12"/>
    </row>
    <row r="2" spans="1:8" ht="48.25" customHeight="1">
      <c r="A2" s="15">
        <v>14</v>
      </c>
      <c r="B2" s="129">
        <v>22010102</v>
      </c>
      <c r="C2" s="130"/>
      <c r="D2" s="11" t="s">
        <v>38</v>
      </c>
      <c r="E2" s="131">
        <v>4000000000</v>
      </c>
      <c r="F2" s="132"/>
      <c r="G2" s="29">
        <v>2400000000</v>
      </c>
      <c r="H2" s="19">
        <v>0.88</v>
      </c>
    </row>
    <row r="3" spans="1:8" ht="22.75" customHeight="1">
      <c r="A3" s="20">
        <v>15</v>
      </c>
      <c r="B3" s="133">
        <v>22020902</v>
      </c>
      <c r="C3" s="134"/>
      <c r="D3" s="11" t="s">
        <v>39</v>
      </c>
      <c r="E3" s="135">
        <v>900000000</v>
      </c>
      <c r="F3" s="136"/>
      <c r="G3" s="13">
        <v>990000000</v>
      </c>
      <c r="H3" s="25" t="s">
        <v>40</v>
      </c>
    </row>
    <row r="4" spans="1:8" ht="41.5" customHeight="1">
      <c r="A4" s="30" t="s">
        <v>41</v>
      </c>
      <c r="B4" s="129">
        <v>22010102</v>
      </c>
      <c r="C4" s="130"/>
      <c r="D4" s="31" t="s">
        <v>42</v>
      </c>
      <c r="E4" s="131">
        <v>7200000000</v>
      </c>
      <c r="F4" s="132"/>
      <c r="G4" s="29">
        <v>480000000</v>
      </c>
      <c r="H4" s="19">
        <v>2.38</v>
      </c>
    </row>
    <row r="5" spans="1:8" ht="38.25" customHeight="1">
      <c r="A5" s="32">
        <v>17</v>
      </c>
      <c r="B5" s="137">
        <v>22010102</v>
      </c>
      <c r="C5" s="138"/>
      <c r="D5" s="33" t="s">
        <v>43</v>
      </c>
      <c r="E5" s="139">
        <v>330000000</v>
      </c>
      <c r="F5" s="139"/>
      <c r="G5" s="34">
        <v>297000000</v>
      </c>
      <c r="H5" s="19">
        <v>0.11</v>
      </c>
    </row>
    <row r="6" spans="1:8" ht="17.75" customHeight="1">
      <c r="A6" s="35">
        <v>18</v>
      </c>
      <c r="B6" s="140"/>
      <c r="C6" s="141"/>
      <c r="D6" s="37" t="s">
        <v>44</v>
      </c>
      <c r="E6" s="142">
        <v>106861472568.21001</v>
      </c>
      <c r="F6" s="143"/>
      <c r="G6" s="38">
        <v>121789745679.69</v>
      </c>
      <c r="H6" s="40">
        <v>44.82</v>
      </c>
    </row>
    <row r="7" spans="1:8" ht="17.75" customHeight="1">
      <c r="A7" s="41">
        <v>19</v>
      </c>
      <c r="B7" s="140"/>
      <c r="C7" s="141"/>
      <c r="D7" s="37" t="s">
        <v>45</v>
      </c>
      <c r="E7" s="142">
        <v>81079392021.190002</v>
      </c>
      <c r="F7" s="144"/>
      <c r="G7" s="39">
        <v>149941996580.60999</v>
      </c>
      <c r="H7" s="40">
        <v>55.18</v>
      </c>
    </row>
    <row r="8" spans="1:8" ht="17.75" customHeight="1">
      <c r="A8" s="36"/>
      <c r="B8" s="140"/>
      <c r="C8" s="141"/>
      <c r="D8" s="37" t="s">
        <v>46</v>
      </c>
      <c r="E8" s="142">
        <v>187940864589.39999</v>
      </c>
      <c r="F8" s="143"/>
      <c r="G8" s="38">
        <v>271731742260.29999</v>
      </c>
      <c r="H8" s="42">
        <v>100</v>
      </c>
    </row>
    <row r="9" spans="1:8" ht="17.25" customHeight="1">
      <c r="A9" s="145">
        <v>2</v>
      </c>
      <c r="B9" s="145"/>
      <c r="C9" s="146" t="s">
        <v>47</v>
      </c>
      <c r="D9" s="146"/>
      <c r="E9" s="146"/>
    </row>
  </sheetData>
  <mergeCells count="18">
    <mergeCell ref="B7:C7"/>
    <mergeCell ref="E7:F7"/>
    <mergeCell ref="B8:C8"/>
    <mergeCell ref="E8:F8"/>
    <mergeCell ref="A9:B9"/>
    <mergeCell ref="C9:E9"/>
    <mergeCell ref="B4:C4"/>
    <mergeCell ref="E4:F4"/>
    <mergeCell ref="B5:C5"/>
    <mergeCell ref="E5:F5"/>
    <mergeCell ref="B6:C6"/>
    <mergeCell ref="E6:F6"/>
    <mergeCell ref="B1:C1"/>
    <mergeCell ref="E1:F1"/>
    <mergeCell ref="B2:C2"/>
    <mergeCell ref="E2:F2"/>
    <mergeCell ref="B3:C3"/>
    <mergeCell ref="E3:F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H1"/>
    </sheetView>
  </sheetViews>
  <sheetFormatPr baseColWidth="10" defaultColWidth="8.83203125" defaultRowHeight="12" x14ac:dyDescent="0"/>
  <cols>
    <col min="1" max="1" width="22.1640625" customWidth="1"/>
    <col min="2" max="2" width="71.1640625" customWidth="1"/>
    <col min="3" max="3" width="35.33203125" customWidth="1"/>
    <col min="4" max="4" width="33.33203125" customWidth="1"/>
  </cols>
  <sheetData>
    <row r="1" spans="1:4" ht="17.25" customHeight="1">
      <c r="A1" s="147" t="s">
        <v>48</v>
      </c>
      <c r="B1" s="147"/>
      <c r="C1" s="26"/>
      <c r="D1" s="26"/>
    </row>
    <row r="2" spans="1:4" ht="17.25" customHeight="1">
      <c r="A2" s="43" t="s">
        <v>49</v>
      </c>
      <c r="B2" s="43" t="s">
        <v>50</v>
      </c>
      <c r="C2" s="44" t="s">
        <v>51</v>
      </c>
      <c r="D2" s="44" t="s">
        <v>51</v>
      </c>
    </row>
    <row r="3" spans="1:4" ht="17.25" customHeight="1">
      <c r="A3" s="43" t="s">
        <v>52</v>
      </c>
      <c r="B3" s="26"/>
      <c r="C3" s="44" t="s">
        <v>53</v>
      </c>
      <c r="D3" s="44" t="s">
        <v>53</v>
      </c>
    </row>
    <row r="4" spans="1:4" ht="17.25" customHeight="1">
      <c r="A4" s="26"/>
      <c r="B4" s="26"/>
      <c r="C4" s="45">
        <v>2017</v>
      </c>
      <c r="D4" s="45">
        <v>2018</v>
      </c>
    </row>
    <row r="5" spans="1:4" ht="32" customHeight="1">
      <c r="A5" s="46"/>
      <c r="B5" s="46"/>
      <c r="C5" s="47" t="s">
        <v>54</v>
      </c>
      <c r="D5" s="47" t="s">
        <v>54</v>
      </c>
    </row>
    <row r="6" spans="1:4" ht="34.5" customHeight="1">
      <c r="A6" s="48">
        <v>11010101</v>
      </c>
      <c r="B6" s="49" t="s">
        <v>55</v>
      </c>
      <c r="C6" s="50">
        <v>30000000000</v>
      </c>
      <c r="D6" s="50">
        <v>45000000000</v>
      </c>
    </row>
    <row r="7" spans="1:4" ht="17.25" customHeight="1">
      <c r="A7" s="51">
        <v>11010201</v>
      </c>
      <c r="B7" s="52" t="s">
        <v>56</v>
      </c>
      <c r="C7" s="53">
        <v>14000000000</v>
      </c>
      <c r="D7" s="53">
        <v>16000000000</v>
      </c>
    </row>
    <row r="8" spans="1:4" ht="17.25" customHeight="1">
      <c r="A8" s="51">
        <v>11010303</v>
      </c>
      <c r="B8" s="52" t="s">
        <v>57</v>
      </c>
      <c r="C8" s="36"/>
      <c r="D8" s="36"/>
    </row>
    <row r="9" spans="1:4" ht="17.25" customHeight="1">
      <c r="A9" s="54">
        <v>120101</v>
      </c>
      <c r="B9" s="52" t="s">
        <v>58</v>
      </c>
      <c r="C9" s="53">
        <v>46142000000</v>
      </c>
      <c r="D9" s="53">
        <v>46872200000</v>
      </c>
    </row>
    <row r="10" spans="1:4" ht="17.25" customHeight="1">
      <c r="A10" s="54">
        <v>120201</v>
      </c>
      <c r="B10" s="52" t="s">
        <v>59</v>
      </c>
      <c r="C10" s="53">
        <v>2093608000</v>
      </c>
      <c r="D10" s="53">
        <v>5835125000</v>
      </c>
    </row>
    <row r="11" spans="1:4" ht="17.25" customHeight="1">
      <c r="A11" s="54">
        <v>120204</v>
      </c>
      <c r="B11" s="52" t="s">
        <v>60</v>
      </c>
      <c r="C11" s="53">
        <v>22845153600</v>
      </c>
      <c r="D11" s="53">
        <v>24915271594.27</v>
      </c>
    </row>
    <row r="12" spans="1:4" ht="33.75" customHeight="1">
      <c r="A12" s="55">
        <v>120205</v>
      </c>
      <c r="B12" s="49" t="s">
        <v>61</v>
      </c>
      <c r="C12" s="50">
        <v>352930000</v>
      </c>
      <c r="D12" s="50">
        <v>193400000</v>
      </c>
    </row>
    <row r="13" spans="1:4" ht="33.75" customHeight="1">
      <c r="A13" s="55">
        <v>120206</v>
      </c>
      <c r="B13" s="49" t="s">
        <v>62</v>
      </c>
      <c r="C13" s="50">
        <v>538975400</v>
      </c>
      <c r="D13" s="50">
        <v>510547114</v>
      </c>
    </row>
    <row r="14" spans="1:4" ht="17.25" customHeight="1">
      <c r="A14" s="54">
        <v>120207</v>
      </c>
      <c r="B14" s="52" t="s">
        <v>63</v>
      </c>
      <c r="C14" s="53">
        <v>11333593100</v>
      </c>
      <c r="D14" s="53">
        <v>14146633800</v>
      </c>
    </row>
    <row r="15" spans="1:4" ht="33.75" customHeight="1">
      <c r="A15" s="55">
        <v>120208</v>
      </c>
      <c r="B15" s="49" t="s">
        <v>64</v>
      </c>
      <c r="C15" s="50">
        <v>56059200</v>
      </c>
      <c r="D15" s="50">
        <v>84479200</v>
      </c>
    </row>
    <row r="16" spans="1:4" ht="17.25" customHeight="1">
      <c r="A16" s="54">
        <v>120209</v>
      </c>
      <c r="B16" s="52" t="s">
        <v>65</v>
      </c>
      <c r="C16" s="53">
        <v>20140700000</v>
      </c>
      <c r="D16" s="53">
        <v>20130900000</v>
      </c>
    </row>
    <row r="17" spans="1:4" ht="33.75" customHeight="1">
      <c r="A17" s="55">
        <v>120210</v>
      </c>
      <c r="B17" s="49" t="s">
        <v>66</v>
      </c>
      <c r="C17" s="50">
        <v>505000000</v>
      </c>
      <c r="D17" s="50">
        <v>493000000</v>
      </c>
    </row>
    <row r="18" spans="1:4" ht="17.25" customHeight="1">
      <c r="A18" s="54">
        <v>120211</v>
      </c>
      <c r="B18" s="56" t="s">
        <v>67</v>
      </c>
      <c r="C18" s="36"/>
      <c r="D18" s="36"/>
    </row>
    <row r="19" spans="1:4" ht="33.75" customHeight="1">
      <c r="A19" s="55">
        <v>120212</v>
      </c>
      <c r="B19" s="49" t="s">
        <v>68</v>
      </c>
      <c r="C19" s="50">
        <v>108800000</v>
      </c>
      <c r="D19" s="50">
        <v>67000000</v>
      </c>
    </row>
    <row r="20" spans="1:4" ht="17.25" customHeight="1">
      <c r="A20" s="54">
        <v>120213</v>
      </c>
      <c r="B20" s="52" t="s">
        <v>69</v>
      </c>
      <c r="C20" s="53">
        <v>10000000000</v>
      </c>
      <c r="D20" s="53">
        <v>10130000000</v>
      </c>
    </row>
    <row r="21" spans="1:4" ht="17.25" customHeight="1">
      <c r="A21" s="54">
        <v>130101</v>
      </c>
      <c r="B21" s="52" t="s">
        <v>70</v>
      </c>
      <c r="C21" s="36"/>
      <c r="D21" s="36"/>
    </row>
    <row r="22" spans="1:4" ht="17.25" customHeight="1">
      <c r="A22" s="54">
        <v>130102</v>
      </c>
      <c r="B22" s="52" t="s">
        <v>71</v>
      </c>
      <c r="C22" s="36"/>
      <c r="D22" s="36"/>
    </row>
    <row r="23" spans="1:4" ht="17.25" customHeight="1">
      <c r="A23" s="54">
        <v>130203</v>
      </c>
      <c r="B23" s="52" t="s">
        <v>72</v>
      </c>
      <c r="C23" s="53">
        <v>3352476000</v>
      </c>
      <c r="D23" s="57" t="s">
        <v>73</v>
      </c>
    </row>
    <row r="24" spans="1:4" ht="17.25" customHeight="1">
      <c r="A24" s="58">
        <v>130204</v>
      </c>
      <c r="B24" s="59" t="s">
        <v>74</v>
      </c>
      <c r="C24" s="60"/>
      <c r="D24" s="60"/>
    </row>
    <row r="25" spans="1:4" ht="17.25" customHeight="1">
      <c r="A25" s="61">
        <v>140201</v>
      </c>
      <c r="B25" s="62" t="s">
        <v>75</v>
      </c>
      <c r="C25" s="53">
        <v>24691616554</v>
      </c>
      <c r="D25" s="53">
        <v>45042137531.230003</v>
      </c>
    </row>
    <row r="26" spans="1:4" ht="17.25" customHeight="1">
      <c r="A26" s="61">
        <v>140301</v>
      </c>
      <c r="B26" s="52" t="s">
        <v>76</v>
      </c>
      <c r="C26" s="36"/>
      <c r="D26" s="36"/>
    </row>
    <row r="27" spans="1:4" ht="17.25" customHeight="1">
      <c r="A27" s="61">
        <v>14070102</v>
      </c>
      <c r="B27" s="52" t="s">
        <v>77</v>
      </c>
      <c r="C27" s="53">
        <v>7483200000</v>
      </c>
      <c r="D27" s="53">
        <v>6810038734.04</v>
      </c>
    </row>
    <row r="28" spans="1:4" ht="17.25" customHeight="1">
      <c r="A28" s="61">
        <v>140302</v>
      </c>
      <c r="B28" s="52" t="s">
        <v>78</v>
      </c>
      <c r="C28" s="36"/>
      <c r="D28" s="36"/>
    </row>
    <row r="29" spans="1:4" ht="17.25" customHeight="1">
      <c r="A29" s="61">
        <v>14070102</v>
      </c>
      <c r="B29" s="52" t="s">
        <v>79</v>
      </c>
      <c r="C29" s="36"/>
      <c r="D29" s="36"/>
    </row>
    <row r="30" spans="1:4" ht="17.25" customHeight="1">
      <c r="A30" s="61">
        <v>14070103</v>
      </c>
      <c r="B30" s="52" t="s">
        <v>80</v>
      </c>
      <c r="C30" s="53">
        <v>15000000000</v>
      </c>
      <c r="D30" s="53">
        <v>35501009286.760002</v>
      </c>
    </row>
    <row r="31" spans="1:4" ht="33.75" customHeight="1">
      <c r="A31" s="63">
        <v>14070104</v>
      </c>
      <c r="B31" s="52" t="s">
        <v>81</v>
      </c>
      <c r="C31" s="28"/>
      <c r="D31" s="28"/>
    </row>
    <row r="32" spans="1:4" ht="16.25" customHeight="1">
      <c r="A32" s="36"/>
      <c r="B32" s="36"/>
      <c r="C32" s="36"/>
      <c r="D32" s="36"/>
    </row>
    <row r="33" spans="1:4" ht="17.25" customHeight="1">
      <c r="A33" s="36"/>
      <c r="B33" s="64" t="s">
        <v>82</v>
      </c>
      <c r="C33" s="65">
        <v>208644111854</v>
      </c>
      <c r="D33" s="65">
        <v>271731742260.29999</v>
      </c>
    </row>
    <row r="34" spans="1:4" ht="16.25" customHeight="1">
      <c r="A34" s="36"/>
      <c r="B34" s="36"/>
      <c r="C34" s="36"/>
      <c r="D34" s="36"/>
    </row>
    <row r="35" spans="1:4" ht="17.25" customHeight="1">
      <c r="A35" s="36"/>
      <c r="B35" s="36"/>
      <c r="C35" s="36"/>
      <c r="D35" s="36"/>
    </row>
    <row r="36" spans="1:4" ht="16.25" customHeight="1">
      <c r="A36" s="36"/>
      <c r="B36" s="36"/>
      <c r="C36" s="36"/>
      <c r="D36" s="36"/>
    </row>
    <row r="37" spans="1:4" ht="17.25" customHeight="1">
      <c r="A37" s="36"/>
      <c r="B37" s="66" t="s">
        <v>83</v>
      </c>
      <c r="C37" s="36"/>
      <c r="D37" s="36"/>
    </row>
    <row r="38" spans="1:4" ht="17.25" customHeight="1">
      <c r="A38" s="36"/>
      <c r="B38" s="56" t="s">
        <v>84</v>
      </c>
      <c r="C38" s="36"/>
      <c r="D38" s="36"/>
    </row>
    <row r="39" spans="1:4" ht="17.25" customHeight="1">
      <c r="A39" s="67">
        <v>2101</v>
      </c>
      <c r="B39" s="52" t="s">
        <v>85</v>
      </c>
      <c r="C39" s="53">
        <v>56073772798.260002</v>
      </c>
      <c r="D39" s="53">
        <v>43102535491.709999</v>
      </c>
    </row>
    <row r="40" spans="1:4" ht="17.25" customHeight="1">
      <c r="A40" s="67">
        <v>2202</v>
      </c>
      <c r="B40" s="52" t="s">
        <v>86</v>
      </c>
      <c r="C40" s="53">
        <v>20713247264.599998</v>
      </c>
      <c r="D40" s="53">
        <v>25399721592.220001</v>
      </c>
    </row>
    <row r="41" spans="1:4" ht="17.25" customHeight="1">
      <c r="A41" s="67">
        <v>21010103</v>
      </c>
      <c r="B41" s="52" t="s">
        <v>87</v>
      </c>
      <c r="C41" s="53">
        <v>50787699770</v>
      </c>
      <c r="D41" s="53">
        <v>53287488595.760002</v>
      </c>
    </row>
    <row r="42" spans="1:4" ht="17.25" customHeight="1">
      <c r="A42" s="36"/>
      <c r="B42" s="52" t="s">
        <v>88</v>
      </c>
      <c r="C42" s="36"/>
      <c r="D42" s="36"/>
    </row>
    <row r="43" spans="1:4" ht="17.25" customHeight="1">
      <c r="A43" s="36"/>
      <c r="B43" s="52" t="s">
        <v>89</v>
      </c>
      <c r="C43" s="36"/>
      <c r="D43" s="36"/>
    </row>
    <row r="44" spans="1:4" ht="17.25" customHeight="1">
      <c r="A44" s="36"/>
      <c r="B44" s="52" t="s">
        <v>90</v>
      </c>
      <c r="C44" s="65">
        <v>127574719832.86</v>
      </c>
      <c r="D44" s="65">
        <v>121789745679.69</v>
      </c>
    </row>
    <row r="45" spans="1:4" ht="17.25" customHeight="1">
      <c r="A45" s="67">
        <v>2301</v>
      </c>
      <c r="B45" s="56" t="s">
        <v>91</v>
      </c>
      <c r="C45" s="65">
        <v>81079392021.190002</v>
      </c>
      <c r="D45" s="65">
        <v>149941996580.60999</v>
      </c>
    </row>
    <row r="46" spans="1:4" ht="21" customHeight="1">
      <c r="A46" s="36"/>
      <c r="B46" s="56" t="s">
        <v>92</v>
      </c>
      <c r="C46" s="68">
        <v>208654111854.04999</v>
      </c>
      <c r="D46" s="68">
        <v>271731742260.29999</v>
      </c>
    </row>
  </sheetData>
  <mergeCells count="1">
    <mergeCell ref="A1:B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H1"/>
    </sheetView>
  </sheetViews>
  <sheetFormatPr baseColWidth="10" defaultColWidth="8.83203125" defaultRowHeight="12" x14ac:dyDescent="0"/>
  <cols>
    <col min="1" max="1" width="11.83203125" customWidth="1"/>
    <col min="2" max="2" width="50.5" customWidth="1"/>
    <col min="3" max="3" width="34.1640625" customWidth="1"/>
    <col min="4" max="4" width="11.33203125" customWidth="1"/>
  </cols>
  <sheetData>
    <row r="1" spans="1:4" ht="19.5" customHeight="1">
      <c r="A1" s="148" t="s">
        <v>93</v>
      </c>
      <c r="B1" s="148"/>
      <c r="C1" s="148"/>
      <c r="D1" s="148"/>
    </row>
    <row r="2" spans="1:4" ht="58" customHeight="1">
      <c r="A2" s="149" t="s">
        <v>94</v>
      </c>
      <c r="B2" s="69" t="s">
        <v>95</v>
      </c>
      <c r="C2" s="70" t="s">
        <v>96</v>
      </c>
      <c r="D2" s="71" t="s">
        <v>97</v>
      </c>
    </row>
    <row r="3" spans="1:4" ht="20.5" customHeight="1">
      <c r="A3" s="150"/>
      <c r="B3" s="72" t="s">
        <v>98</v>
      </c>
      <c r="C3" s="73">
        <v>85407380616.449997</v>
      </c>
      <c r="D3" s="36"/>
    </row>
    <row r="4" spans="1:4" ht="20.5" customHeight="1">
      <c r="A4" s="150"/>
      <c r="B4" s="74" t="s">
        <v>99</v>
      </c>
      <c r="C4" s="73">
        <v>85407380616.449997</v>
      </c>
      <c r="D4" s="75">
        <v>56.96</v>
      </c>
    </row>
    <row r="5" spans="1:4" ht="20.5" customHeight="1">
      <c r="A5" s="150"/>
      <c r="B5" s="152" t="s">
        <v>100</v>
      </c>
      <c r="C5" s="36"/>
      <c r="D5" s="154"/>
    </row>
    <row r="6" spans="1:4" ht="20.5" customHeight="1">
      <c r="A6" s="150"/>
      <c r="B6" s="153"/>
      <c r="C6" s="73">
        <v>54305105521.5</v>
      </c>
      <c r="D6" s="155"/>
    </row>
    <row r="7" spans="1:4" ht="20.5" customHeight="1">
      <c r="A7" s="150"/>
      <c r="B7" s="77" t="s">
        <v>99</v>
      </c>
      <c r="C7" s="73">
        <v>54305105521.5</v>
      </c>
      <c r="D7" s="75">
        <v>36.22</v>
      </c>
    </row>
    <row r="8" spans="1:4" ht="19.5" customHeight="1">
      <c r="A8" s="150"/>
      <c r="B8" s="156" t="s">
        <v>101</v>
      </c>
      <c r="C8" s="36"/>
      <c r="D8" s="36"/>
    </row>
    <row r="9" spans="1:4" ht="20.25" customHeight="1">
      <c r="A9" s="150"/>
      <c r="B9" s="157"/>
      <c r="C9" s="73">
        <v>692500000</v>
      </c>
      <c r="D9" s="36"/>
    </row>
    <row r="10" spans="1:4" ht="20.5" customHeight="1">
      <c r="A10" s="150"/>
      <c r="B10" s="74" t="s">
        <v>99</v>
      </c>
      <c r="C10" s="73">
        <v>692500000</v>
      </c>
      <c r="D10" s="75">
        <v>0.46</v>
      </c>
    </row>
    <row r="11" spans="1:4" ht="20.5" customHeight="1">
      <c r="A11" s="150"/>
      <c r="B11" s="78" t="s">
        <v>102</v>
      </c>
      <c r="C11" s="73">
        <v>9537010442.6599998</v>
      </c>
      <c r="D11" s="36"/>
    </row>
    <row r="12" spans="1:4" ht="20.5" customHeight="1">
      <c r="A12" s="150"/>
      <c r="B12" s="74" t="s">
        <v>99</v>
      </c>
      <c r="C12" s="73">
        <v>9537010442.6599998</v>
      </c>
      <c r="D12" s="75">
        <v>6.36</v>
      </c>
    </row>
    <row r="13" spans="1:4" ht="20.75" customHeight="1">
      <c r="A13" s="151"/>
      <c r="B13" s="79" t="s">
        <v>103</v>
      </c>
      <c r="C13" s="73">
        <v>149941996580.60999</v>
      </c>
      <c r="D13" s="75">
        <v>100</v>
      </c>
    </row>
  </sheetData>
  <mergeCells count="5">
    <mergeCell ref="A1:D1"/>
    <mergeCell ref="A2:A13"/>
    <mergeCell ref="B5:B6"/>
    <mergeCell ref="D5:D6"/>
    <mergeCell ref="B8:B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C11" sqref="C11"/>
    </sheetView>
  </sheetViews>
  <sheetFormatPr baseColWidth="10" defaultColWidth="8.83203125" defaultRowHeight="12" x14ac:dyDescent="0"/>
  <cols>
    <col min="1" max="1" width="15.33203125" customWidth="1"/>
    <col min="2" max="2" width="41.33203125" customWidth="1"/>
    <col min="3" max="3" width="15.5" customWidth="1"/>
    <col min="4" max="4" width="27.83203125" customWidth="1"/>
  </cols>
  <sheetData>
    <row r="1" spans="1:4" ht="15.75" customHeight="1">
      <c r="A1" s="158" t="s">
        <v>104</v>
      </c>
      <c r="B1" s="158"/>
      <c r="C1" s="158"/>
    </row>
    <row r="2" spans="1:4" ht="15.75" customHeight="1">
      <c r="A2" s="80" t="s">
        <v>105</v>
      </c>
      <c r="B2" s="81" t="s">
        <v>106</v>
      </c>
      <c r="C2" s="82" t="s">
        <v>107</v>
      </c>
    </row>
    <row r="3" spans="1:4" ht="15.75" customHeight="1">
      <c r="A3" s="36"/>
      <c r="B3" s="36"/>
      <c r="C3" s="36"/>
    </row>
    <row r="4" spans="1:4" ht="15.75" customHeight="1">
      <c r="A4" s="36"/>
      <c r="B4" s="81" t="s">
        <v>108</v>
      </c>
      <c r="C4" s="83">
        <v>10413898294.200001</v>
      </c>
    </row>
    <row r="5" spans="1:4" ht="15.75" customHeight="1">
      <c r="A5" s="84" t="s">
        <v>109</v>
      </c>
      <c r="B5" s="85" t="s">
        <v>110</v>
      </c>
      <c r="C5" s="83">
        <v>135000000</v>
      </c>
      <c r="D5" s="160">
        <f>C5+C7</f>
        <v>2635000000</v>
      </c>
    </row>
    <row r="6" spans="1:4" ht="15.75" customHeight="1">
      <c r="A6" s="84" t="s">
        <v>111</v>
      </c>
      <c r="B6" s="85" t="s">
        <v>112</v>
      </c>
      <c r="C6" s="83">
        <v>52750000</v>
      </c>
    </row>
    <row r="7" spans="1:4" ht="15.75" customHeight="1">
      <c r="A7" s="84" t="s">
        <v>113</v>
      </c>
      <c r="B7" s="85" t="s">
        <v>114</v>
      </c>
      <c r="C7" s="83">
        <v>2500000000</v>
      </c>
    </row>
    <row r="8" spans="1:4" ht="15.75" customHeight="1">
      <c r="A8" s="84" t="s">
        <v>115</v>
      </c>
      <c r="B8" s="85" t="s">
        <v>116</v>
      </c>
      <c r="C8" s="83">
        <v>330000000</v>
      </c>
    </row>
    <row r="9" spans="1:4" ht="15.75" customHeight="1">
      <c r="A9" s="84" t="s">
        <v>117</v>
      </c>
      <c r="B9" s="85" t="s">
        <v>118</v>
      </c>
      <c r="C9" s="83">
        <v>40000000</v>
      </c>
    </row>
    <row r="10" spans="1:4" ht="15.75" customHeight="1">
      <c r="A10" s="84" t="s">
        <v>119</v>
      </c>
      <c r="B10" s="85" t="s">
        <v>120</v>
      </c>
      <c r="C10" s="83">
        <v>87800000</v>
      </c>
    </row>
    <row r="11" spans="1:4" ht="15.75" customHeight="1">
      <c r="A11" s="84" t="s">
        <v>121</v>
      </c>
      <c r="B11" s="85" t="s">
        <v>122</v>
      </c>
      <c r="C11" s="83">
        <v>5000000</v>
      </c>
    </row>
    <row r="12" spans="1:4" ht="15.75" customHeight="1">
      <c r="A12" s="84" t="s">
        <v>123</v>
      </c>
      <c r="B12" s="85" t="s">
        <v>124</v>
      </c>
      <c r="C12" s="83">
        <v>10000000</v>
      </c>
    </row>
    <row r="13" spans="1:4" ht="15.75" customHeight="1">
      <c r="A13" s="84" t="s">
        <v>125</v>
      </c>
      <c r="B13" s="85" t="s">
        <v>126</v>
      </c>
      <c r="C13" s="83">
        <v>20000000</v>
      </c>
    </row>
    <row r="14" spans="1:4" ht="15.75" customHeight="1">
      <c r="A14" s="84" t="s">
        <v>127</v>
      </c>
      <c r="B14" s="85" t="s">
        <v>128</v>
      </c>
      <c r="C14" s="83">
        <v>50000</v>
      </c>
    </row>
    <row r="15" spans="1:4" ht="15.75" customHeight="1">
      <c r="A15" s="84" t="s">
        <v>129</v>
      </c>
      <c r="B15" s="85" t="s">
        <v>130</v>
      </c>
      <c r="C15" s="83">
        <v>1030000000</v>
      </c>
    </row>
    <row r="16" spans="1:4" ht="15.75" customHeight="1">
      <c r="A16" s="84" t="s">
        <v>131</v>
      </c>
      <c r="B16" s="85" t="s">
        <v>132</v>
      </c>
      <c r="C16" s="83">
        <v>69800</v>
      </c>
    </row>
    <row r="17" spans="1:3" ht="15.75" customHeight="1">
      <c r="A17" s="84" t="s">
        <v>133</v>
      </c>
      <c r="B17" s="85" t="s">
        <v>134</v>
      </c>
      <c r="C17" s="83">
        <v>200000000</v>
      </c>
    </row>
    <row r="18" spans="1:3" ht="15.75" customHeight="1">
      <c r="A18" s="84" t="s">
        <v>135</v>
      </c>
      <c r="B18" s="85" t="s">
        <v>136</v>
      </c>
      <c r="C18" s="83">
        <v>77550000</v>
      </c>
    </row>
    <row r="19" spans="1:3" ht="15.75" customHeight="1">
      <c r="A19" s="84" t="s">
        <v>137</v>
      </c>
      <c r="B19" s="85" t="s">
        <v>138</v>
      </c>
      <c r="C19" s="83">
        <v>1000000</v>
      </c>
    </row>
    <row r="20" spans="1:3" ht="15.75" customHeight="1">
      <c r="A20" s="84" t="s">
        <v>139</v>
      </c>
      <c r="B20" s="85" t="s">
        <v>140</v>
      </c>
      <c r="C20" s="83">
        <v>4000000</v>
      </c>
    </row>
    <row r="21" spans="1:3" ht="15.75" customHeight="1">
      <c r="A21" s="84" t="s">
        <v>141</v>
      </c>
      <c r="B21" s="85" t="s">
        <v>142</v>
      </c>
      <c r="C21" s="83">
        <v>45000000000</v>
      </c>
    </row>
    <row r="22" spans="1:3" ht="15.75" customHeight="1">
      <c r="A22" s="84" t="s">
        <v>143</v>
      </c>
      <c r="B22" s="85" t="s">
        <v>144</v>
      </c>
      <c r="C22" s="83">
        <v>16000000000</v>
      </c>
    </row>
    <row r="23" spans="1:3" ht="15.75" customHeight="1">
      <c r="A23" s="84" t="s">
        <v>145</v>
      </c>
      <c r="B23" s="85" t="s">
        <v>146</v>
      </c>
      <c r="C23" s="83">
        <v>23435799314.599998</v>
      </c>
    </row>
    <row r="24" spans="1:3" ht="15.75" customHeight="1">
      <c r="A24" s="84" t="s">
        <v>147</v>
      </c>
      <c r="B24" s="85" t="s">
        <v>148</v>
      </c>
      <c r="C24" s="83">
        <v>10000000000</v>
      </c>
    </row>
    <row r="25" spans="1:3" ht="15.75" customHeight="1">
      <c r="A25" s="84" t="s">
        <v>149</v>
      </c>
      <c r="B25" s="85" t="s">
        <v>150</v>
      </c>
      <c r="C25" s="83">
        <v>6777000000</v>
      </c>
    </row>
    <row r="26" spans="1:3" ht="15.75" customHeight="1">
      <c r="A26" s="36"/>
      <c r="B26" s="85" t="s">
        <v>151</v>
      </c>
      <c r="C26" s="83">
        <v>45042137531.300003</v>
      </c>
    </row>
    <row r="27" spans="1:3" ht="15.75" customHeight="1">
      <c r="A27" s="84" t="s">
        <v>152</v>
      </c>
      <c r="B27" s="85" t="s">
        <v>153</v>
      </c>
      <c r="C27" s="36"/>
    </row>
    <row r="28" spans="1:3" ht="15.75" customHeight="1">
      <c r="A28" s="84" t="s">
        <v>154</v>
      </c>
      <c r="B28" s="85" t="s">
        <v>155</v>
      </c>
      <c r="C28" s="83">
        <v>49258345614</v>
      </c>
    </row>
    <row r="29" spans="1:3" ht="15.75" customHeight="1">
      <c r="A29" s="84" t="s">
        <v>156</v>
      </c>
      <c r="B29" s="85" t="s">
        <v>157</v>
      </c>
      <c r="C29" s="83">
        <v>250000</v>
      </c>
    </row>
    <row r="30" spans="1:3" ht="15.75" customHeight="1">
      <c r="A30" s="84" t="s">
        <v>158</v>
      </c>
      <c r="B30" s="85" t="s">
        <v>159</v>
      </c>
      <c r="C30" s="83">
        <v>1939863000</v>
      </c>
    </row>
    <row r="31" spans="1:3" ht="15.75" customHeight="1">
      <c r="A31" s="86" t="s">
        <v>160</v>
      </c>
      <c r="B31" s="87" t="s">
        <v>161</v>
      </c>
      <c r="C31" s="88">
        <v>2600000</v>
      </c>
    </row>
    <row r="32" spans="1:3" ht="15.75" customHeight="1">
      <c r="A32" s="84" t="s">
        <v>162</v>
      </c>
      <c r="B32" s="85" t="s">
        <v>163</v>
      </c>
      <c r="C32" s="83">
        <v>1200000</v>
      </c>
    </row>
    <row r="33" spans="1:3" ht="15.75" customHeight="1">
      <c r="A33" s="84" t="s">
        <v>164</v>
      </c>
      <c r="B33" s="85" t="s">
        <v>165</v>
      </c>
      <c r="C33" s="83">
        <v>5000000</v>
      </c>
    </row>
    <row r="34" spans="1:3" ht="15.75" customHeight="1">
      <c r="A34" s="84" t="s">
        <v>166</v>
      </c>
      <c r="B34" s="85" t="s">
        <v>167</v>
      </c>
      <c r="C34" s="83">
        <v>5000000</v>
      </c>
    </row>
    <row r="35" spans="1:3" ht="15.75" customHeight="1">
      <c r="A35" s="84" t="s">
        <v>168</v>
      </c>
      <c r="B35" s="85" t="s">
        <v>169</v>
      </c>
      <c r="C35" s="83">
        <v>5000000</v>
      </c>
    </row>
    <row r="36" spans="1:3" ht="15.75" customHeight="1">
      <c r="A36" s="84" t="s">
        <v>170</v>
      </c>
      <c r="B36" s="85" t="s">
        <v>171</v>
      </c>
      <c r="C36" s="83">
        <v>3000000</v>
      </c>
    </row>
    <row r="37" spans="1:3" ht="15.75" customHeight="1">
      <c r="A37" s="84" t="s">
        <v>172</v>
      </c>
      <c r="B37" s="85" t="s">
        <v>173</v>
      </c>
      <c r="C37" s="83">
        <v>1963374510</v>
      </c>
    </row>
    <row r="38" spans="1:3" ht="15.75" customHeight="1">
      <c r="A38" s="84" t="s">
        <v>174</v>
      </c>
      <c r="B38" s="85" t="s">
        <v>175</v>
      </c>
      <c r="C38" s="83">
        <v>895858483.20000005</v>
      </c>
    </row>
    <row r="39" spans="1:3" ht="15.75" customHeight="1">
      <c r="A39" s="84" t="s">
        <v>176</v>
      </c>
      <c r="B39" s="85" t="s">
        <v>177</v>
      </c>
      <c r="C39" s="83">
        <v>495547642.80000001</v>
      </c>
    </row>
    <row r="40" spans="1:3" ht="15.75" customHeight="1">
      <c r="A40" s="84" t="s">
        <v>178</v>
      </c>
      <c r="B40" s="85" t="s">
        <v>179</v>
      </c>
      <c r="C40" s="83">
        <v>750902619.36000001</v>
      </c>
    </row>
    <row r="41" spans="1:3" ht="15.75" customHeight="1">
      <c r="A41" s="84" t="s">
        <v>180</v>
      </c>
      <c r="B41" s="85" t="s">
        <v>181</v>
      </c>
      <c r="C41" s="83">
        <v>127523716.8</v>
      </c>
    </row>
    <row r="42" spans="1:3" ht="15.75" customHeight="1">
      <c r="A42" s="84" t="s">
        <v>182</v>
      </c>
      <c r="B42" s="89" t="s">
        <v>183</v>
      </c>
      <c r="C42" s="83">
        <v>126003000</v>
      </c>
    </row>
    <row r="43" spans="1:3" ht="15.75" customHeight="1">
      <c r="A43" s="84" t="s">
        <v>184</v>
      </c>
      <c r="B43" s="85" t="s">
        <v>185</v>
      </c>
      <c r="C43" s="83">
        <v>506300000</v>
      </c>
    </row>
    <row r="44" spans="1:3" ht="15.75" customHeight="1">
      <c r="A44" s="84" t="s">
        <v>186</v>
      </c>
      <c r="B44" s="85" t="s">
        <v>187</v>
      </c>
      <c r="C44" s="83">
        <v>120000000</v>
      </c>
    </row>
    <row r="45" spans="1:3" ht="15.75" customHeight="1">
      <c r="A45" s="84" t="s">
        <v>188</v>
      </c>
      <c r="B45" s="85" t="s">
        <v>189</v>
      </c>
      <c r="C45" s="83">
        <v>160000000</v>
      </c>
    </row>
    <row r="46" spans="1:3" ht="15.75" customHeight="1">
      <c r="A46" s="84" t="s">
        <v>190</v>
      </c>
      <c r="B46" s="85" t="s">
        <v>191</v>
      </c>
      <c r="C46" s="83">
        <v>2671500000</v>
      </c>
    </row>
    <row r="47" spans="1:3" ht="15.75" customHeight="1">
      <c r="A47" s="84" t="s">
        <v>192</v>
      </c>
      <c r="B47" s="85" t="s">
        <v>193</v>
      </c>
      <c r="C47" s="83">
        <v>280000000</v>
      </c>
    </row>
    <row r="48" spans="1:3" ht="15.75" customHeight="1">
      <c r="A48" s="84" t="s">
        <v>194</v>
      </c>
      <c r="B48" s="85" t="s">
        <v>195</v>
      </c>
      <c r="C48" s="83">
        <v>100000000</v>
      </c>
    </row>
    <row r="49" spans="1:3" ht="15.75" customHeight="1">
      <c r="A49" s="84" t="s">
        <v>196</v>
      </c>
      <c r="B49" s="85" t="s">
        <v>197</v>
      </c>
      <c r="C49" s="83">
        <v>110000000</v>
      </c>
    </row>
    <row r="50" spans="1:3" ht="15.75" customHeight="1">
      <c r="A50" s="84" t="s">
        <v>198</v>
      </c>
      <c r="B50" s="85" t="s">
        <v>199</v>
      </c>
      <c r="C50" s="83">
        <v>225000000</v>
      </c>
    </row>
    <row r="51" spans="1:3" ht="15.75" customHeight="1">
      <c r="A51" s="84" t="s">
        <v>200</v>
      </c>
      <c r="B51" s="85" t="s">
        <v>201</v>
      </c>
      <c r="C51" s="83">
        <v>5000000</v>
      </c>
    </row>
    <row r="52" spans="1:3" ht="15.75" customHeight="1">
      <c r="A52" s="84" t="s">
        <v>202</v>
      </c>
      <c r="B52" s="89" t="s">
        <v>203</v>
      </c>
      <c r="C52" s="83">
        <v>15000000</v>
      </c>
    </row>
    <row r="53" spans="1:3" ht="15.75" customHeight="1">
      <c r="A53" s="84" t="s">
        <v>204</v>
      </c>
      <c r="B53" s="89" t="s">
        <v>205</v>
      </c>
      <c r="C53" s="83">
        <v>18000000</v>
      </c>
    </row>
    <row r="54" spans="1:3" ht="15.75" customHeight="1">
      <c r="A54" s="84" t="s">
        <v>206</v>
      </c>
      <c r="B54" s="85" t="s">
        <v>207</v>
      </c>
      <c r="C54" s="83">
        <v>264000000</v>
      </c>
    </row>
    <row r="55" spans="1:3" ht="15.75" customHeight="1">
      <c r="A55" s="84" t="s">
        <v>208</v>
      </c>
      <c r="B55" s="85" t="s">
        <v>209</v>
      </c>
      <c r="C55" s="83">
        <v>70000000</v>
      </c>
    </row>
    <row r="56" spans="1:3" ht="15.75" customHeight="1">
      <c r="A56" s="84" t="s">
        <v>210</v>
      </c>
      <c r="B56" s="85" t="s">
        <v>211</v>
      </c>
      <c r="C56" s="83">
        <v>704000000</v>
      </c>
    </row>
    <row r="57" spans="1:3" ht="15.75" customHeight="1">
      <c r="A57" s="84" t="s">
        <v>212</v>
      </c>
      <c r="B57" s="85" t="s">
        <v>213</v>
      </c>
      <c r="C57" s="83">
        <v>160000000</v>
      </c>
    </row>
    <row r="58" spans="1:3" ht="15.75" customHeight="1">
      <c r="A58" s="84" t="s">
        <v>214</v>
      </c>
      <c r="B58" s="85" t="s">
        <v>215</v>
      </c>
      <c r="C58" s="83">
        <v>500000000</v>
      </c>
    </row>
    <row r="59" spans="1:3" ht="15.75" customHeight="1">
      <c r="A59" s="84" t="s">
        <v>216</v>
      </c>
      <c r="B59" s="85" t="s">
        <v>217</v>
      </c>
      <c r="C59" s="83">
        <v>25000000</v>
      </c>
    </row>
    <row r="60" spans="1:3" ht="15.75" customHeight="1">
      <c r="A60" s="84" t="s">
        <v>218</v>
      </c>
      <c r="B60" s="85" t="s">
        <v>219</v>
      </c>
      <c r="C60" s="83">
        <v>100000000</v>
      </c>
    </row>
    <row r="61" spans="1:3" ht="15.75" customHeight="1">
      <c r="A61" s="86" t="s">
        <v>220</v>
      </c>
      <c r="B61" s="87" t="s">
        <v>221</v>
      </c>
      <c r="C61" s="88">
        <v>41100000000</v>
      </c>
    </row>
    <row r="62" spans="1:3" ht="15.75" customHeight="1">
      <c r="A62" s="84" t="s">
        <v>222</v>
      </c>
      <c r="B62" s="85" t="s">
        <v>223</v>
      </c>
      <c r="C62" s="83">
        <v>1360288734.04</v>
      </c>
    </row>
    <row r="63" spans="1:3" ht="15.75" customHeight="1">
      <c r="A63" s="84" t="s">
        <v>224</v>
      </c>
      <c r="B63" s="85" t="s">
        <v>225</v>
      </c>
      <c r="C63" s="83">
        <v>1580000000</v>
      </c>
    </row>
    <row r="64" spans="1:3" ht="15.75" customHeight="1">
      <c r="A64" s="84" t="s">
        <v>226</v>
      </c>
      <c r="B64" s="85" t="s">
        <v>227</v>
      </c>
      <c r="C64" s="83">
        <v>2612400000</v>
      </c>
    </row>
    <row r="65" spans="1:3" ht="15.75" customHeight="1">
      <c r="A65" s="84" t="s">
        <v>228</v>
      </c>
      <c r="B65" s="85" t="s">
        <v>229</v>
      </c>
      <c r="C65" s="83">
        <v>1000000</v>
      </c>
    </row>
    <row r="66" spans="1:3" ht="15.75" customHeight="1">
      <c r="A66" s="84" t="s">
        <v>230</v>
      </c>
      <c r="B66" s="85" t="s">
        <v>231</v>
      </c>
      <c r="C66" s="83">
        <v>220000000</v>
      </c>
    </row>
    <row r="67" spans="1:3" ht="15.75" customHeight="1">
      <c r="A67" s="84" t="s">
        <v>232</v>
      </c>
      <c r="B67" s="85" t="s">
        <v>233</v>
      </c>
      <c r="C67" s="83">
        <v>2000000</v>
      </c>
    </row>
    <row r="68" spans="1:3" ht="15.75" customHeight="1">
      <c r="A68" s="84" t="s">
        <v>234</v>
      </c>
      <c r="B68" s="85" t="s">
        <v>235</v>
      </c>
      <c r="C68" s="83">
        <v>1150000</v>
      </c>
    </row>
    <row r="69" spans="1:3" ht="15.75" customHeight="1">
      <c r="A69" s="84" t="s">
        <v>236</v>
      </c>
      <c r="B69" s="85" t="s">
        <v>237</v>
      </c>
      <c r="C69" s="83">
        <v>5000000</v>
      </c>
    </row>
    <row r="70" spans="1:3" ht="15.75" customHeight="1">
      <c r="A70" s="84" t="s">
        <v>238</v>
      </c>
      <c r="B70" s="85" t="s">
        <v>239</v>
      </c>
      <c r="C70" s="83">
        <v>250000000</v>
      </c>
    </row>
    <row r="71" spans="1:3" ht="15.75" customHeight="1">
      <c r="A71" s="84" t="s">
        <v>240</v>
      </c>
      <c r="B71" s="85" t="s">
        <v>241</v>
      </c>
      <c r="C71" s="83">
        <v>1050000</v>
      </c>
    </row>
    <row r="72" spans="1:3" ht="15.75" customHeight="1">
      <c r="A72" s="84" t="s">
        <v>242</v>
      </c>
      <c r="B72" s="85" t="s">
        <v>243</v>
      </c>
      <c r="C72" s="83">
        <v>239000000</v>
      </c>
    </row>
    <row r="73" spans="1:3" ht="15.75" customHeight="1">
      <c r="A73" s="84" t="s">
        <v>244</v>
      </c>
      <c r="B73" s="85" t="s">
        <v>245</v>
      </c>
      <c r="C73" s="83">
        <v>1230000000</v>
      </c>
    </row>
    <row r="74" spans="1:3" ht="15.75" customHeight="1">
      <c r="A74" s="84" t="s">
        <v>246</v>
      </c>
      <c r="B74" s="85" t="s">
        <v>247</v>
      </c>
      <c r="C74" s="83">
        <v>124000000</v>
      </c>
    </row>
    <row r="75" spans="1:3" ht="15.75" customHeight="1">
      <c r="A75" s="84" t="s">
        <v>248</v>
      </c>
      <c r="B75" s="85" t="s">
        <v>249</v>
      </c>
      <c r="C75" s="83">
        <v>7500000</v>
      </c>
    </row>
    <row r="76" spans="1:3" ht="15.75" customHeight="1">
      <c r="A76" s="84" t="s">
        <v>250</v>
      </c>
      <c r="B76" s="85" t="s">
        <v>251</v>
      </c>
      <c r="C76" s="83">
        <v>40500000</v>
      </c>
    </row>
    <row r="77" spans="1:3" ht="15.75" customHeight="1">
      <c r="A77" s="84" t="s">
        <v>252</v>
      </c>
      <c r="B77" s="85" t="s">
        <v>253</v>
      </c>
      <c r="C77" s="83">
        <v>20000000</v>
      </c>
    </row>
    <row r="78" spans="1:3" ht="15.75" customHeight="1">
      <c r="A78" s="84" t="s">
        <v>254</v>
      </c>
      <c r="B78" s="85" t="s">
        <v>255</v>
      </c>
      <c r="C78" s="83">
        <v>100000000</v>
      </c>
    </row>
    <row r="79" spans="1:3" ht="15.75" customHeight="1">
      <c r="A79" s="84" t="s">
        <v>256</v>
      </c>
      <c r="B79" s="85" t="s">
        <v>257</v>
      </c>
      <c r="C79" s="83">
        <v>500000</v>
      </c>
    </row>
    <row r="80" spans="1:3" ht="15.75" customHeight="1">
      <c r="A80" s="84" t="s">
        <v>258</v>
      </c>
      <c r="B80" s="85" t="s">
        <v>259</v>
      </c>
      <c r="C80" s="83">
        <v>12030000</v>
      </c>
    </row>
    <row r="81" spans="1:3" ht="15.75" customHeight="1">
      <c r="A81" s="84" t="s">
        <v>260</v>
      </c>
      <c r="B81" s="85" t="s">
        <v>261</v>
      </c>
      <c r="C81" s="83">
        <v>50000000</v>
      </c>
    </row>
    <row r="82" spans="1:3" ht="15.75" customHeight="1">
      <c r="A82" s="36"/>
      <c r="B82" s="81" t="s">
        <v>262</v>
      </c>
      <c r="C82" s="90">
        <v>271731742260.29999</v>
      </c>
    </row>
  </sheetData>
  <mergeCells count="1">
    <mergeCell ref="A1:C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83" workbookViewId="0">
      <selection activeCell="H87" sqref="H87"/>
    </sheetView>
  </sheetViews>
  <sheetFormatPr baseColWidth="10" defaultColWidth="8.83203125" defaultRowHeight="12" x14ac:dyDescent="0"/>
  <cols>
    <col min="1" max="1" width="11.6640625" customWidth="1"/>
    <col min="2" max="2" width="33.1640625" customWidth="1"/>
    <col min="3" max="3" width="16.1640625" hidden="1" customWidth="1"/>
    <col min="4" max="4" width="13.5" hidden="1" customWidth="1"/>
    <col min="5" max="5" width="20.1640625" hidden="1" customWidth="1"/>
    <col min="6" max="6" width="22.83203125" hidden="1" customWidth="1"/>
    <col min="7" max="7" width="32.83203125" hidden="1" customWidth="1"/>
    <col min="8" max="8" width="22.1640625" customWidth="1"/>
    <col min="9" max="9" width="29.5" customWidth="1"/>
    <col min="10" max="10" width="26.6640625" customWidth="1"/>
  </cols>
  <sheetData>
    <row r="1" spans="1:10" ht="30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.75" customHeight="1">
      <c r="A2" s="91" t="s">
        <v>264</v>
      </c>
      <c r="B2" s="91" t="s">
        <v>265</v>
      </c>
      <c r="C2" s="92" t="s">
        <v>266</v>
      </c>
      <c r="D2" s="92" t="s">
        <v>267</v>
      </c>
      <c r="E2" s="91" t="s">
        <v>268</v>
      </c>
      <c r="F2" s="91" t="s">
        <v>269</v>
      </c>
      <c r="G2" s="91"/>
      <c r="H2" s="91" t="s">
        <v>270</v>
      </c>
      <c r="I2" s="91"/>
      <c r="J2" s="91" t="s">
        <v>271</v>
      </c>
    </row>
    <row r="3" spans="1:10" ht="24.75" customHeight="1">
      <c r="A3" s="93" t="s">
        <v>272</v>
      </c>
      <c r="B3" s="93" t="s">
        <v>273</v>
      </c>
      <c r="C3" s="94">
        <v>583531124.96000004</v>
      </c>
      <c r="D3" s="94">
        <v>2203057800</v>
      </c>
      <c r="E3" s="94">
        <v>7200000000</v>
      </c>
      <c r="F3" s="162">
        <v>9986588924.9599991</v>
      </c>
      <c r="G3" s="94">
        <f>F3+F5+F6+F8+F9+F11+F13+F28</f>
        <v>30525716231.66</v>
      </c>
      <c r="H3" s="162">
        <v>4036585442.6999998</v>
      </c>
      <c r="I3" s="94">
        <f>H3+H5+H6+H9+H11+H13</f>
        <v>5804244652.1099997</v>
      </c>
      <c r="J3" s="94">
        <v>14023174367.66</v>
      </c>
    </row>
    <row r="4" spans="1:10" ht="25.5" customHeight="1">
      <c r="A4" s="93" t="s">
        <v>274</v>
      </c>
      <c r="B4" s="93" t="s">
        <v>275</v>
      </c>
      <c r="C4" s="28"/>
      <c r="D4" s="94">
        <v>13500000</v>
      </c>
      <c r="E4" s="28"/>
      <c r="F4" s="162">
        <v>13500000</v>
      </c>
      <c r="G4" s="94"/>
      <c r="H4" s="162">
        <v>540000000</v>
      </c>
      <c r="I4" s="94"/>
      <c r="J4" s="94">
        <v>553500000</v>
      </c>
    </row>
    <row r="5" spans="1:10" ht="25.5" customHeight="1">
      <c r="A5" s="93" t="s">
        <v>276</v>
      </c>
      <c r="B5" s="93" t="s">
        <v>277</v>
      </c>
      <c r="C5" s="28"/>
      <c r="D5" s="94">
        <v>151610000</v>
      </c>
      <c r="E5" s="28"/>
      <c r="F5" s="162">
        <v>151610000</v>
      </c>
      <c r="G5" s="94"/>
      <c r="H5" s="162">
        <v>214000000</v>
      </c>
      <c r="I5" s="94"/>
      <c r="J5" s="94">
        <v>365610000</v>
      </c>
    </row>
    <row r="6" spans="1:10" ht="24.75" customHeight="1">
      <c r="A6" s="93" t="s">
        <v>278</v>
      </c>
      <c r="B6" s="93" t="s">
        <v>279</v>
      </c>
      <c r="C6" s="94">
        <v>40302000</v>
      </c>
      <c r="D6" s="94">
        <v>6525000</v>
      </c>
      <c r="E6" s="94">
        <v>6480000000</v>
      </c>
      <c r="F6" s="162">
        <v>6526827000</v>
      </c>
      <c r="G6" s="94"/>
      <c r="H6" s="162">
        <v>18000000</v>
      </c>
      <c r="I6" s="94"/>
      <c r="J6" s="94">
        <v>6544827000</v>
      </c>
    </row>
    <row r="7" spans="1:10" ht="25.5" customHeight="1">
      <c r="A7" s="93" t="s">
        <v>280</v>
      </c>
      <c r="B7" s="93" t="s">
        <v>281</v>
      </c>
      <c r="C7" s="28"/>
      <c r="D7" s="94">
        <v>12879000</v>
      </c>
      <c r="E7" s="28"/>
      <c r="F7" s="162">
        <v>12879000</v>
      </c>
      <c r="G7" s="94"/>
      <c r="H7" s="162">
        <v>54000000</v>
      </c>
      <c r="I7" s="94"/>
      <c r="J7" s="94">
        <v>66879000</v>
      </c>
    </row>
    <row r="8" spans="1:10" ht="25.5" customHeight="1">
      <c r="A8" s="93" t="s">
        <v>282</v>
      </c>
      <c r="B8" s="93" t="s">
        <v>283</v>
      </c>
      <c r="C8" s="28"/>
      <c r="D8" s="95">
        <v>9450000</v>
      </c>
      <c r="E8" s="28"/>
      <c r="F8" s="162">
        <v>9450000</v>
      </c>
      <c r="G8" s="94"/>
      <c r="H8" s="28"/>
      <c r="I8" s="28"/>
      <c r="J8" s="94">
        <v>9450000</v>
      </c>
    </row>
    <row r="9" spans="1:10" ht="24.75" customHeight="1">
      <c r="A9" s="93" t="s">
        <v>284</v>
      </c>
      <c r="B9" s="93" t="s">
        <v>285</v>
      </c>
      <c r="C9" s="28"/>
      <c r="D9" s="94">
        <v>90000000</v>
      </c>
      <c r="E9" s="28"/>
      <c r="F9" s="162">
        <v>90000000</v>
      </c>
      <c r="G9" s="94"/>
      <c r="H9" s="162">
        <v>1360000000</v>
      </c>
      <c r="I9" s="94"/>
      <c r="J9" s="94">
        <v>1450000000</v>
      </c>
    </row>
    <row r="10" spans="1:10" ht="25.5" customHeight="1">
      <c r="A10" s="93" t="s">
        <v>286</v>
      </c>
      <c r="B10" s="93" t="s">
        <v>287</v>
      </c>
      <c r="C10" s="28"/>
      <c r="D10" s="94">
        <v>22500000</v>
      </c>
      <c r="E10" s="28"/>
      <c r="F10" s="162">
        <v>22500000</v>
      </c>
      <c r="G10" s="94"/>
      <c r="H10" s="162">
        <v>45000000</v>
      </c>
      <c r="I10" s="94"/>
      <c r="J10" s="94">
        <v>67500000</v>
      </c>
    </row>
    <row r="11" spans="1:10" ht="24.75" customHeight="1">
      <c r="A11" s="93" t="s">
        <v>288</v>
      </c>
      <c r="B11" s="93" t="s">
        <v>289</v>
      </c>
      <c r="C11" s="28"/>
      <c r="D11" s="94">
        <v>7425000</v>
      </c>
      <c r="E11" s="28"/>
      <c r="F11" s="162">
        <v>7425000</v>
      </c>
      <c r="G11" s="94"/>
      <c r="H11" s="162">
        <v>25650000</v>
      </c>
      <c r="I11" s="94"/>
      <c r="J11" s="94">
        <v>33075000</v>
      </c>
    </row>
    <row r="12" spans="1:10" ht="24.75" customHeight="1">
      <c r="A12" s="93" t="s">
        <v>290</v>
      </c>
      <c r="B12" s="93" t="s">
        <v>291</v>
      </c>
      <c r="C12" s="28"/>
      <c r="D12" s="94">
        <v>630000000</v>
      </c>
      <c r="E12" s="28"/>
      <c r="F12" s="162">
        <v>630000000</v>
      </c>
      <c r="G12" s="94"/>
      <c r="H12" s="162">
        <v>630000000</v>
      </c>
      <c r="I12" s="94"/>
      <c r="J12" s="94">
        <v>1260000000</v>
      </c>
    </row>
    <row r="13" spans="1:10" ht="25.5" customHeight="1">
      <c r="A13" s="93" t="s">
        <v>292</v>
      </c>
      <c r="B13" s="93" t="s">
        <v>293</v>
      </c>
      <c r="C13" s="28"/>
      <c r="D13" s="94">
        <v>33780600</v>
      </c>
      <c r="E13" s="28"/>
      <c r="F13" s="162">
        <v>33780600</v>
      </c>
      <c r="G13" s="94"/>
      <c r="H13" s="162">
        <v>150009209.41</v>
      </c>
      <c r="I13" s="94"/>
      <c r="J13" s="94">
        <v>183789809.41</v>
      </c>
    </row>
    <row r="14" spans="1:10" ht="24.75" customHeight="1">
      <c r="A14" s="93" t="s">
        <v>294</v>
      </c>
      <c r="B14" s="93" t="s">
        <v>295</v>
      </c>
      <c r="C14" s="28"/>
      <c r="D14" s="94">
        <v>18000000</v>
      </c>
      <c r="E14" s="28"/>
      <c r="F14" s="162">
        <v>18000000</v>
      </c>
      <c r="G14" s="94"/>
      <c r="H14" s="162">
        <v>76500000</v>
      </c>
      <c r="I14" s="94"/>
      <c r="J14" s="94">
        <v>94500000</v>
      </c>
    </row>
    <row r="15" spans="1:10" ht="24.75" customHeight="1">
      <c r="A15" s="93" t="s">
        <v>296</v>
      </c>
      <c r="B15" s="93" t="s">
        <v>297</v>
      </c>
      <c r="C15" s="28"/>
      <c r="D15" s="94">
        <v>96795000</v>
      </c>
      <c r="E15" s="28"/>
      <c r="F15" s="162">
        <v>96795000</v>
      </c>
      <c r="G15" s="94"/>
      <c r="H15" s="162">
        <v>29037393217</v>
      </c>
      <c r="I15" s="94"/>
      <c r="J15" s="94">
        <v>29134188217</v>
      </c>
    </row>
    <row r="16" spans="1:10" ht="25.5" customHeight="1">
      <c r="A16" s="93" t="s">
        <v>298</v>
      </c>
      <c r="B16" s="93" t="s">
        <v>299</v>
      </c>
      <c r="C16" s="94">
        <v>115589759.84</v>
      </c>
      <c r="D16" s="94">
        <v>270000000</v>
      </c>
      <c r="E16" s="94">
        <v>4119740793</v>
      </c>
      <c r="F16" s="162">
        <v>4505330552.8400002</v>
      </c>
      <c r="G16" s="94"/>
      <c r="H16" s="162">
        <v>69700000</v>
      </c>
      <c r="I16" s="94"/>
      <c r="J16" s="94">
        <v>4575030552.8400002</v>
      </c>
    </row>
    <row r="17" spans="1:10" ht="24.75" customHeight="1">
      <c r="A17" s="93" t="s">
        <v>300</v>
      </c>
      <c r="B17" s="93" t="s">
        <v>301</v>
      </c>
      <c r="C17" s="28"/>
      <c r="D17" s="94">
        <v>9000000</v>
      </c>
      <c r="E17" s="28"/>
      <c r="F17" s="162">
        <v>9000000</v>
      </c>
      <c r="G17" s="94">
        <f>F17+F16</f>
        <v>4514330552.8400002</v>
      </c>
      <c r="H17" s="162">
        <v>51000000</v>
      </c>
      <c r="I17" s="94">
        <f>H17+H16</f>
        <v>120700000</v>
      </c>
      <c r="J17" s="94">
        <v>60000000</v>
      </c>
    </row>
    <row r="18" spans="1:10" ht="24.75" customHeight="1">
      <c r="A18" s="93" t="s">
        <v>302</v>
      </c>
      <c r="B18" s="93" t="s">
        <v>303</v>
      </c>
      <c r="C18" s="94">
        <v>153787528.56999999</v>
      </c>
      <c r="D18" s="94">
        <v>1625000000</v>
      </c>
      <c r="E18" s="28"/>
      <c r="F18" s="162">
        <v>1778787528.5699999</v>
      </c>
      <c r="G18" s="94"/>
      <c r="H18" s="162">
        <v>1890075000</v>
      </c>
      <c r="I18" s="94"/>
      <c r="J18" s="94">
        <v>3668862528.5700002</v>
      </c>
    </row>
    <row r="19" spans="1:10" ht="25.5" customHeight="1">
      <c r="A19" s="93" t="s">
        <v>304</v>
      </c>
      <c r="B19" s="93" t="s">
        <v>305</v>
      </c>
      <c r="C19" s="94">
        <v>25965687.23</v>
      </c>
      <c r="D19" s="94">
        <v>10900000</v>
      </c>
      <c r="E19" s="28"/>
      <c r="F19" s="162">
        <v>36865687.229999997</v>
      </c>
      <c r="G19" s="94">
        <f>F19+F18</f>
        <v>1815653215.8</v>
      </c>
      <c r="H19" s="162">
        <v>10000000</v>
      </c>
      <c r="I19" s="94">
        <f>H19+H18</f>
        <v>1900075000</v>
      </c>
      <c r="J19" s="94">
        <v>46865687.229999997</v>
      </c>
    </row>
    <row r="20" spans="1:10" ht="24.75" customHeight="1">
      <c r="A20" s="93" t="s">
        <v>306</v>
      </c>
      <c r="B20" s="93" t="s">
        <v>307</v>
      </c>
      <c r="C20" s="94">
        <v>603673100.46000004</v>
      </c>
      <c r="D20" s="94">
        <v>45000000</v>
      </c>
      <c r="E20" s="28"/>
      <c r="F20" s="162">
        <v>648673100.46000004</v>
      </c>
      <c r="G20" s="94"/>
      <c r="H20" s="162">
        <v>6114114989.8800001</v>
      </c>
      <c r="I20" s="94"/>
      <c r="J20" s="94">
        <v>6762788090.3400002</v>
      </c>
    </row>
    <row r="21" spans="1:10" ht="24.75" customHeight="1">
      <c r="A21" s="93" t="s">
        <v>308</v>
      </c>
      <c r="B21" s="93" t="s">
        <v>309</v>
      </c>
      <c r="C21" s="94">
        <v>39263616.469999999</v>
      </c>
      <c r="D21" s="94">
        <v>16380000</v>
      </c>
      <c r="E21" s="28"/>
      <c r="F21" s="162">
        <v>55643616.469999999</v>
      </c>
      <c r="G21" s="94"/>
      <c r="H21" s="162">
        <v>450000000</v>
      </c>
      <c r="I21" s="94"/>
      <c r="J21" s="94">
        <v>505643616.47000003</v>
      </c>
    </row>
    <row r="22" spans="1:10" ht="26" customHeight="1">
      <c r="A22" s="96" t="s">
        <v>310</v>
      </c>
      <c r="B22" s="96" t="s">
        <v>311</v>
      </c>
      <c r="C22" s="36"/>
      <c r="D22" s="36"/>
      <c r="E22" s="36"/>
      <c r="F22" s="163">
        <v>380639385.26999998</v>
      </c>
      <c r="G22" s="36"/>
      <c r="H22" s="166"/>
      <c r="I22" s="36"/>
      <c r="J22" s="36"/>
    </row>
    <row r="23" spans="1:10" ht="15.25" customHeight="1">
      <c r="A23" s="60"/>
      <c r="B23" s="60"/>
      <c r="C23" s="97">
        <v>344639385.26999998</v>
      </c>
      <c r="D23" s="97">
        <v>36000000</v>
      </c>
      <c r="E23" s="60"/>
      <c r="F23" s="164"/>
      <c r="G23" s="97"/>
      <c r="H23" s="163">
        <v>275400000</v>
      </c>
      <c r="I23" s="97"/>
      <c r="J23" s="97">
        <v>656039385.26999998</v>
      </c>
    </row>
    <row r="24" spans="1:10" ht="24.75" customHeight="1">
      <c r="A24" s="93" t="s">
        <v>312</v>
      </c>
      <c r="B24" s="93" t="s">
        <v>313</v>
      </c>
      <c r="C24" s="28"/>
      <c r="D24" s="94">
        <v>4500000</v>
      </c>
      <c r="E24" s="28"/>
      <c r="F24" s="162">
        <v>4500000</v>
      </c>
      <c r="G24" s="94">
        <f>F24+F22+F21+F20+F23</f>
        <v>1089456102.2</v>
      </c>
      <c r="H24" s="162">
        <v>103500000</v>
      </c>
      <c r="I24" s="94">
        <f>H24+H23+H22+H21+H20</f>
        <v>6943014989.8800001</v>
      </c>
      <c r="J24" s="94">
        <v>108000000</v>
      </c>
    </row>
    <row r="25" spans="1:10" ht="24.75" customHeight="1">
      <c r="A25" s="93" t="s">
        <v>314</v>
      </c>
      <c r="B25" s="93" t="s">
        <v>315</v>
      </c>
      <c r="C25" s="94">
        <v>148722839.94999999</v>
      </c>
      <c r="D25" s="94">
        <v>9417456000</v>
      </c>
      <c r="E25" s="94">
        <v>21510747802.759998</v>
      </c>
      <c r="F25" s="162">
        <v>31076926642.709999</v>
      </c>
      <c r="G25" s="94"/>
      <c r="H25" s="162">
        <v>15481609400.969999</v>
      </c>
      <c r="I25" s="94"/>
      <c r="J25" s="94">
        <v>46558536043.68</v>
      </c>
    </row>
    <row r="26" spans="1:10" ht="25.5" customHeight="1">
      <c r="A26" s="93" t="s">
        <v>316</v>
      </c>
      <c r="B26" s="93" t="s">
        <v>317</v>
      </c>
      <c r="C26" s="94">
        <v>42568633.840000004</v>
      </c>
      <c r="D26" s="94">
        <v>117000000</v>
      </c>
      <c r="E26" s="28"/>
      <c r="F26" s="162">
        <v>159568633.84</v>
      </c>
      <c r="G26" s="94">
        <f>F26+F25</f>
        <v>31236495276.549999</v>
      </c>
      <c r="H26" s="162">
        <v>270000000</v>
      </c>
      <c r="I26" s="94"/>
      <c r="J26" s="94">
        <v>429568633.83999997</v>
      </c>
    </row>
    <row r="27" spans="1:10" ht="24.75" customHeight="1">
      <c r="A27" s="93" t="s">
        <v>318</v>
      </c>
      <c r="B27" s="93" t="s">
        <v>319</v>
      </c>
      <c r="C27" s="94">
        <v>109865992.77</v>
      </c>
      <c r="D27" s="94">
        <v>94140000</v>
      </c>
      <c r="E27" s="28"/>
      <c r="F27" s="162">
        <v>204005992.77000001</v>
      </c>
      <c r="G27" s="94"/>
      <c r="H27" s="162">
        <v>144000000</v>
      </c>
      <c r="I27" s="94"/>
      <c r="J27" s="94">
        <v>348005992.76999998</v>
      </c>
    </row>
    <row r="28" spans="1:10" ht="24.75" customHeight="1">
      <c r="A28" s="93" t="s">
        <v>278</v>
      </c>
      <c r="B28" s="93" t="s">
        <v>320</v>
      </c>
      <c r="C28" s="94">
        <v>26534706.699999999</v>
      </c>
      <c r="D28" s="94">
        <v>13500000</v>
      </c>
      <c r="E28" s="94">
        <v>13680000000</v>
      </c>
      <c r="F28" s="162">
        <v>13720034706.700001</v>
      </c>
      <c r="G28" s="94"/>
      <c r="H28" s="162">
        <v>22500000</v>
      </c>
      <c r="I28" s="94"/>
      <c r="J28" s="94">
        <v>13742534706.700001</v>
      </c>
    </row>
    <row r="29" spans="1:10" ht="25.5" customHeight="1">
      <c r="A29" s="93" t="s">
        <v>321</v>
      </c>
      <c r="B29" s="93" t="s">
        <v>322</v>
      </c>
      <c r="C29" s="94">
        <v>1144428547.1600001</v>
      </c>
      <c r="D29" s="28"/>
      <c r="E29" s="28"/>
      <c r="F29" s="162">
        <v>1144428547.1600001</v>
      </c>
      <c r="G29" s="94"/>
      <c r="H29" s="28"/>
      <c r="I29" s="28"/>
      <c r="J29" s="94">
        <v>1144428547.1600001</v>
      </c>
    </row>
    <row r="30" spans="1:10" ht="24.75" customHeight="1">
      <c r="A30" s="93" t="s">
        <v>323</v>
      </c>
      <c r="B30" s="93" t="s">
        <v>324</v>
      </c>
      <c r="C30" s="94">
        <v>249307638.16</v>
      </c>
      <c r="D30" s="94">
        <v>540000000</v>
      </c>
      <c r="E30" s="28"/>
      <c r="F30" s="162">
        <v>789307638.15999997</v>
      </c>
      <c r="G30" s="94">
        <f>F30+F29+F27</f>
        <v>2137742178.0900002</v>
      </c>
      <c r="H30" s="162">
        <v>540000000</v>
      </c>
      <c r="I30" s="94"/>
      <c r="J30" s="94">
        <v>1329307638.1600001</v>
      </c>
    </row>
    <row r="31" spans="1:10" ht="24.75" customHeight="1">
      <c r="A31" s="93" t="s">
        <v>325</v>
      </c>
      <c r="B31" s="93" t="s">
        <v>326</v>
      </c>
      <c r="C31" s="94">
        <v>59611568.149999999</v>
      </c>
      <c r="D31" s="98">
        <v>30420000</v>
      </c>
      <c r="E31" s="28"/>
      <c r="F31" s="162">
        <v>90031568.150000006</v>
      </c>
      <c r="G31" s="94"/>
      <c r="H31" s="162">
        <v>433260000</v>
      </c>
      <c r="I31" s="94"/>
      <c r="J31" s="94">
        <v>523291568.14999998</v>
      </c>
    </row>
    <row r="32" spans="1:10" ht="25.5" customHeight="1">
      <c r="A32" s="93" t="s">
        <v>327</v>
      </c>
      <c r="B32" s="93" t="s">
        <v>328</v>
      </c>
      <c r="C32" s="94">
        <v>751731438</v>
      </c>
      <c r="D32" s="98">
        <v>350000000</v>
      </c>
      <c r="E32" s="28"/>
      <c r="F32" s="162">
        <v>1101731438</v>
      </c>
      <c r="G32" s="94">
        <f>SUM(F32+F33+F34+F35+F36+F37+F38+F39+F41+F42+F43+F44+F45+F46+F47)</f>
        <v>29511863065.100002</v>
      </c>
      <c r="H32" s="162">
        <v>4590000000</v>
      </c>
      <c r="I32" s="94"/>
      <c r="J32" s="94">
        <v>5691731438</v>
      </c>
    </row>
    <row r="33" spans="1:10" ht="24.75" customHeight="1">
      <c r="A33" s="93" t="s">
        <v>329</v>
      </c>
      <c r="B33" s="93" t="s">
        <v>330</v>
      </c>
      <c r="C33" s="94">
        <v>256489559.31999999</v>
      </c>
      <c r="D33" s="94">
        <v>26000000</v>
      </c>
      <c r="E33" s="28"/>
      <c r="F33" s="162">
        <v>282489559.31999999</v>
      </c>
      <c r="G33" s="94"/>
      <c r="H33" s="162">
        <v>125000000</v>
      </c>
      <c r="I33" s="94"/>
      <c r="J33" s="94">
        <v>407489559.31999999</v>
      </c>
    </row>
    <row r="34" spans="1:10" ht="24.75" customHeight="1">
      <c r="A34" s="93" t="s">
        <v>331</v>
      </c>
      <c r="B34" s="93" t="s">
        <v>332</v>
      </c>
      <c r="C34" s="94">
        <v>53527344.049999997</v>
      </c>
      <c r="D34" s="94">
        <v>13500000</v>
      </c>
      <c r="E34" s="28"/>
      <c r="F34" s="162">
        <v>67027344.049999997</v>
      </c>
      <c r="G34" s="94"/>
      <c r="H34" s="162">
        <v>90000000</v>
      </c>
      <c r="I34" s="94"/>
      <c r="J34" s="94">
        <v>157027344.05000001</v>
      </c>
    </row>
    <row r="35" spans="1:10" ht="25.5" customHeight="1">
      <c r="A35" s="93" t="s">
        <v>333</v>
      </c>
      <c r="B35" s="93" t="s">
        <v>334</v>
      </c>
      <c r="C35" s="94">
        <v>1449453730.78</v>
      </c>
      <c r="D35" s="94">
        <v>962066188.79999995</v>
      </c>
      <c r="E35" s="28"/>
      <c r="F35" s="162">
        <v>2411519919.5799999</v>
      </c>
      <c r="G35" s="94"/>
      <c r="H35" s="162">
        <v>1050632000</v>
      </c>
      <c r="I35" s="94"/>
      <c r="J35" s="94">
        <v>3462151919.5799999</v>
      </c>
    </row>
    <row r="36" spans="1:10" ht="24.75" customHeight="1">
      <c r="A36" s="93" t="s">
        <v>335</v>
      </c>
      <c r="B36" s="93" t="s">
        <v>336</v>
      </c>
      <c r="C36" s="94">
        <v>1313796243.51</v>
      </c>
      <c r="D36" s="94">
        <v>361099800</v>
      </c>
      <c r="E36" s="28"/>
      <c r="F36" s="162">
        <v>1674896043.51</v>
      </c>
      <c r="G36" s="94"/>
      <c r="H36" s="162">
        <v>2743016026.9400001</v>
      </c>
      <c r="I36" s="94"/>
      <c r="J36" s="94">
        <v>4417912070.4499998</v>
      </c>
    </row>
    <row r="37" spans="1:10" ht="25.5" customHeight="1">
      <c r="A37" s="93" t="s">
        <v>337</v>
      </c>
      <c r="B37" s="93" t="s">
        <v>338</v>
      </c>
      <c r="C37" s="94">
        <v>1000000000</v>
      </c>
      <c r="D37" s="28"/>
      <c r="E37" s="28"/>
      <c r="F37" s="162">
        <v>1000000000</v>
      </c>
      <c r="G37" s="94"/>
      <c r="H37" s="167"/>
      <c r="I37" s="28"/>
      <c r="J37" s="94">
        <v>1000000000</v>
      </c>
    </row>
    <row r="38" spans="1:10" ht="25.5" customHeight="1">
      <c r="A38" s="93" t="s">
        <v>339</v>
      </c>
      <c r="B38" s="93" t="s">
        <v>340</v>
      </c>
      <c r="C38" s="94">
        <v>103346538.38</v>
      </c>
      <c r="D38" s="94">
        <v>22500000</v>
      </c>
      <c r="E38" s="28"/>
      <c r="F38" s="162">
        <v>125846538.38</v>
      </c>
      <c r="G38" s="94"/>
      <c r="H38" s="162">
        <v>8241847098.3199997</v>
      </c>
      <c r="I38" s="94"/>
      <c r="J38" s="94">
        <v>8367693636.6999998</v>
      </c>
    </row>
    <row r="39" spans="1:10" ht="24.75" customHeight="1">
      <c r="A39" s="93" t="s">
        <v>341</v>
      </c>
      <c r="B39" s="93" t="s">
        <v>342</v>
      </c>
      <c r="C39" s="94">
        <v>136750619.22</v>
      </c>
      <c r="D39" s="94">
        <v>18000000</v>
      </c>
      <c r="E39" s="28"/>
      <c r="F39" s="162">
        <v>154750619.22</v>
      </c>
      <c r="G39" s="94"/>
      <c r="H39" s="162">
        <v>90000000</v>
      </c>
      <c r="I39" s="94">
        <f>H39+H38+H37+H36+H35+H34+H33+H32</f>
        <v>16930495125.26</v>
      </c>
      <c r="J39" s="94">
        <v>244750619.22</v>
      </c>
    </row>
    <row r="40" spans="1:10" ht="25.5" customHeight="1">
      <c r="A40" s="93" t="s">
        <v>343</v>
      </c>
      <c r="B40" s="93" t="s">
        <v>344</v>
      </c>
      <c r="C40" s="28"/>
      <c r="D40" s="94">
        <v>27000000</v>
      </c>
      <c r="E40" s="28"/>
      <c r="F40" s="162">
        <v>27000000</v>
      </c>
      <c r="G40" s="94"/>
      <c r="H40" s="162">
        <v>36000000</v>
      </c>
      <c r="I40" s="94"/>
      <c r="J40" s="94">
        <v>63000000</v>
      </c>
    </row>
    <row r="41" spans="1:10" ht="24.75" customHeight="1">
      <c r="A41" s="93" t="s">
        <v>345</v>
      </c>
      <c r="B41" s="93" t="s">
        <v>346</v>
      </c>
      <c r="C41" s="94">
        <v>18714059624.720001</v>
      </c>
      <c r="D41" s="94">
        <v>900000000</v>
      </c>
      <c r="E41" s="28"/>
      <c r="F41" s="162">
        <v>19614059624.720001</v>
      </c>
      <c r="G41" s="94"/>
      <c r="H41" s="167"/>
      <c r="I41" s="28"/>
      <c r="J41" s="94">
        <v>19614059624.720001</v>
      </c>
    </row>
    <row r="42" spans="1:10" ht="24.75" customHeight="1">
      <c r="A42" s="93" t="s">
        <v>347</v>
      </c>
      <c r="B42" s="96" t="s">
        <v>348</v>
      </c>
      <c r="C42" s="94">
        <v>654890134.13999999</v>
      </c>
      <c r="D42" s="94">
        <v>12150000</v>
      </c>
      <c r="E42" s="28"/>
      <c r="F42" s="162">
        <v>667040134.13999999</v>
      </c>
      <c r="G42" s="94"/>
      <c r="H42" s="162">
        <v>441817638.30000001</v>
      </c>
      <c r="I42" s="94"/>
      <c r="J42" s="94">
        <v>1108857772.4400001</v>
      </c>
    </row>
    <row r="43" spans="1:10" ht="25.5" customHeight="1">
      <c r="A43" s="93" t="s">
        <v>349</v>
      </c>
      <c r="B43" s="93" t="s">
        <v>350</v>
      </c>
      <c r="C43" s="94">
        <v>24140368.5</v>
      </c>
      <c r="D43" s="94">
        <v>9000000</v>
      </c>
      <c r="E43" s="28"/>
      <c r="F43" s="162">
        <v>33140368.5</v>
      </c>
      <c r="G43" s="94"/>
      <c r="H43" s="162">
        <v>27000000</v>
      </c>
      <c r="I43" s="94"/>
      <c r="J43" s="94">
        <v>60140368.5</v>
      </c>
    </row>
    <row r="44" spans="1:10" ht="24.75" customHeight="1">
      <c r="A44" s="93" t="s">
        <v>351</v>
      </c>
      <c r="B44" s="93" t="s">
        <v>352</v>
      </c>
      <c r="C44" s="28"/>
      <c r="D44" s="94">
        <v>168975000</v>
      </c>
      <c r="E44" s="28"/>
      <c r="F44" s="162">
        <v>168975000</v>
      </c>
      <c r="G44" s="94"/>
      <c r="H44" s="162">
        <v>3150000</v>
      </c>
      <c r="I44" s="94"/>
      <c r="J44" s="94">
        <v>172125000</v>
      </c>
    </row>
    <row r="45" spans="1:10" ht="24.75" customHeight="1">
      <c r="A45" s="99" t="s">
        <v>353</v>
      </c>
      <c r="B45" s="99" t="s">
        <v>354</v>
      </c>
      <c r="C45" s="100">
        <v>186314227.52000001</v>
      </c>
      <c r="D45" s="100">
        <v>671893862.39999998</v>
      </c>
      <c r="E45" s="76"/>
      <c r="F45" s="165">
        <v>858208089.91999996</v>
      </c>
      <c r="G45" s="100"/>
      <c r="H45" s="165">
        <v>380700000</v>
      </c>
      <c r="I45" s="100"/>
      <c r="J45" s="100">
        <v>1238908089.9200001</v>
      </c>
    </row>
    <row r="46" spans="1:10" ht="25.5" customHeight="1">
      <c r="A46" s="93" t="s">
        <v>355</v>
      </c>
      <c r="B46" s="93" t="s">
        <v>356</v>
      </c>
      <c r="C46" s="94">
        <v>217881779.58000001</v>
      </c>
      <c r="D46" s="94">
        <v>371660732.10000002</v>
      </c>
      <c r="E46" s="28"/>
      <c r="F46" s="162">
        <v>589542511.67999995</v>
      </c>
      <c r="G46" s="94"/>
      <c r="H46" s="162">
        <v>225000000</v>
      </c>
      <c r="I46" s="94"/>
      <c r="J46" s="94">
        <v>814542511.67999995</v>
      </c>
    </row>
    <row r="47" spans="1:10" ht="25.5" customHeight="1">
      <c r="A47" s="93" t="s">
        <v>357</v>
      </c>
      <c r="B47" s="93" t="s">
        <v>358</v>
      </c>
      <c r="C47" s="94">
        <v>695319364.61000001</v>
      </c>
      <c r="D47" s="94">
        <v>67316509.469999999</v>
      </c>
      <c r="E47" s="28"/>
      <c r="F47" s="162">
        <v>762635874.08000004</v>
      </c>
      <c r="G47" s="94"/>
      <c r="H47" s="162">
        <v>270000000</v>
      </c>
      <c r="I47" s="94">
        <f>H47+H46+H45+H44+H43+H42+H41</f>
        <v>1347667638.3</v>
      </c>
      <c r="J47" s="94">
        <v>1032635874.08</v>
      </c>
    </row>
    <row r="48" spans="1:10" ht="24.75" customHeight="1">
      <c r="A48" s="93" t="s">
        <v>359</v>
      </c>
      <c r="B48" s="93" t="s">
        <v>360</v>
      </c>
      <c r="C48" s="94">
        <v>163581182.03</v>
      </c>
      <c r="D48" s="94">
        <v>45000000</v>
      </c>
      <c r="E48" s="28"/>
      <c r="F48" s="162">
        <v>208581182.03</v>
      </c>
      <c r="G48" s="94"/>
      <c r="H48" s="162">
        <v>630000000</v>
      </c>
      <c r="I48" s="94"/>
      <c r="J48" s="94">
        <v>838581182.02999997</v>
      </c>
    </row>
    <row r="49" spans="1:10" ht="25.5" customHeight="1">
      <c r="A49" s="101" t="s">
        <v>361</v>
      </c>
      <c r="B49" s="93" t="s">
        <v>362</v>
      </c>
      <c r="C49" s="94">
        <v>90000000</v>
      </c>
      <c r="D49" s="94">
        <v>90000000</v>
      </c>
      <c r="E49" s="28"/>
      <c r="F49" s="162">
        <v>180000000</v>
      </c>
      <c r="G49" s="94">
        <f>F49+F50+F51+F52+F53+F54+F55</f>
        <v>10752641267.530001</v>
      </c>
      <c r="H49" s="162">
        <v>450000000</v>
      </c>
      <c r="I49" s="94"/>
      <c r="J49" s="94">
        <v>630000000</v>
      </c>
    </row>
    <row r="50" spans="1:10" ht="25.5" customHeight="1">
      <c r="A50" s="101" t="s">
        <v>363</v>
      </c>
      <c r="B50" s="93" t="s">
        <v>364</v>
      </c>
      <c r="C50" s="28"/>
      <c r="D50" s="94">
        <v>2018922750</v>
      </c>
      <c r="E50" s="28"/>
      <c r="F50" s="162">
        <v>2018922750</v>
      </c>
      <c r="G50" s="94"/>
      <c r="H50" s="162">
        <v>175500000</v>
      </c>
      <c r="I50" s="94"/>
      <c r="J50" s="94">
        <v>2194422750</v>
      </c>
    </row>
    <row r="51" spans="1:10" ht="24.75" customHeight="1">
      <c r="A51" s="93" t="s">
        <v>365</v>
      </c>
      <c r="B51" s="93" t="s">
        <v>366</v>
      </c>
      <c r="C51" s="94">
        <v>454961572.81999999</v>
      </c>
      <c r="D51" s="94">
        <v>99000000</v>
      </c>
      <c r="E51" s="28"/>
      <c r="F51" s="162">
        <v>553961572.82000005</v>
      </c>
      <c r="G51" s="94"/>
      <c r="H51" s="162">
        <v>2699447791.4000001</v>
      </c>
      <c r="I51" s="94"/>
      <c r="J51" s="94">
        <v>3253409364.2199998</v>
      </c>
    </row>
    <row r="52" spans="1:10" ht="25.5" customHeight="1">
      <c r="A52" s="93" t="s">
        <v>367</v>
      </c>
      <c r="B52" s="93" t="s">
        <v>368</v>
      </c>
      <c r="C52" s="94">
        <v>5790768462.2700005</v>
      </c>
      <c r="D52" s="94">
        <v>90000000</v>
      </c>
      <c r="E52" s="28"/>
      <c r="F52" s="162">
        <v>5880768462.2700005</v>
      </c>
      <c r="G52" s="94"/>
      <c r="H52" s="162">
        <v>90000000</v>
      </c>
      <c r="I52" s="94"/>
      <c r="J52" s="94">
        <v>5970768462.2700005</v>
      </c>
    </row>
    <row r="53" spans="1:10" ht="24.75" customHeight="1">
      <c r="A53" s="93" t="s">
        <v>369</v>
      </c>
      <c r="B53" s="93" t="s">
        <v>370</v>
      </c>
      <c r="C53" s="94">
        <v>1447394451.51</v>
      </c>
      <c r="D53" s="94">
        <v>404118000</v>
      </c>
      <c r="E53" s="28"/>
      <c r="F53" s="162">
        <v>1851512451.51</v>
      </c>
      <c r="G53" s="94"/>
      <c r="H53" s="162">
        <v>367739829.5</v>
      </c>
      <c r="I53" s="94"/>
      <c r="J53" s="94">
        <v>2219252281.0100002</v>
      </c>
    </row>
    <row r="54" spans="1:10" ht="24.75" customHeight="1">
      <c r="A54" s="93" t="s">
        <v>371</v>
      </c>
      <c r="B54" s="93" t="s">
        <v>372</v>
      </c>
      <c r="C54" s="94">
        <v>109443106.36</v>
      </c>
      <c r="D54" s="28"/>
      <c r="E54" s="28"/>
      <c r="F54" s="162">
        <v>109443106.36</v>
      </c>
      <c r="G54" s="94"/>
      <c r="H54" s="162">
        <v>225000000</v>
      </c>
      <c r="I54" s="94"/>
      <c r="J54" s="94">
        <v>334443106.36000001</v>
      </c>
    </row>
    <row r="55" spans="1:10" ht="25.5" customHeight="1">
      <c r="A55" s="93" t="s">
        <v>373</v>
      </c>
      <c r="B55" s="96" t="s">
        <v>374</v>
      </c>
      <c r="C55" s="94">
        <v>76447924.569999993</v>
      </c>
      <c r="D55" s="94">
        <v>81585000</v>
      </c>
      <c r="E55" s="28"/>
      <c r="F55" s="162">
        <v>158032924.56999999</v>
      </c>
      <c r="G55" s="94"/>
      <c r="H55" s="162">
        <v>246661920</v>
      </c>
      <c r="I55" s="94">
        <f>H55+H54+H53+H52+H51+H50+H49</f>
        <v>4254349540.9000001</v>
      </c>
      <c r="J55" s="94">
        <v>404694844.56999999</v>
      </c>
    </row>
    <row r="56" spans="1:10" ht="24.75" customHeight="1">
      <c r="A56" s="93" t="s">
        <v>375</v>
      </c>
      <c r="B56" s="93" t="s">
        <v>376</v>
      </c>
      <c r="C56" s="94">
        <v>89187596.25</v>
      </c>
      <c r="D56" s="94">
        <v>135000000</v>
      </c>
      <c r="E56" s="28"/>
      <c r="F56" s="162">
        <v>224187596.25</v>
      </c>
      <c r="G56" s="94"/>
      <c r="H56" s="162">
        <v>450000000</v>
      </c>
      <c r="I56" s="94"/>
      <c r="J56" s="94">
        <v>674187596.25</v>
      </c>
    </row>
    <row r="57" spans="1:10" ht="24.75" customHeight="1">
      <c r="A57" s="93" t="s">
        <v>377</v>
      </c>
      <c r="B57" s="102" t="s">
        <v>378</v>
      </c>
      <c r="C57" s="94">
        <v>51592171.32</v>
      </c>
      <c r="D57" s="94">
        <v>54000000</v>
      </c>
      <c r="E57" s="28"/>
      <c r="F57" s="162">
        <v>105592171.31999999</v>
      </c>
      <c r="G57" s="94"/>
      <c r="H57" s="162">
        <v>90000000</v>
      </c>
      <c r="I57" s="94"/>
      <c r="J57" s="94">
        <v>195592171.31999999</v>
      </c>
    </row>
    <row r="58" spans="1:10" ht="25.5" customHeight="1">
      <c r="A58" s="93" t="s">
        <v>379</v>
      </c>
      <c r="B58" s="102" t="s">
        <v>380</v>
      </c>
      <c r="C58" s="28"/>
      <c r="D58" s="94">
        <v>9000000</v>
      </c>
      <c r="E58" s="28"/>
      <c r="F58" s="162">
        <v>9000000</v>
      </c>
      <c r="G58" s="94">
        <f>F58+F57</f>
        <v>114592171.31999999</v>
      </c>
      <c r="H58" s="162">
        <v>26100000</v>
      </c>
      <c r="I58" s="94">
        <f>H58+H57</f>
        <v>116100000</v>
      </c>
      <c r="J58" s="94">
        <v>35100000</v>
      </c>
    </row>
    <row r="59" spans="1:10" ht="24.75" customHeight="1">
      <c r="A59" s="93" t="s">
        <v>381</v>
      </c>
      <c r="B59" s="93" t="s">
        <v>382</v>
      </c>
      <c r="C59" s="94">
        <v>403312778.23000002</v>
      </c>
      <c r="D59" s="94">
        <v>180000000</v>
      </c>
      <c r="E59" s="28"/>
      <c r="F59" s="162">
        <v>583312778.23000002</v>
      </c>
      <c r="G59" s="94"/>
      <c r="H59" s="162">
        <v>360000000</v>
      </c>
      <c r="I59" s="94"/>
      <c r="J59" s="94">
        <v>943312778.23000002</v>
      </c>
    </row>
    <row r="60" spans="1:10" ht="24.75" customHeight="1">
      <c r="A60" s="93" t="s">
        <v>383</v>
      </c>
      <c r="B60" s="93" t="s">
        <v>384</v>
      </c>
      <c r="C60" s="94">
        <v>15845105.34</v>
      </c>
      <c r="D60" s="94">
        <v>6300000</v>
      </c>
      <c r="E60" s="28"/>
      <c r="F60" s="162">
        <v>22145105.34</v>
      </c>
      <c r="G60" s="94">
        <f>F60+F59</f>
        <v>605457883.57000005</v>
      </c>
      <c r="H60" s="162">
        <v>135000000</v>
      </c>
      <c r="I60" s="94">
        <f>H60+H59</f>
        <v>495000000</v>
      </c>
      <c r="J60" s="94">
        <v>157145105.34</v>
      </c>
    </row>
    <row r="61" spans="1:10" ht="25.5" customHeight="1">
      <c r="A61" s="93" t="s">
        <v>385</v>
      </c>
      <c r="B61" s="93" t="s">
        <v>386</v>
      </c>
      <c r="C61" s="94">
        <v>179944904.44</v>
      </c>
      <c r="D61" s="94">
        <v>489500000</v>
      </c>
      <c r="E61" s="28"/>
      <c r="F61" s="162">
        <v>669444904.44000006</v>
      </c>
      <c r="G61" s="94"/>
      <c r="H61" s="162">
        <v>400000000</v>
      </c>
      <c r="I61" s="94"/>
      <c r="J61" s="94">
        <v>1069444904.4400001</v>
      </c>
    </row>
    <row r="62" spans="1:10" ht="24.75" customHeight="1">
      <c r="A62" s="93" t="s">
        <v>387</v>
      </c>
      <c r="B62" s="93" t="s">
        <v>388</v>
      </c>
      <c r="C62" s="94">
        <v>162552306.5</v>
      </c>
      <c r="D62" s="94">
        <v>300000000</v>
      </c>
      <c r="E62" s="28"/>
      <c r="F62" s="162">
        <v>462552306.5</v>
      </c>
      <c r="G62" s="94"/>
      <c r="H62" s="162">
        <v>180000000</v>
      </c>
      <c r="I62" s="94"/>
      <c r="J62" s="94">
        <v>642552306.5</v>
      </c>
    </row>
    <row r="63" spans="1:10" ht="24.75" customHeight="1">
      <c r="A63" s="93" t="s">
        <v>389</v>
      </c>
      <c r="B63" s="93" t="s">
        <v>390</v>
      </c>
      <c r="C63" s="94">
        <v>504066889.18000001</v>
      </c>
      <c r="D63" s="94">
        <v>360000000</v>
      </c>
      <c r="E63" s="28"/>
      <c r="F63" s="162">
        <v>864066889.17999995</v>
      </c>
      <c r="G63" s="94"/>
      <c r="H63" s="162">
        <v>47922441796.199997</v>
      </c>
      <c r="I63" s="94"/>
      <c r="J63" s="94">
        <v>48786508685.379997</v>
      </c>
    </row>
    <row r="64" spans="1:10" ht="25.5" customHeight="1">
      <c r="A64" s="93" t="s">
        <v>391</v>
      </c>
      <c r="B64" s="93" t="s">
        <v>392</v>
      </c>
      <c r="C64" s="28"/>
      <c r="D64" s="94">
        <v>7200000</v>
      </c>
      <c r="E64" s="28"/>
      <c r="F64" s="162">
        <v>7200000</v>
      </c>
      <c r="G64" s="94">
        <f>F64+F63</f>
        <v>871266889.17999995</v>
      </c>
      <c r="H64" s="162">
        <v>1980000000</v>
      </c>
      <c r="I64" s="94">
        <f>H64+H63</f>
        <v>49902441796.199997</v>
      </c>
      <c r="J64" s="94">
        <v>1987200000</v>
      </c>
    </row>
    <row r="65" spans="1:10" ht="24.75" customHeight="1">
      <c r="A65" s="93" t="s">
        <v>393</v>
      </c>
      <c r="B65" s="93" t="s">
        <v>394</v>
      </c>
      <c r="C65" s="28"/>
      <c r="D65" s="94">
        <v>9000000</v>
      </c>
      <c r="E65" s="28"/>
      <c r="F65" s="162">
        <v>9000000</v>
      </c>
      <c r="G65" s="94"/>
      <c r="H65" s="162">
        <v>18000000</v>
      </c>
      <c r="I65" s="94"/>
      <c r="J65" s="94">
        <v>27000000</v>
      </c>
    </row>
    <row r="66" spans="1:10" ht="24.75" customHeight="1">
      <c r="A66" s="93" t="s">
        <v>395</v>
      </c>
      <c r="B66" s="93" t="s">
        <v>396</v>
      </c>
      <c r="C66" s="94">
        <v>109430956.06999999</v>
      </c>
      <c r="D66" s="94">
        <v>22500000</v>
      </c>
      <c r="E66" s="28"/>
      <c r="F66" s="162">
        <v>131930956.06999999</v>
      </c>
      <c r="G66" s="94">
        <f>F66+F65</f>
        <v>140930956.06999999</v>
      </c>
      <c r="H66" s="162">
        <v>90000000</v>
      </c>
      <c r="I66" s="94">
        <f>H66+H65</f>
        <v>108000000</v>
      </c>
      <c r="J66" s="94">
        <v>221930956.06999999</v>
      </c>
    </row>
    <row r="67" spans="1:10" ht="24.75" customHeight="1">
      <c r="A67" s="99" t="s">
        <v>397</v>
      </c>
      <c r="B67" s="99" t="s">
        <v>398</v>
      </c>
      <c r="C67" s="100">
        <v>480128553.70999998</v>
      </c>
      <c r="D67" s="100">
        <v>58050000</v>
      </c>
      <c r="E67" s="76"/>
      <c r="F67" s="165">
        <v>538178553.71000004</v>
      </c>
      <c r="G67" s="100"/>
      <c r="H67" s="165">
        <v>5061600000</v>
      </c>
      <c r="I67" s="100"/>
      <c r="J67" s="100">
        <v>5599778553.71</v>
      </c>
    </row>
    <row r="68" spans="1:10" ht="25.5" customHeight="1">
      <c r="A68" s="93" t="s">
        <v>399</v>
      </c>
      <c r="B68" s="93" t="s">
        <v>400</v>
      </c>
      <c r="C68" s="94">
        <v>127906233.98</v>
      </c>
      <c r="D68" s="94">
        <v>121932000</v>
      </c>
      <c r="E68" s="28"/>
      <c r="F68" s="162">
        <v>249838233.97999999</v>
      </c>
      <c r="G68" s="94">
        <f>F68+F67</f>
        <v>788016787.69000006</v>
      </c>
      <c r="H68" s="162">
        <v>450000000</v>
      </c>
      <c r="I68" s="94">
        <f>H68+H67</f>
        <v>5511600000</v>
      </c>
      <c r="J68" s="94">
        <v>699838233.98000002</v>
      </c>
    </row>
    <row r="69" spans="1:10" ht="25.5" customHeight="1">
      <c r="A69" s="93" t="s">
        <v>401</v>
      </c>
      <c r="B69" s="93" t="s">
        <v>402</v>
      </c>
      <c r="C69" s="94">
        <v>47679957.07</v>
      </c>
      <c r="D69" s="94">
        <v>9000000</v>
      </c>
      <c r="E69" s="28"/>
      <c r="F69" s="162">
        <v>56679957.07</v>
      </c>
      <c r="G69" s="94"/>
      <c r="H69" s="162">
        <v>1800000000</v>
      </c>
      <c r="I69" s="94"/>
      <c r="J69" s="94">
        <v>1856679957.0699999</v>
      </c>
    </row>
    <row r="70" spans="1:10" ht="24.75" customHeight="1">
      <c r="A70" s="93" t="s">
        <v>403</v>
      </c>
      <c r="B70" s="93" t="s">
        <v>404</v>
      </c>
      <c r="C70" s="28"/>
      <c r="D70" s="98">
        <v>64170000</v>
      </c>
      <c r="E70" s="28"/>
      <c r="F70" s="162">
        <v>64170000</v>
      </c>
      <c r="G70" s="94">
        <f>F70+F69</f>
        <v>120849957.06999999</v>
      </c>
      <c r="H70" s="162">
        <v>135000000</v>
      </c>
      <c r="I70" s="94">
        <f>H70+H69</f>
        <v>1935000000</v>
      </c>
      <c r="J70" s="94">
        <v>199170000</v>
      </c>
    </row>
    <row r="71" spans="1:10" ht="25.5" customHeight="1">
      <c r="A71" s="93" t="s">
        <v>405</v>
      </c>
      <c r="B71" s="93" t="s">
        <v>406</v>
      </c>
      <c r="C71" s="94">
        <v>126964297.54000001</v>
      </c>
      <c r="D71" s="94">
        <v>29330000</v>
      </c>
      <c r="E71" s="28"/>
      <c r="F71" s="162">
        <v>156294297.53999999</v>
      </c>
      <c r="G71" s="94"/>
      <c r="H71" s="162">
        <v>31500000</v>
      </c>
      <c r="I71" s="94"/>
      <c r="J71" s="94">
        <v>187794297.53999999</v>
      </c>
    </row>
    <row r="72" spans="1:10" ht="25.5" customHeight="1">
      <c r="A72" s="93" t="s">
        <v>407</v>
      </c>
      <c r="B72" s="93" t="s">
        <v>408</v>
      </c>
      <c r="C72" s="94">
        <v>82053288.420000002</v>
      </c>
      <c r="D72" s="94">
        <v>18000000</v>
      </c>
      <c r="E72" s="28"/>
      <c r="F72" s="162">
        <v>100053288.42</v>
      </c>
      <c r="G72" s="94"/>
      <c r="H72" s="162">
        <v>36000000</v>
      </c>
      <c r="I72" s="94"/>
      <c r="J72" s="94">
        <v>136053288.41999999</v>
      </c>
    </row>
    <row r="73" spans="1:10" ht="24.75" customHeight="1">
      <c r="A73" s="93" t="s">
        <v>409</v>
      </c>
      <c r="B73" s="93" t="s">
        <v>410</v>
      </c>
      <c r="C73" s="94">
        <v>31479800.34</v>
      </c>
      <c r="D73" s="94">
        <v>52500000</v>
      </c>
      <c r="E73" s="28"/>
      <c r="F73" s="162">
        <v>83979800.340000004</v>
      </c>
      <c r="G73" s="94"/>
      <c r="H73" s="162">
        <v>18000000</v>
      </c>
      <c r="I73" s="94"/>
      <c r="J73" s="94">
        <v>101979800.34</v>
      </c>
    </row>
    <row r="74" spans="1:10" ht="25.5" customHeight="1">
      <c r="A74" s="93" t="s">
        <v>411</v>
      </c>
      <c r="B74" s="93" t="s">
        <v>412</v>
      </c>
      <c r="C74" s="94">
        <v>47401650.549999997</v>
      </c>
      <c r="D74" s="94">
        <v>196633349.44999999</v>
      </c>
      <c r="E74" s="28"/>
      <c r="F74" s="162">
        <v>244035000</v>
      </c>
      <c r="G74" s="94"/>
      <c r="H74" s="168">
        <v>54000000</v>
      </c>
      <c r="I74" s="103"/>
      <c r="J74" s="94">
        <v>298035000</v>
      </c>
    </row>
    <row r="75" spans="1:10" ht="24.75" customHeight="1">
      <c r="A75" s="93" t="s">
        <v>413</v>
      </c>
      <c r="B75" s="93" t="s">
        <v>414</v>
      </c>
      <c r="C75" s="94">
        <v>1350000000</v>
      </c>
      <c r="D75" s="28"/>
      <c r="E75" s="28"/>
      <c r="F75" s="162">
        <v>1350000000</v>
      </c>
      <c r="G75" s="94"/>
      <c r="H75" s="28"/>
      <c r="I75" s="28"/>
      <c r="J75" s="94">
        <v>1350000000</v>
      </c>
    </row>
    <row r="76" spans="1:10" ht="24.75" customHeight="1">
      <c r="A76" s="93" t="s">
        <v>415</v>
      </c>
      <c r="B76" s="93" t="s">
        <v>416</v>
      </c>
      <c r="C76" s="94">
        <v>108238687.25</v>
      </c>
      <c r="D76" s="94">
        <v>6300000</v>
      </c>
      <c r="E76" s="94">
        <v>297000000</v>
      </c>
      <c r="F76" s="162">
        <v>411538687.25</v>
      </c>
      <c r="G76" s="94"/>
      <c r="H76" s="162">
        <v>22500000</v>
      </c>
      <c r="I76" s="94"/>
      <c r="J76" s="94">
        <v>434038687.25</v>
      </c>
    </row>
    <row r="77" spans="1:10" ht="25.5" customHeight="1">
      <c r="A77" s="93" t="s">
        <v>417</v>
      </c>
      <c r="B77" s="93" t="s">
        <v>418</v>
      </c>
      <c r="C77" s="94">
        <v>171822840.02000001</v>
      </c>
      <c r="D77" s="94">
        <v>146700000</v>
      </c>
      <c r="E77" s="28"/>
      <c r="F77" s="162">
        <v>318522840.01999998</v>
      </c>
      <c r="G77" s="94"/>
      <c r="H77" s="162">
        <v>340200000</v>
      </c>
      <c r="I77" s="94"/>
      <c r="J77" s="94">
        <v>658722840.01999998</v>
      </c>
    </row>
    <row r="78" spans="1:10" ht="24.75" customHeight="1">
      <c r="A78" s="93" t="s">
        <v>419</v>
      </c>
      <c r="B78" s="93" t="s">
        <v>420</v>
      </c>
      <c r="C78" s="94">
        <v>327831294.27999997</v>
      </c>
      <c r="D78" s="94">
        <v>90000000</v>
      </c>
      <c r="E78" s="28"/>
      <c r="F78" s="162">
        <v>417831294.27999997</v>
      </c>
      <c r="G78" s="94"/>
      <c r="H78" s="162">
        <v>1810000000</v>
      </c>
      <c r="I78" s="94"/>
      <c r="J78" s="94">
        <v>2227831294.2800002</v>
      </c>
    </row>
    <row r="79" spans="1:10" ht="24.75" customHeight="1">
      <c r="A79" s="93" t="s">
        <v>421</v>
      </c>
      <c r="B79" s="93" t="s">
        <v>422</v>
      </c>
      <c r="C79" s="94">
        <v>364500000</v>
      </c>
      <c r="D79" s="94">
        <v>225000000</v>
      </c>
      <c r="E79" s="28"/>
      <c r="F79" s="162">
        <v>589500000</v>
      </c>
      <c r="G79" s="94"/>
      <c r="H79" s="162">
        <v>2435845219.9899998</v>
      </c>
      <c r="I79" s="94"/>
      <c r="J79" s="94">
        <v>3025345219.9899998</v>
      </c>
    </row>
    <row r="80" spans="1:10" ht="25.5" customHeight="1">
      <c r="A80" s="93" t="s">
        <v>423</v>
      </c>
      <c r="B80" s="93" t="s">
        <v>424</v>
      </c>
      <c r="C80" s="28"/>
      <c r="D80" s="94">
        <v>9000000</v>
      </c>
      <c r="E80" s="28"/>
      <c r="F80" s="162">
        <v>9000000</v>
      </c>
      <c r="G80" s="94">
        <f>F80+F79</f>
        <v>598500000</v>
      </c>
      <c r="H80" s="162">
        <v>180000000</v>
      </c>
      <c r="I80" s="94">
        <f>H80+H79</f>
        <v>2615845219.9899998</v>
      </c>
      <c r="J80" s="94">
        <v>189000000</v>
      </c>
    </row>
    <row r="81" spans="1:10" ht="24.75" customHeight="1">
      <c r="A81" s="93" t="s">
        <v>425</v>
      </c>
      <c r="B81" s="93" t="s">
        <v>426</v>
      </c>
      <c r="C81" s="94">
        <v>38076981.710000001</v>
      </c>
      <c r="D81" s="94">
        <v>180000000</v>
      </c>
      <c r="E81" s="28"/>
      <c r="F81" s="162">
        <v>218076981.71000001</v>
      </c>
      <c r="G81" s="94"/>
      <c r="H81" s="162">
        <v>90000000</v>
      </c>
      <c r="I81" s="94"/>
      <c r="J81" s="94">
        <v>308076981.70999998</v>
      </c>
    </row>
    <row r="82" spans="1:10" ht="24.75" customHeight="1">
      <c r="A82" s="93" t="s">
        <v>427</v>
      </c>
      <c r="B82" s="93" t="s">
        <v>428</v>
      </c>
      <c r="C82" s="94">
        <v>45336372.420000002</v>
      </c>
      <c r="D82" s="94">
        <v>54000000</v>
      </c>
      <c r="E82" s="28"/>
      <c r="F82" s="162">
        <v>99336372.420000002</v>
      </c>
      <c r="G82" s="94">
        <f>F81+F82</f>
        <v>317413354.13</v>
      </c>
      <c r="H82" s="162">
        <v>180000000</v>
      </c>
      <c r="I82" s="94">
        <f>H82+H81</f>
        <v>270000000</v>
      </c>
      <c r="J82" s="94">
        <v>279336372.42000002</v>
      </c>
    </row>
    <row r="83" spans="1:10" ht="25.5" customHeight="1">
      <c r="A83" s="93" t="s">
        <v>429</v>
      </c>
      <c r="B83" s="93" t="s">
        <v>430</v>
      </c>
      <c r="C83" s="94">
        <v>180000000</v>
      </c>
      <c r="D83" s="93" t="s">
        <v>431</v>
      </c>
      <c r="E83" s="28"/>
      <c r="F83" s="162">
        <v>180000000</v>
      </c>
      <c r="G83" s="94"/>
      <c r="H83" s="93" t="s">
        <v>431</v>
      </c>
      <c r="I83" s="93"/>
      <c r="J83" s="94">
        <v>180000000</v>
      </c>
    </row>
    <row r="84" spans="1:10" ht="24.75" customHeight="1">
      <c r="A84" s="93" t="s">
        <v>432</v>
      </c>
      <c r="B84" s="93" t="s">
        <v>433</v>
      </c>
      <c r="C84" s="94">
        <v>345093025.67000002</v>
      </c>
      <c r="D84" s="94">
        <v>90000000</v>
      </c>
      <c r="E84" s="28"/>
      <c r="F84" s="162">
        <v>435093025.67000002</v>
      </c>
      <c r="G84" s="94"/>
      <c r="H84" s="162">
        <v>135000000</v>
      </c>
      <c r="I84" s="94"/>
      <c r="J84" s="94">
        <v>570093025.66999996</v>
      </c>
    </row>
    <row r="85" spans="1:10" ht="24.75" customHeight="1">
      <c r="A85" s="93" t="s">
        <v>434</v>
      </c>
      <c r="B85" s="93" t="s">
        <v>435</v>
      </c>
      <c r="C85" s="98">
        <v>120000000</v>
      </c>
      <c r="D85" s="28"/>
      <c r="E85" s="28"/>
      <c r="F85" s="162">
        <v>120000000</v>
      </c>
      <c r="G85" s="94">
        <f>F85+F84+F83</f>
        <v>735093025.67000008</v>
      </c>
      <c r="H85" s="28"/>
      <c r="I85" s="28"/>
      <c r="J85" s="94">
        <v>120000000</v>
      </c>
    </row>
    <row r="86" spans="1:10" ht="25.5" customHeight="1">
      <c r="A86" s="102" t="s">
        <v>436</v>
      </c>
      <c r="B86" s="93" t="s">
        <v>437</v>
      </c>
      <c r="C86" s="98">
        <v>206000000</v>
      </c>
      <c r="D86" s="98">
        <v>150000000</v>
      </c>
      <c r="E86" s="28"/>
      <c r="F86" s="162">
        <v>356000000</v>
      </c>
      <c r="G86" s="94"/>
      <c r="H86" s="162">
        <v>270000000</v>
      </c>
      <c r="I86" s="94"/>
      <c r="J86" s="94">
        <v>626000000</v>
      </c>
    </row>
    <row r="87" spans="1:10" ht="24.75" customHeight="1">
      <c r="A87" s="28"/>
      <c r="B87" s="104" t="s">
        <v>438</v>
      </c>
      <c r="C87" s="94">
        <v>43094535491.709999</v>
      </c>
      <c r="D87" s="94">
        <v>25407721592.220001</v>
      </c>
      <c r="E87" s="94">
        <v>53287488595.760002</v>
      </c>
      <c r="F87" s="94">
        <v>121789745679.69</v>
      </c>
      <c r="G87" s="94"/>
      <c r="H87" s="94">
        <v>149941996580.60999</v>
      </c>
      <c r="I87" s="94"/>
      <c r="J87" s="94">
        <v>271731742260.29999</v>
      </c>
    </row>
    <row r="89" spans="1:10">
      <c r="H89" s="160">
        <f>SUM(H3:H86)</f>
        <v>149941996580.60999</v>
      </c>
    </row>
    <row r="90" spans="1:10">
      <c r="F90" s="160">
        <f>SUM(F3:F86)</f>
        <v>121789745679.69002</v>
      </c>
    </row>
    <row r="92" spans="1:10">
      <c r="F92" s="161">
        <f>F87-'[1]Oyo Bud+Act'!$C$116</f>
        <v>0</v>
      </c>
      <c r="H92" s="161">
        <f>H89-'[1]Oyo Bud+Act'!$C$160</f>
        <v>0</v>
      </c>
    </row>
  </sheetData>
  <mergeCells count="1">
    <mergeCell ref="A1:J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318C75-4AF3-4280-A09E-557DC7B2914B}"/>
</file>

<file path=customXml/itemProps2.xml><?xml version="1.0" encoding="utf-8"?>
<ds:datastoreItem xmlns:ds="http://schemas.openxmlformats.org/officeDocument/2006/customXml" ds:itemID="{DE9BAC23-CAEF-462D-BF44-D43A8DF93C08}"/>
</file>

<file path=customXml/itemProps3.xml><?xml version="1.0" encoding="utf-8"?>
<ds:datastoreItem xmlns:ds="http://schemas.openxmlformats.org/officeDocument/2006/customXml" ds:itemID="{8A4BF4D1-0E55-4082-B0FB-43FEE91DC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User012</dc:creator>
  <cp:lastModifiedBy>Oluwatosin Oke</cp:lastModifiedBy>
  <dcterms:created xsi:type="dcterms:W3CDTF">2020-08-05T13:01:11Z</dcterms:created>
  <dcterms:modified xsi:type="dcterms:W3CDTF">2020-08-05T15:50:08Z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