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6900" yWindow="200" windowWidth="12580" windowHeight="13700" firstSheet="2" activeTab="4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externalReferences>
    <externalReference r:id="rId6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6" i="5" l="1"/>
  <c r="J84" i="5"/>
  <c r="J82" i="5"/>
  <c r="J81" i="5"/>
  <c r="J80" i="5"/>
  <c r="J79" i="5"/>
  <c r="J77" i="5"/>
  <c r="J72" i="5"/>
  <c r="J57" i="5"/>
  <c r="J56" i="5"/>
  <c r="J50" i="5"/>
  <c r="J51" i="5"/>
  <c r="J49" i="5"/>
  <c r="J47" i="5"/>
  <c r="J45" i="5"/>
  <c r="J44" i="5"/>
  <c r="J41" i="5"/>
  <c r="J42" i="5"/>
  <c r="J39" i="5"/>
  <c r="J38" i="5"/>
  <c r="J37" i="5"/>
  <c r="J35" i="5"/>
  <c r="J34" i="5"/>
  <c r="J31" i="5"/>
  <c r="J29" i="5"/>
  <c r="J25" i="5"/>
  <c r="J24" i="5"/>
  <c r="J23" i="5"/>
  <c r="J22" i="5"/>
  <c r="J21" i="5"/>
  <c r="J20" i="5"/>
  <c r="J19" i="5"/>
  <c r="J17" i="5"/>
  <c r="J13" i="5"/>
  <c r="J11" i="5"/>
  <c r="G39" i="5"/>
  <c r="G34" i="5"/>
  <c r="G47" i="5"/>
  <c r="G44" i="5"/>
  <c r="G31" i="5"/>
  <c r="G29" i="5"/>
  <c r="G11" i="5"/>
  <c r="G87" i="5"/>
  <c r="G88" i="5"/>
  <c r="G86" i="5"/>
  <c r="G84" i="5"/>
  <c r="G82" i="5"/>
  <c r="G81" i="5"/>
  <c r="G80" i="5"/>
  <c r="G79" i="5"/>
  <c r="G77" i="5"/>
  <c r="G72" i="5"/>
  <c r="G57" i="5"/>
  <c r="G56" i="5"/>
  <c r="G55" i="5"/>
  <c r="G53" i="5"/>
  <c r="G52" i="5"/>
  <c r="G51" i="5"/>
  <c r="G50" i="5"/>
  <c r="G49" i="5"/>
  <c r="G45" i="5"/>
  <c r="G42" i="5"/>
  <c r="G41" i="5"/>
  <c r="G40" i="5"/>
  <c r="G38" i="5"/>
  <c r="G37" i="5"/>
  <c r="G35" i="5"/>
  <c r="G25" i="5"/>
  <c r="G24" i="5"/>
  <c r="G23" i="5"/>
  <c r="G22" i="5"/>
  <c r="G21" i="5"/>
  <c r="G20" i="5"/>
  <c r="G19" i="5"/>
  <c r="G17" i="5"/>
  <c r="G13" i="5"/>
  <c r="E32" i="2"/>
  <c r="H13" i="1"/>
  <c r="H18" i="1"/>
  <c r="H14" i="1"/>
  <c r="E43" i="2"/>
  <c r="E31" i="3"/>
  <c r="E32" i="3"/>
  <c r="E31" i="4"/>
  <c r="E32" i="4"/>
  <c r="E69" i="5"/>
  <c r="E31" i="1"/>
  <c r="E32" i="1"/>
  <c r="E31" i="2"/>
  <c r="E31" i="5"/>
  <c r="E32" i="5"/>
  <c r="E58" i="5"/>
  <c r="E25" i="3"/>
  <c r="E26" i="3"/>
  <c r="E25" i="4"/>
  <c r="E26" i="4"/>
  <c r="E25" i="1"/>
  <c r="E26" i="1"/>
  <c r="E25" i="2"/>
</calcChain>
</file>

<file path=xl/sharedStrings.xml><?xml version="1.0" encoding="utf-8"?>
<sst xmlns="http://schemas.openxmlformats.org/spreadsheetml/2006/main" count="314" uniqueCount="277">
  <si>
    <r>
      <rPr>
        <b/>
        <sz val="14"/>
        <rFont val="Times New Roman"/>
      </rPr>
      <t>SUMMARY OF APPROVED 2019 BUDGET</t>
    </r>
  </si>
  <si>
    <r>
      <rPr>
        <b/>
        <sz val="14"/>
        <rFont val="Times New Roman"/>
      </rPr>
      <t>S/N</t>
    </r>
  </si>
  <si>
    <r>
      <rPr>
        <b/>
        <sz val="14"/>
        <rFont val="Times New Roman"/>
      </rPr>
      <t>IPSAS CODE</t>
    </r>
  </si>
  <si>
    <r>
      <rPr>
        <b/>
        <sz val="14"/>
        <rFont val="Times New Roman"/>
      </rPr>
      <t>ITEMS OF EXPENDITURE</t>
    </r>
  </si>
  <si>
    <r>
      <rPr>
        <b/>
        <sz val="14"/>
        <rFont val="Times New Roman"/>
      </rPr>
      <t>APPROVED ESTIMATES 2018</t>
    </r>
  </si>
  <si>
    <r>
      <rPr>
        <b/>
        <sz val="14"/>
        <rFont val="Times New Roman"/>
      </rPr>
      <t>APPROVED ESTIMATES 2019</t>
    </r>
  </si>
  <si>
    <r>
      <rPr>
        <b/>
        <strike/>
        <sz val="14"/>
        <rFont val="Times New Roman"/>
        <family val="1"/>
      </rPr>
      <t>%</t>
    </r>
  </si>
  <si>
    <r>
      <rPr>
        <sz val="12"/>
        <rFont val="Times New Roman"/>
      </rPr>
      <t>Personnel Cost</t>
    </r>
  </si>
  <si>
    <r>
      <rPr>
        <sz val="12"/>
        <rFont val="Times New Roman"/>
      </rPr>
      <t>Overhead Cost</t>
    </r>
  </si>
  <si>
    <r>
      <rPr>
        <sz val="12"/>
        <rFont val="Times New Roman"/>
      </rPr>
      <t>Consolidated Revenue Fund Charges</t>
    </r>
  </si>
  <si>
    <r>
      <rPr>
        <sz val="12"/>
        <rFont val="Times New Roman"/>
      </rPr>
      <t>(i)  Salaries</t>
    </r>
  </si>
  <si>
    <r>
      <rPr>
        <sz val="12"/>
        <rFont val="Times New Roman"/>
      </rPr>
      <t>(ii)  Pension</t>
    </r>
  </si>
  <si>
    <r>
      <rPr>
        <sz val="12"/>
        <rFont val="Times New Roman"/>
      </rPr>
      <t>(iii)  Gratuties</t>
    </r>
  </si>
  <si>
    <r>
      <rPr>
        <sz val="12"/>
        <rFont val="Times New Roman"/>
      </rPr>
      <t>(iv)  Security Votes</t>
    </r>
  </si>
  <si>
    <r>
      <rPr>
        <sz val="12"/>
        <rFont val="Times New Roman"/>
      </rPr>
      <t>(v)  Public Debt Charges</t>
    </r>
  </si>
  <si>
    <r>
      <rPr>
        <sz val="12"/>
        <rFont val="Times New Roman"/>
      </rPr>
      <t>(vi)  Repayment of Loan &amp; Other Settlement</t>
    </r>
  </si>
  <si>
    <r>
      <rPr>
        <sz val="12"/>
        <rFont val="Times New Roman"/>
      </rPr>
      <t>(vii)  Settlement of Outstanding C C</t>
    </r>
  </si>
  <si>
    <r>
      <rPr>
        <sz val="12"/>
        <rFont val="Times New Roman"/>
      </rPr>
      <t>(viii)  Severance Allowance to E &amp; L</t>
    </r>
  </si>
  <si>
    <r>
      <rPr>
        <sz val="12"/>
        <rFont val="Times New Roman"/>
      </rPr>
      <t>(ix)  State Share Contributory Pension</t>
    </r>
  </si>
  <si>
    <r>
      <rPr>
        <sz val="12"/>
        <rFont val="Times New Roman"/>
      </rPr>
      <t>(x)  State Share Contribution to LG Pension</t>
    </r>
  </si>
  <si>
    <r>
      <rPr>
        <sz val="12"/>
        <rFont val="Times New Roman"/>
      </rPr>
      <t>(xi)  10% IGR State Contribution to LG</t>
    </r>
  </si>
  <si>
    <r>
      <rPr>
        <sz val="12"/>
        <rFont val="Times New Roman"/>
      </rPr>
      <t>(xii)  Insurance Scheme</t>
    </r>
  </si>
  <si>
    <r>
      <rPr>
        <sz val="12"/>
        <rFont val="Times New Roman"/>
      </rPr>
      <t xml:space="preserve">(xiii)  Oyo State Local Government Pension
</t>
    </r>
    <r>
      <rPr>
        <sz val="12"/>
        <rFont val="Times New Roman"/>
      </rPr>
      <t>Board</t>
    </r>
  </si>
  <si>
    <r>
      <rPr>
        <sz val="12"/>
        <rFont val="Times New Roman"/>
      </rPr>
      <t>JSC Pension/Gratuities</t>
    </r>
  </si>
  <si>
    <r>
      <rPr>
        <sz val="12"/>
        <rFont val="Times New Roman"/>
      </rPr>
      <t>Recurrent Expenditure</t>
    </r>
  </si>
  <si>
    <r>
      <rPr>
        <sz val="12"/>
        <rFont val="Times New Roman"/>
      </rPr>
      <t>Capital Expenditure</t>
    </r>
  </si>
  <si>
    <r>
      <rPr>
        <sz val="12"/>
        <rFont val="Times New Roman"/>
      </rPr>
      <t>Total</t>
    </r>
  </si>
  <si>
    <r>
      <rPr>
        <b/>
        <sz val="12"/>
        <rFont val="Times New Roman"/>
      </rPr>
      <t>OYO STATE 2019 ESTIMATES</t>
    </r>
  </si>
  <si>
    <r>
      <rPr>
        <b/>
        <sz val="12"/>
        <rFont val="Times New Roman"/>
      </rPr>
      <t>DETAILS OF REVENUE</t>
    </r>
  </si>
  <si>
    <r>
      <rPr>
        <b/>
        <sz val="12"/>
        <rFont val="Times New Roman"/>
      </rPr>
      <t>ECONOMIC CODE</t>
    </r>
  </si>
  <si>
    <r>
      <rPr>
        <b/>
        <sz val="12"/>
        <rFont val="Times New Roman"/>
      </rPr>
      <t>APPROVED</t>
    </r>
  </si>
  <si>
    <r>
      <rPr>
        <b/>
        <sz val="12"/>
        <rFont val="Times New Roman"/>
      </rPr>
      <t>ESTIMATES</t>
    </r>
  </si>
  <si>
    <r>
      <rPr>
        <sz val="12"/>
        <rFont val="Times New Roman"/>
      </rPr>
      <t>Capital Receipt</t>
    </r>
  </si>
  <si>
    <r>
      <rPr>
        <sz val="12"/>
        <rFont val="Times New Roman"/>
      </rPr>
      <t>N</t>
    </r>
  </si>
  <si>
    <r>
      <rPr>
        <sz val="12"/>
        <rFont val="Times New Roman"/>
      </rPr>
      <t>Statutory Allocations</t>
    </r>
  </si>
  <si>
    <r>
      <rPr>
        <sz val="12"/>
        <rFont val="Times New Roman"/>
      </rPr>
      <t>Value Added Tax</t>
    </r>
  </si>
  <si>
    <r>
      <rPr>
        <sz val="12"/>
        <rFont val="Times New Roman"/>
      </rPr>
      <t>Excess Crude Oil</t>
    </r>
  </si>
  <si>
    <r>
      <rPr>
        <sz val="12"/>
        <rFont val="Times New Roman"/>
      </rPr>
      <t>Taxes-General</t>
    </r>
  </si>
  <si>
    <r>
      <rPr>
        <sz val="12"/>
        <rFont val="Times New Roman"/>
      </rPr>
      <t>Licence General</t>
    </r>
  </si>
  <si>
    <r>
      <rPr>
        <sz val="12"/>
        <rFont val="Times New Roman"/>
      </rPr>
      <t>Fees General</t>
    </r>
  </si>
  <si>
    <r>
      <rPr>
        <sz val="12"/>
        <rFont val="Times New Roman"/>
      </rPr>
      <t>Fine General</t>
    </r>
  </si>
  <si>
    <r>
      <rPr>
        <sz val="12"/>
        <rFont val="Times New Roman"/>
      </rPr>
      <t>Sales General</t>
    </r>
  </si>
  <si>
    <r>
      <rPr>
        <sz val="12"/>
        <rFont val="Times New Roman"/>
      </rPr>
      <t>Earning General</t>
    </r>
  </si>
  <si>
    <r>
      <rPr>
        <sz val="12"/>
        <rFont val="Times New Roman"/>
      </rPr>
      <t>Rent on Government Building General</t>
    </r>
  </si>
  <si>
    <r>
      <rPr>
        <sz val="12"/>
        <rFont val="Times New Roman"/>
      </rPr>
      <t>Rent on Lands and Others General</t>
    </r>
  </si>
  <si>
    <r>
      <rPr>
        <sz val="12"/>
        <rFont val="Times New Roman"/>
      </rPr>
      <t>Repayments-General</t>
    </r>
  </si>
  <si>
    <r>
      <rPr>
        <sz val="12"/>
        <rFont val="Times New Roman"/>
      </rPr>
      <t>Investment Income-General</t>
    </r>
  </si>
  <si>
    <r>
      <rPr>
        <sz val="12"/>
        <rFont val="Times New Roman"/>
      </rPr>
      <t>Interest Earned</t>
    </r>
  </si>
  <si>
    <r>
      <rPr>
        <sz val="12"/>
        <rFont val="Times New Roman"/>
      </rPr>
      <t>Re-imbursement General</t>
    </r>
  </si>
  <si>
    <r>
      <rPr>
        <sz val="12"/>
        <rFont val="Times New Roman"/>
      </rPr>
      <t>Domestic Aids</t>
    </r>
  </si>
  <si>
    <r>
      <rPr>
        <sz val="12"/>
        <rFont val="Times New Roman"/>
      </rPr>
      <t>Foreign Aids</t>
    </r>
  </si>
  <si>
    <r>
      <rPr>
        <sz val="12"/>
        <rFont val="Times New Roman"/>
      </rPr>
      <t>Domestic Grants</t>
    </r>
  </si>
  <si>
    <r>
      <rPr>
        <sz val="12"/>
        <rFont val="Times New Roman"/>
      </rPr>
      <t>-</t>
    </r>
  </si>
  <si>
    <r>
      <rPr>
        <sz val="12"/>
        <rFont val="Times New Roman"/>
      </rPr>
      <t>Foreign Grants</t>
    </r>
  </si>
  <si>
    <r>
      <rPr>
        <sz val="12"/>
        <rFont val="Times New Roman"/>
      </rPr>
      <t>Other Capital Receipts</t>
    </r>
  </si>
  <si>
    <r>
      <rPr>
        <sz val="12"/>
        <rFont val="Times New Roman"/>
      </rPr>
      <t>Domestic Loans</t>
    </r>
  </si>
  <si>
    <r>
      <rPr>
        <sz val="12"/>
        <rFont val="Times New Roman"/>
      </rPr>
      <t>Extra Ordinary Items</t>
    </r>
  </si>
  <si>
    <r>
      <rPr>
        <sz val="12"/>
        <rFont val="Times New Roman"/>
      </rPr>
      <t>International Loans</t>
    </r>
  </si>
  <si>
    <r>
      <rPr>
        <sz val="12"/>
        <rFont val="Times New Roman"/>
      </rPr>
      <t>Others</t>
    </r>
  </si>
  <si>
    <r>
      <rPr>
        <sz val="12"/>
        <rFont val="Times New Roman"/>
      </rPr>
      <t>Miscellaneous Receipts</t>
    </r>
  </si>
  <si>
    <r>
      <rPr>
        <sz val="12"/>
        <rFont val="Times New Roman"/>
      </rPr>
      <t>Donation/Financial Assistance (PPP/ Contract Financing)</t>
    </r>
  </si>
  <si>
    <r>
      <rPr>
        <b/>
        <sz val="12"/>
        <rFont val="Times New Roman"/>
      </rPr>
      <t>Sub-Total (IGR)</t>
    </r>
  </si>
  <si>
    <r>
      <rPr>
        <b/>
        <u/>
        <sz val="12"/>
        <rFont val="Times New Roman"/>
      </rPr>
      <t>EXPENDITURE</t>
    </r>
  </si>
  <si>
    <r>
      <rPr>
        <b/>
        <sz val="12"/>
        <rFont val="Times New Roman"/>
      </rPr>
      <t>RECURRENT EXPENDITURE</t>
    </r>
  </si>
  <si>
    <r>
      <rPr>
        <sz val="12"/>
        <rFont val="Times New Roman"/>
      </rPr>
      <t>Personnel Costs</t>
    </r>
  </si>
  <si>
    <r>
      <rPr>
        <sz val="12"/>
        <rFont val="Times New Roman"/>
      </rPr>
      <t>Overhead Costs</t>
    </r>
  </si>
  <si>
    <r>
      <rPr>
        <sz val="12"/>
        <rFont val="Times New Roman"/>
      </rPr>
      <t>Transfer to Capital Development Fund</t>
    </r>
  </si>
  <si>
    <r>
      <rPr>
        <sz val="12"/>
        <rFont val="Times New Roman"/>
      </rPr>
      <t>Contingency Fund (Stabilization)</t>
    </r>
  </si>
  <si>
    <r>
      <rPr>
        <sz val="12"/>
        <rFont val="Times New Roman"/>
      </rPr>
      <t>Total (Recurrent Expenditure)</t>
    </r>
  </si>
  <si>
    <r>
      <rPr>
        <b/>
        <sz val="12"/>
        <rFont val="Times New Roman"/>
      </rPr>
      <t>CAPITAL EXPENDITURE</t>
    </r>
  </si>
  <si>
    <r>
      <rPr>
        <b/>
        <sz val="12"/>
        <rFont val="Times New Roman"/>
      </rPr>
      <t>GRAND TOTAL</t>
    </r>
  </si>
  <si>
    <r>
      <rPr>
        <b/>
        <sz val="14"/>
        <rFont val="Times New Roman"/>
      </rPr>
      <t>2019 CAPITAL EXPENDITURE BY SECTORAL ALLOCATION</t>
    </r>
  </si>
  <si>
    <r>
      <rPr>
        <b/>
        <sz val="14"/>
        <rFont val="Times New Roman"/>
      </rPr>
      <t>SUB- HEAD</t>
    </r>
  </si>
  <si>
    <r>
      <rPr>
        <b/>
        <sz val="14"/>
        <rFont val="Times New Roman"/>
      </rPr>
      <t>SECTOR/ DETAILS OF EXPENDITURE</t>
    </r>
  </si>
  <si>
    <r>
      <rPr>
        <b/>
        <sz val="14"/>
        <rFont val="Times New Roman"/>
      </rPr>
      <t>PROPOSED</t>
    </r>
  </si>
  <si>
    <r>
      <rPr>
        <b/>
        <sz val="14"/>
        <rFont val="Times New Roman"/>
      </rPr>
      <t>%</t>
    </r>
  </si>
  <si>
    <r>
      <rPr>
        <b/>
        <sz val="14"/>
        <rFont val="Times New Roman"/>
      </rPr>
      <t>ESTIMATES</t>
    </r>
  </si>
  <si>
    <r>
      <rPr>
        <sz val="12"/>
        <rFont val="Times New Roman"/>
      </rPr>
      <t>A</t>
    </r>
  </si>
  <si>
    <r>
      <rPr>
        <sz val="12"/>
        <rFont val="Times New Roman"/>
      </rPr>
      <t>ECONOMIC SECTOR</t>
    </r>
  </si>
  <si>
    <r>
      <rPr>
        <sz val="12"/>
        <rFont val="Times New Roman"/>
      </rPr>
      <t>SUB-TOTAL</t>
    </r>
  </si>
  <si>
    <r>
      <rPr>
        <sz val="12"/>
        <rFont val="Times New Roman"/>
      </rPr>
      <t>B</t>
    </r>
  </si>
  <si>
    <r>
      <rPr>
        <sz val="12"/>
        <rFont val="Times New Roman"/>
      </rPr>
      <t>SOCIAL SERVICES SECTOR</t>
    </r>
  </si>
  <si>
    <r>
      <rPr>
        <sz val="12"/>
        <rFont val="Times New Roman"/>
      </rPr>
      <t>C</t>
    </r>
  </si>
  <si>
    <r>
      <rPr>
        <sz val="12"/>
        <rFont val="Times New Roman"/>
      </rPr>
      <t>LAW  &amp; JUSTICE</t>
    </r>
  </si>
  <si>
    <r>
      <rPr>
        <sz val="12"/>
        <rFont val="Times New Roman"/>
      </rPr>
      <t>D</t>
    </r>
  </si>
  <si>
    <r>
      <rPr>
        <sz val="12"/>
        <rFont val="Times New Roman"/>
      </rPr>
      <t>GENERAL ADMINISTRATION SECTOR</t>
    </r>
  </si>
  <si>
    <r>
      <rPr>
        <b/>
        <sz val="14"/>
        <rFont val="Times New Roman"/>
      </rPr>
      <t>2019 APPROVED REVENUE FIGURE</t>
    </r>
  </si>
  <si>
    <r>
      <rPr>
        <b/>
        <sz val="12"/>
        <rFont val="Times New Roman"/>
      </rPr>
      <t>CODE</t>
    </r>
  </si>
  <si>
    <r>
      <rPr>
        <b/>
        <sz val="12"/>
        <rFont val="Times New Roman"/>
      </rPr>
      <t>MINISTRIES / DEPARTMENTS/AGENCIES</t>
    </r>
  </si>
  <si>
    <r>
      <rPr>
        <b/>
        <sz val="12"/>
        <rFont val="Times New Roman"/>
      </rPr>
      <t>AMOUNT</t>
    </r>
  </si>
  <si>
    <r>
      <rPr>
        <b/>
        <sz val="12"/>
        <rFont val="Times New Roman"/>
      </rPr>
      <t>Balance Brought Forward</t>
    </r>
  </si>
  <si>
    <r>
      <rPr>
        <sz val="12"/>
        <rFont val="Times New Roman"/>
      </rPr>
      <t>Office of the Governor</t>
    </r>
  </si>
  <si>
    <r>
      <rPr>
        <sz val="12"/>
        <rFont val="Times New Roman"/>
      </rPr>
      <t>Rural Electrification Board</t>
    </r>
  </si>
  <si>
    <r>
      <rPr>
        <sz val="12"/>
        <rFont val="Times New Roman"/>
      </rPr>
      <t>Bureau of Investment, Promotion and P.P.P</t>
    </r>
  </si>
  <si>
    <r>
      <rPr>
        <sz val="12"/>
        <rFont val="Times New Roman"/>
      </rPr>
      <t>Oyo State Signage and Advertisement Agency</t>
    </r>
  </si>
  <si>
    <r>
      <rPr>
        <sz val="12"/>
        <rFont val="Times New Roman"/>
      </rPr>
      <t>Oyo State Independent Electoral Commission</t>
    </r>
  </si>
  <si>
    <r>
      <rPr>
        <sz val="12"/>
        <rFont val="Times New Roman"/>
      </rPr>
      <t>Solid Minerals</t>
    </r>
  </si>
  <si>
    <r>
      <rPr>
        <sz val="12"/>
        <rFont val="Times New Roman"/>
      </rPr>
      <t>Office of the Head of Service</t>
    </r>
  </si>
  <si>
    <r>
      <rPr>
        <sz val="12"/>
        <rFont val="Times New Roman"/>
      </rPr>
      <t>Simeon Adebo Staff Development Centre</t>
    </r>
  </si>
  <si>
    <r>
      <rPr>
        <sz val="12"/>
        <rFont val="Times New Roman"/>
      </rPr>
      <t>The Legislature</t>
    </r>
  </si>
  <si>
    <r>
      <rPr>
        <sz val="12"/>
        <rFont val="Times New Roman"/>
      </rPr>
      <t>House of Assembly Service Commission</t>
    </r>
  </si>
  <si>
    <r>
      <rPr>
        <sz val="12"/>
        <rFont val="Times New Roman"/>
      </rPr>
      <t>Ministry of Agriculture , Natural Resources &amp; RD</t>
    </r>
  </si>
  <si>
    <r>
      <rPr>
        <sz val="12"/>
        <rFont val="Times New Roman"/>
      </rPr>
      <t>Agric Credit Corporation</t>
    </r>
  </si>
  <si>
    <r>
      <rPr>
        <sz val="12"/>
        <rFont val="Times New Roman"/>
      </rPr>
      <t>Oyo State Agricultural Development Programme</t>
    </r>
  </si>
  <si>
    <r>
      <rPr>
        <sz val="12"/>
        <rFont val="Times New Roman"/>
      </rPr>
      <t>Tree Crops Development Units</t>
    </r>
  </si>
  <si>
    <r>
      <rPr>
        <sz val="12"/>
        <rFont val="Times New Roman"/>
      </rPr>
      <t>Ministry of Finance  and Budget</t>
    </r>
  </si>
  <si>
    <r>
      <rPr>
        <sz val="12"/>
        <rFont val="Times New Roman"/>
      </rPr>
      <t>Accountant General</t>
    </r>
  </si>
  <si>
    <r>
      <rPr>
        <sz val="12"/>
        <rFont val="Times New Roman"/>
      </rPr>
      <t>Statutory Allocation</t>
    </r>
  </si>
  <si>
    <r>
      <rPr>
        <sz val="12"/>
        <rFont val="Times New Roman"/>
      </rPr>
      <t>Value Added Tax (VAT)</t>
    </r>
  </si>
  <si>
    <r>
      <rPr>
        <sz val="12"/>
        <rFont val="Times New Roman"/>
      </rPr>
      <t>Miscellaneous Receipts (Others)</t>
    </r>
  </si>
  <si>
    <r>
      <rPr>
        <sz val="12"/>
        <rFont val="Times New Roman"/>
      </rPr>
      <t>Federal Govt. Re-imbursement(for Federal Road Works)</t>
    </r>
  </si>
  <si>
    <r>
      <rPr>
        <sz val="12"/>
        <rFont val="Times New Roman"/>
      </rPr>
      <t>_</t>
    </r>
  </si>
  <si>
    <r>
      <rPr>
        <sz val="12"/>
        <rFont val="Times New Roman"/>
      </rPr>
      <t>Transfer from LG JAAC To LGSPB  &amp;LGSC</t>
    </r>
  </si>
  <si>
    <r>
      <rPr>
        <sz val="12"/>
        <rFont val="Times New Roman"/>
      </rPr>
      <t>Capital Receipts</t>
    </r>
  </si>
  <si>
    <r>
      <rPr>
        <sz val="12"/>
        <rFont val="Times New Roman"/>
      </rPr>
      <t>Oyo State Planning Commission</t>
    </r>
  </si>
  <si>
    <r>
      <rPr>
        <sz val="12"/>
        <rFont val="Times New Roman"/>
      </rPr>
      <t>Oyo State Internal Revenue</t>
    </r>
  </si>
  <si>
    <r>
      <rPr>
        <sz val="12"/>
        <rFont val="Times New Roman"/>
      </rPr>
      <t>Bureau of Statistics</t>
    </r>
  </si>
  <si>
    <r>
      <rPr>
        <sz val="12"/>
        <rFont val="Times New Roman"/>
      </rPr>
      <t>Ministry of Education, Science and Technology</t>
    </r>
  </si>
  <si>
    <r>
      <rPr>
        <sz val="12"/>
        <rFont val="Times New Roman"/>
      </rPr>
      <t>Teaching Service Commission</t>
    </r>
  </si>
  <si>
    <r>
      <rPr>
        <sz val="12"/>
        <rFont val="Times New Roman"/>
      </rPr>
      <t>Oyo State Library Board</t>
    </r>
  </si>
  <si>
    <r>
      <rPr>
        <sz val="12"/>
        <rFont val="Times New Roman"/>
      </rPr>
      <t>State Universal Basic Education Board</t>
    </r>
  </si>
  <si>
    <r>
      <rPr>
        <sz val="12"/>
        <rFont val="Times New Roman"/>
      </rPr>
      <t>Board for Technical and Vocational Education</t>
    </r>
  </si>
  <si>
    <r>
      <rPr>
        <sz val="12"/>
        <rFont val="Times New Roman"/>
      </rPr>
      <t>Agency for Adult and Non-formal Education</t>
    </r>
  </si>
  <si>
    <r>
      <rPr>
        <sz val="12"/>
        <rFont val="Times New Roman"/>
      </rPr>
      <t>Oyo State Scholarship Board</t>
    </r>
  </si>
  <si>
    <r>
      <rPr>
        <sz val="12"/>
        <rFont val="Times New Roman"/>
      </rPr>
      <t>Ibadan Polytechnic, Ibadan</t>
    </r>
  </si>
  <si>
    <r>
      <rPr>
        <sz val="12"/>
        <rFont val="Times New Roman"/>
      </rPr>
      <t>Ladoke Akintola University  of Technology,Ogbomoso</t>
    </r>
  </si>
  <si>
    <r>
      <rPr>
        <sz val="12"/>
        <rFont val="Times New Roman"/>
      </rPr>
      <t>Oke - Ogun Polytechnic, Saki</t>
    </r>
  </si>
  <si>
    <r>
      <rPr>
        <sz val="12"/>
        <rFont val="Times New Roman"/>
      </rPr>
      <t>Ibarapa Polytechnic , Eruwa</t>
    </r>
  </si>
  <si>
    <r>
      <rPr>
        <sz val="12"/>
        <rFont val="Times New Roman"/>
      </rPr>
      <t>Emmanuel Alayande College of Education, Oyo</t>
    </r>
  </si>
  <si>
    <r>
      <rPr>
        <sz val="12"/>
        <rFont val="Times New Roman"/>
      </rPr>
      <t>College of Agric &amp; Technology, Igboora</t>
    </r>
  </si>
  <si>
    <r>
      <rPr>
        <sz val="12"/>
        <rFont val="Times New Roman"/>
      </rPr>
      <t>The College of Education, Lanlate</t>
    </r>
  </si>
  <si>
    <r>
      <rPr>
        <sz val="12"/>
        <rFont val="Times New Roman"/>
      </rPr>
      <t>Ministry of Trade, Industry, Investment and Cooperatives</t>
    </r>
  </si>
  <si>
    <r>
      <rPr>
        <sz val="12"/>
        <rFont val="Times New Roman"/>
      </rPr>
      <t>Ministry of Health</t>
    </r>
  </si>
  <si>
    <r>
      <rPr>
        <sz val="12"/>
        <rFont val="Times New Roman"/>
      </rPr>
      <t>052100100100B</t>
    </r>
  </si>
  <si>
    <r>
      <rPr>
        <sz val="12"/>
        <rFont val="Times New Roman"/>
      </rPr>
      <t>Oyo State Pry. Health Care Development Board</t>
    </r>
  </si>
  <si>
    <r>
      <rPr>
        <sz val="12"/>
        <rFont val="Times New Roman"/>
      </rPr>
      <t>052100100100C</t>
    </r>
  </si>
  <si>
    <r>
      <rPr>
        <sz val="12"/>
        <rFont val="Times New Roman"/>
      </rPr>
      <t>Oyo State Insurance Agency</t>
    </r>
  </si>
  <si>
    <r>
      <rPr>
        <sz val="12"/>
        <rFont val="Times New Roman"/>
      </rPr>
      <t>Hospitals Management Board</t>
    </r>
  </si>
  <si>
    <r>
      <rPr>
        <sz val="12"/>
        <rFont val="Times New Roman"/>
      </rPr>
      <t>Lautech Teaching Hospital, Ogbomoso</t>
    </r>
  </si>
  <si>
    <r>
      <rPr>
        <sz val="12"/>
        <rFont val="Times New Roman"/>
      </rPr>
      <t>Oyo State College of Nursing and Midwivery</t>
    </r>
  </si>
  <si>
    <r>
      <rPr>
        <sz val="12"/>
        <rFont val="Times New Roman"/>
      </rPr>
      <t>College of Health Science and Technology, Eleyele, Ibadan</t>
    </r>
  </si>
  <si>
    <r>
      <rPr>
        <sz val="12"/>
        <rFont val="Times New Roman"/>
      </rPr>
      <t>Ministry of Information, Culture and Tourism</t>
    </r>
  </si>
  <si>
    <r>
      <rPr>
        <sz val="12"/>
        <rFont val="Times New Roman"/>
      </rPr>
      <t>Council for Arts and Culture</t>
    </r>
  </si>
  <si>
    <r>
      <rPr>
        <sz val="12"/>
        <rFont val="Times New Roman"/>
      </rPr>
      <t>Oyo State Tourism Board</t>
    </r>
  </si>
  <si>
    <r>
      <rPr>
        <sz val="12"/>
        <rFont val="Times New Roman"/>
      </rPr>
      <t>Broadcasting Corporation of Oyo State</t>
    </r>
  </si>
  <si>
    <r>
      <rPr>
        <sz val="12"/>
        <rFont val="Times New Roman"/>
      </rPr>
      <t>Government Printing Press</t>
    </r>
  </si>
  <si>
    <r>
      <rPr>
        <sz val="12"/>
        <rFont val="Times New Roman"/>
      </rPr>
      <t>Ministry of Justice</t>
    </r>
  </si>
  <si>
    <r>
      <rPr>
        <sz val="12"/>
        <rFont val="Times New Roman"/>
      </rPr>
      <t>Ministry of Women Affairs and Social Welfare</t>
    </r>
  </si>
  <si>
    <r>
      <rPr>
        <sz val="12"/>
        <rFont val="Times New Roman"/>
      </rPr>
      <t>Ministry of Works and Transport</t>
    </r>
  </si>
  <si>
    <r>
      <rPr>
        <sz val="12"/>
        <rFont val="Times New Roman"/>
      </rPr>
      <t>Oyo State Drivers' Institute</t>
    </r>
  </si>
  <si>
    <r>
      <rPr>
        <sz val="12"/>
        <rFont val="Times New Roman"/>
      </rPr>
      <t>Traffic Management Authority</t>
    </r>
  </si>
  <si>
    <r>
      <rPr>
        <sz val="12"/>
        <rFont val="Times New Roman"/>
      </rPr>
      <t>Ministry of Lands , Housing and Urban Development</t>
    </r>
  </si>
  <si>
    <r>
      <rPr>
        <sz val="12"/>
        <rFont val="Times New Roman"/>
      </rPr>
      <t>026000100100B</t>
    </r>
  </si>
  <si>
    <r>
      <rPr>
        <sz val="12"/>
        <rFont val="Times New Roman"/>
      </rPr>
      <t>Bureau of Physical Planning and Development Control</t>
    </r>
  </si>
  <si>
    <r>
      <rPr>
        <sz val="12"/>
        <rFont val="Times New Roman"/>
      </rPr>
      <t>Oyo State Housing Corporation</t>
    </r>
  </si>
  <si>
    <r>
      <rPr>
        <sz val="12"/>
        <rFont val="Times New Roman"/>
      </rPr>
      <t>Office of the Surveyor- General</t>
    </r>
  </si>
  <si>
    <r>
      <rPr>
        <sz val="12"/>
        <rFont val="Times New Roman"/>
      </rPr>
      <t>Office of the Auditor - General for State</t>
    </r>
  </si>
  <si>
    <r>
      <rPr>
        <sz val="12"/>
        <rFont val="Times New Roman"/>
      </rPr>
      <t>Office of the Auditor - General for Local Govt</t>
    </r>
  </si>
  <si>
    <r>
      <rPr>
        <sz val="12"/>
        <rFont val="Times New Roman"/>
      </rPr>
      <t>Civil Service Commission</t>
    </r>
  </si>
  <si>
    <r>
      <rPr>
        <sz val="12"/>
        <rFont val="Times New Roman"/>
      </rPr>
      <t>Local Government Service Commission</t>
    </r>
  </si>
  <si>
    <r>
      <rPr>
        <sz val="12"/>
        <rFont val="Times New Roman"/>
      </rPr>
      <t>Judicial Service Commission</t>
    </r>
  </si>
  <si>
    <r>
      <rPr>
        <sz val="12"/>
        <rFont val="Times New Roman"/>
      </rPr>
      <t>The Judiciary</t>
    </r>
  </si>
  <si>
    <r>
      <rPr>
        <sz val="12"/>
        <rFont val="Times New Roman"/>
      </rPr>
      <t>Ministry of Local Government and Chieftaincy matters</t>
    </r>
  </si>
  <si>
    <r>
      <rPr>
        <sz val="12"/>
        <rFont val="Times New Roman"/>
      </rPr>
      <t>Ministry of Environment and Water Resources</t>
    </r>
  </si>
  <si>
    <r>
      <rPr>
        <sz val="12"/>
        <rFont val="Times New Roman"/>
      </rPr>
      <t>Water Corporation of Oyo State</t>
    </r>
  </si>
  <si>
    <r>
      <rPr>
        <sz val="12"/>
        <rFont val="Times New Roman"/>
      </rPr>
      <t>Rural Water and Sanitation Agency</t>
    </r>
  </si>
  <si>
    <r>
      <rPr>
        <sz val="12"/>
        <rFont val="Times New Roman"/>
      </rPr>
      <t>Ministry of Youth &amp; Sports</t>
    </r>
  </si>
  <si>
    <r>
      <rPr>
        <sz val="12"/>
        <rFont val="Times New Roman"/>
      </rPr>
      <t>Agency for Youth Development</t>
    </r>
  </si>
  <si>
    <r>
      <rPr>
        <sz val="12"/>
        <rFont val="Times New Roman"/>
      </rPr>
      <t>Shooting Stars Sports Club</t>
    </r>
  </si>
  <si>
    <r>
      <rPr>
        <sz val="12"/>
        <rFont val="Times New Roman"/>
      </rPr>
      <t>Oyo State Sports Council</t>
    </r>
  </si>
  <si>
    <r>
      <rPr>
        <sz val="12"/>
        <rFont val="Times New Roman"/>
      </rPr>
      <t>Crown Football Club, Ogbomoso</t>
    </r>
  </si>
  <si>
    <r>
      <rPr>
        <sz val="12"/>
        <rFont val="Times New Roman"/>
      </rPr>
      <t>Local Government Staff Pension Board</t>
    </r>
  </si>
  <si>
    <r>
      <rPr>
        <sz val="12"/>
        <rFont val="Times New Roman"/>
      </rPr>
      <t>0326001001B</t>
    </r>
  </si>
  <si>
    <r>
      <rPr>
        <sz val="12"/>
        <rFont val="Times New Roman"/>
      </rPr>
      <t>Customary Court of Appeal</t>
    </r>
  </si>
  <si>
    <r>
      <rPr>
        <sz val="12"/>
        <rFont val="Times New Roman"/>
      </rPr>
      <t>Multi Door Courthouse</t>
    </r>
  </si>
  <si>
    <r>
      <rPr>
        <b/>
        <sz val="12"/>
        <rFont val="Times New Roman"/>
      </rPr>
      <t>Total</t>
    </r>
  </si>
  <si>
    <r>
      <rPr>
        <b/>
        <sz val="12"/>
        <rFont val="Times New Roman"/>
      </rPr>
      <t>2019  APPROVED  ESTIMATES</t>
    </r>
  </si>
  <si>
    <r>
      <rPr>
        <b/>
        <sz val="11"/>
        <rFont val="Times New Roman"/>
      </rPr>
      <t>CODE</t>
    </r>
  </si>
  <si>
    <r>
      <rPr>
        <b/>
        <sz val="11"/>
        <rFont val="Times New Roman"/>
      </rPr>
      <t>MINISTRIES / DEPARTMENTS/AGENCIES</t>
    </r>
  </si>
  <si>
    <r>
      <rPr>
        <b/>
        <sz val="11"/>
        <rFont val="Times New Roman"/>
      </rPr>
      <t>Personnel Costs</t>
    </r>
  </si>
  <si>
    <r>
      <rPr>
        <b/>
        <sz val="11"/>
        <rFont val="Times New Roman"/>
      </rPr>
      <t>Overhead Cost</t>
    </r>
  </si>
  <si>
    <r>
      <rPr>
        <b/>
        <sz val="11"/>
        <rFont val="Times New Roman"/>
      </rPr>
      <t>CRFC</t>
    </r>
  </si>
  <si>
    <r>
      <rPr>
        <b/>
        <sz val="11"/>
        <rFont val="Times New Roman"/>
      </rPr>
      <t>Total Recurrent</t>
    </r>
  </si>
  <si>
    <r>
      <rPr>
        <b/>
        <sz val="11"/>
        <rFont val="Times New Roman"/>
      </rPr>
      <t>Capital Expenditure</t>
    </r>
  </si>
  <si>
    <r>
      <rPr>
        <b/>
        <sz val="11"/>
        <rFont val="Times New Roman"/>
      </rPr>
      <t>Total Expenditure</t>
    </r>
  </si>
  <si>
    <r>
      <rPr>
        <sz val="11"/>
        <rFont val="Times New Roman"/>
      </rPr>
      <t>Office of the Executive Governor</t>
    </r>
  </si>
  <si>
    <r>
      <rPr>
        <sz val="11"/>
        <rFont val="Times New Roman"/>
      </rPr>
      <t>Rural Electrification Board</t>
    </r>
  </si>
  <si>
    <r>
      <rPr>
        <sz val="11"/>
        <rFont val="Times New Roman"/>
      </rPr>
      <t>Oyo State Agency for the Control of AIDS</t>
    </r>
  </si>
  <si>
    <r>
      <rPr>
        <sz val="11"/>
        <rFont val="Times New Roman"/>
      </rPr>
      <t>-</t>
    </r>
  </si>
  <si>
    <r>
      <rPr>
        <sz val="11"/>
        <rFont val="Times New Roman"/>
      </rPr>
      <t>Local Government Staff Pension Board</t>
    </r>
  </si>
  <si>
    <r>
      <rPr>
        <sz val="11"/>
        <rFont val="Times New Roman"/>
      </rPr>
      <t>State Emergency Management Authority</t>
    </r>
  </si>
  <si>
    <r>
      <rPr>
        <sz val="11"/>
        <rFont val="Times New Roman"/>
      </rPr>
      <t>Bureau of Public Procurement</t>
    </r>
  </si>
  <si>
    <r>
      <rPr>
        <sz val="11"/>
        <rFont val="Times New Roman"/>
      </rPr>
      <t>Bureau of Investment, Promotion /PPP</t>
    </r>
  </si>
  <si>
    <r>
      <rPr>
        <sz val="11"/>
        <rFont val="Times New Roman"/>
      </rPr>
      <t>Oyo State Signage and Advertisement Agency</t>
    </r>
  </si>
  <si>
    <r>
      <rPr>
        <sz val="11"/>
        <rFont val="Times New Roman"/>
      </rPr>
      <t>Project Monitoring Unit</t>
    </r>
  </si>
  <si>
    <r>
      <rPr>
        <sz val="11"/>
        <rFont val="Times New Roman"/>
      </rPr>
      <t>OYSIEC</t>
    </r>
  </si>
  <si>
    <r>
      <rPr>
        <sz val="11"/>
        <rFont val="Times New Roman"/>
      </rPr>
      <t>YESSO World-Bank Assisted Programme</t>
    </r>
  </si>
  <si>
    <r>
      <rPr>
        <sz val="11"/>
        <rFont val="Times New Roman"/>
      </rPr>
      <t>Solid minerals</t>
    </r>
  </si>
  <si>
    <r>
      <rPr>
        <sz val="11"/>
        <rFont val="Times New Roman"/>
      </rPr>
      <t>Ibadan Urban Flood Management Project</t>
    </r>
  </si>
  <si>
    <r>
      <rPr>
        <sz val="11"/>
        <rFont val="Times New Roman"/>
      </rPr>
      <t>Office of the Head of Service</t>
    </r>
  </si>
  <si>
    <r>
      <rPr>
        <sz val="11"/>
        <rFont val="Times New Roman"/>
      </rPr>
      <t>Simeon Adebo Staff Development Centre</t>
    </r>
  </si>
  <si>
    <r>
      <rPr>
        <sz val="11"/>
        <rFont val="Times New Roman"/>
      </rPr>
      <t>The Legislature</t>
    </r>
  </si>
  <si>
    <r>
      <rPr>
        <sz val="11"/>
        <rFont val="Times New Roman"/>
      </rPr>
      <t>House of Assembly Service Commission</t>
    </r>
  </si>
  <si>
    <r>
      <rPr>
        <sz val="11"/>
        <rFont val="Times New Roman"/>
      </rPr>
      <t>Ministry of Agriculture &amp; Natural Resources</t>
    </r>
  </si>
  <si>
    <r>
      <rPr>
        <sz val="11"/>
        <rFont val="Times New Roman"/>
      </rPr>
      <t>Agric Credit Corporation</t>
    </r>
  </si>
  <si>
    <r>
      <rPr>
        <sz val="11"/>
        <rFont val="Times New Roman"/>
      </rPr>
      <t xml:space="preserve">Oyo State Agricultural Development
</t>
    </r>
    <r>
      <rPr>
        <sz val="11"/>
        <rFont val="Times New Roman"/>
      </rPr>
      <t>Programme</t>
    </r>
  </si>
  <si>
    <r>
      <rPr>
        <sz val="11"/>
        <rFont val="Times New Roman"/>
      </rPr>
      <t>Tree Crops Development Unit</t>
    </r>
  </si>
  <si>
    <r>
      <rPr>
        <sz val="11"/>
        <rFont val="Times New Roman"/>
      </rPr>
      <t>Ministry of Finance  and Budget</t>
    </r>
  </si>
  <si>
    <r>
      <rPr>
        <sz val="11"/>
        <rFont val="Times New Roman"/>
      </rPr>
      <t>Oyo State Planning Commission</t>
    </r>
  </si>
  <si>
    <r>
      <rPr>
        <sz val="11"/>
        <rFont val="Times New Roman"/>
      </rPr>
      <t>Office of Accountant - General</t>
    </r>
  </si>
  <si>
    <r>
      <rPr>
        <sz val="11"/>
        <rFont val="Times New Roman"/>
      </rPr>
      <t>Oyo State Pension's  Board</t>
    </r>
  </si>
  <si>
    <r>
      <rPr>
        <sz val="11"/>
        <rFont val="Times New Roman"/>
      </rPr>
      <t>Special Grade</t>
    </r>
  </si>
  <si>
    <r>
      <rPr>
        <sz val="11"/>
        <rFont val="Times New Roman"/>
      </rPr>
      <t>Oyo State Internal Revenue</t>
    </r>
  </si>
  <si>
    <r>
      <rPr>
        <sz val="11"/>
        <rFont val="Times New Roman"/>
      </rPr>
      <t>Bureau of Statistics</t>
    </r>
  </si>
  <si>
    <r>
      <rPr>
        <sz val="11"/>
        <rFont val="Times New Roman"/>
      </rPr>
      <t xml:space="preserve">Ministry of Education, Science and
</t>
    </r>
    <r>
      <rPr>
        <sz val="11"/>
        <rFont val="Times New Roman"/>
      </rPr>
      <t>Technology</t>
    </r>
  </si>
  <si>
    <r>
      <rPr>
        <sz val="11"/>
        <rFont val="Times New Roman"/>
      </rPr>
      <t>Teaching Service Commission</t>
    </r>
  </si>
  <si>
    <r>
      <rPr>
        <sz val="11"/>
        <rFont val="Times New Roman"/>
      </rPr>
      <t>Oyo State Library Board</t>
    </r>
  </si>
  <si>
    <r>
      <rPr>
        <sz val="11"/>
        <rFont val="Times New Roman"/>
      </rPr>
      <t>The Polytechnic, Ibadan</t>
    </r>
  </si>
  <si>
    <r>
      <rPr>
        <sz val="11"/>
        <rFont val="Times New Roman"/>
      </rPr>
      <t xml:space="preserve">Emmanuel Alayande College of
</t>
    </r>
    <r>
      <rPr>
        <sz val="11"/>
        <rFont val="Times New Roman"/>
      </rPr>
      <t>Education,Oyo</t>
    </r>
  </si>
  <si>
    <r>
      <rPr>
        <sz val="11"/>
        <rFont val="Times New Roman"/>
      </rPr>
      <t xml:space="preserve">Ladoke Akintola University  of
</t>
    </r>
    <r>
      <rPr>
        <sz val="11"/>
        <rFont val="Times New Roman"/>
      </rPr>
      <t>Technology,Ogbomoso</t>
    </r>
  </si>
  <si>
    <r>
      <rPr>
        <sz val="11"/>
        <rFont val="Times New Roman"/>
      </rPr>
      <t>State Universal Basic Education Board</t>
    </r>
  </si>
  <si>
    <r>
      <rPr>
        <sz val="11"/>
        <rFont val="Times New Roman"/>
      </rPr>
      <t>Board for Technical and Vocational Education</t>
    </r>
  </si>
  <si>
    <r>
      <rPr>
        <sz val="11"/>
        <rFont val="Times New Roman"/>
      </rPr>
      <t>Public Corporations' Commission</t>
    </r>
  </si>
  <si>
    <r>
      <rPr>
        <sz val="11"/>
        <rFont val="Times New Roman"/>
      </rPr>
      <t>Teacher's salary</t>
    </r>
  </si>
  <si>
    <r>
      <rPr>
        <sz val="11"/>
        <rFont val="Times New Roman"/>
      </rPr>
      <t xml:space="preserve">Oyo State College of Agriculture and
</t>
    </r>
    <r>
      <rPr>
        <sz val="11"/>
        <rFont val="Times New Roman"/>
      </rPr>
      <t>Technology, Igboora</t>
    </r>
  </si>
  <si>
    <r>
      <rPr>
        <sz val="11"/>
        <rFont val="Times New Roman"/>
      </rPr>
      <t>Agency for Adult and Non-formal Education</t>
    </r>
  </si>
  <si>
    <r>
      <rPr>
        <sz val="11"/>
        <rFont val="Times New Roman"/>
      </rPr>
      <t>Oyo State Scholarship Board</t>
    </r>
  </si>
  <si>
    <r>
      <rPr>
        <sz val="11"/>
        <rFont val="Times New Roman"/>
      </rPr>
      <t>Oke-Ogun Polytechnic, Saki</t>
    </r>
  </si>
  <si>
    <r>
      <rPr>
        <sz val="11"/>
        <rFont val="Times New Roman"/>
      </rPr>
      <t>Ibarapa Polytechnic, Eruwa</t>
    </r>
  </si>
  <si>
    <r>
      <rPr>
        <sz val="11"/>
        <rFont val="Times New Roman"/>
      </rPr>
      <t>Oyo State College of Education, Lanlate</t>
    </r>
  </si>
  <si>
    <r>
      <rPr>
        <sz val="11"/>
        <rFont val="Times New Roman"/>
      </rPr>
      <t>Ministry of Trade, Industry and Coop.</t>
    </r>
  </si>
  <si>
    <r>
      <rPr>
        <sz val="11"/>
        <rFont val="Times New Roman"/>
      </rPr>
      <t>052100100100B</t>
    </r>
  </si>
  <si>
    <r>
      <rPr>
        <sz val="11"/>
        <rFont val="Times New Roman"/>
      </rPr>
      <t xml:space="preserve">Oyo State Primary Health Care Development
</t>
    </r>
    <r>
      <rPr>
        <sz val="11"/>
        <rFont val="Times New Roman"/>
      </rPr>
      <t>Agency</t>
    </r>
  </si>
  <si>
    <r>
      <rPr>
        <sz val="11"/>
        <rFont val="Times New Roman"/>
      </rPr>
      <t>052100100100C</t>
    </r>
  </si>
  <si>
    <r>
      <rPr>
        <sz val="11"/>
        <rFont val="Times New Roman"/>
      </rPr>
      <t>Oyo State Health Insurance Agency</t>
    </r>
  </si>
  <si>
    <r>
      <rPr>
        <sz val="11"/>
        <rFont val="Times New Roman"/>
      </rPr>
      <t>Ministry of Health</t>
    </r>
  </si>
  <si>
    <r>
      <rPr>
        <sz val="11"/>
        <rFont val="Times New Roman"/>
      </rPr>
      <t>Hospitals Management Board</t>
    </r>
  </si>
  <si>
    <r>
      <rPr>
        <sz val="11"/>
        <rFont val="Times New Roman"/>
      </rPr>
      <t>Lautech Teaching Hospital, Ogbomoso</t>
    </r>
  </si>
  <si>
    <r>
      <rPr>
        <sz val="11"/>
        <rFont val="Times New Roman"/>
      </rPr>
      <t>Oyo State College of Nursing and Midwivery</t>
    </r>
  </si>
  <si>
    <r>
      <rPr>
        <sz val="11"/>
        <rFont val="Times New Roman"/>
      </rPr>
      <t xml:space="preserve">College of Health Science and Technology,
</t>
    </r>
    <r>
      <rPr>
        <sz val="11"/>
        <rFont val="Times New Roman"/>
      </rPr>
      <t>Eleyele, Ibadan</t>
    </r>
  </si>
  <si>
    <r>
      <rPr>
        <sz val="11"/>
        <rFont val="Times New Roman"/>
      </rPr>
      <t>Ministry of Information ,Culture and Tourism</t>
    </r>
  </si>
  <si>
    <r>
      <rPr>
        <sz val="11"/>
        <rFont val="Times New Roman"/>
      </rPr>
      <t>Council for Arts and Culture</t>
    </r>
  </si>
  <si>
    <r>
      <rPr>
        <sz val="11"/>
        <rFont val="Times New Roman"/>
      </rPr>
      <t>Oyo State Tourism Board</t>
    </r>
  </si>
  <si>
    <r>
      <rPr>
        <sz val="11"/>
        <rFont val="Times New Roman"/>
      </rPr>
      <t>Broadcasting Corporation of Oyo State</t>
    </r>
  </si>
  <si>
    <r>
      <rPr>
        <sz val="11"/>
        <rFont val="Times New Roman"/>
      </rPr>
      <t>Government Printing Press</t>
    </r>
  </si>
  <si>
    <r>
      <rPr>
        <sz val="11"/>
        <rFont val="Times New Roman"/>
      </rPr>
      <t>Ministry of Justice</t>
    </r>
  </si>
  <si>
    <r>
      <rPr>
        <sz val="11"/>
        <rFont val="Times New Roman"/>
      </rPr>
      <t xml:space="preserve">Ministry of Women Affairs and Social
</t>
    </r>
    <r>
      <rPr>
        <sz val="11"/>
        <rFont val="Times New Roman"/>
      </rPr>
      <t>Development</t>
    </r>
  </si>
  <si>
    <r>
      <rPr>
        <sz val="11"/>
        <rFont val="Times New Roman"/>
      </rPr>
      <t>Ministry of Works and Transport</t>
    </r>
  </si>
  <si>
    <r>
      <rPr>
        <sz val="11"/>
        <rFont val="Times New Roman"/>
      </rPr>
      <t>Oyo  State Public Works</t>
    </r>
  </si>
  <si>
    <r>
      <rPr>
        <sz val="11"/>
        <rFont val="Times New Roman"/>
      </rPr>
      <t>Oyo State Drivers' Institute</t>
    </r>
  </si>
  <si>
    <r>
      <rPr>
        <sz val="11"/>
        <rFont val="Times New Roman"/>
      </rPr>
      <t>Traffic Management Authority</t>
    </r>
  </si>
  <si>
    <r>
      <rPr>
        <sz val="11"/>
        <rFont val="Times New Roman"/>
      </rPr>
      <t xml:space="preserve">Ministry of Lands ,Housing &amp; Urban
</t>
    </r>
    <r>
      <rPr>
        <sz val="11"/>
        <rFont val="Times New Roman"/>
      </rPr>
      <t>Development</t>
    </r>
  </si>
  <si>
    <r>
      <rPr>
        <sz val="11"/>
        <rFont val="Times New Roman"/>
      </rPr>
      <t>Oyo State Housing Corporation</t>
    </r>
  </si>
  <si>
    <r>
      <rPr>
        <sz val="11"/>
        <rFont val="Times New Roman"/>
      </rPr>
      <t>Office of the Surveyor- General</t>
    </r>
  </si>
  <si>
    <r>
      <rPr>
        <sz val="11"/>
        <rFont val="Times New Roman"/>
      </rPr>
      <t>026000100100B</t>
    </r>
  </si>
  <si>
    <r>
      <rPr>
        <sz val="11"/>
        <rFont val="Times New Roman"/>
      </rPr>
      <t>Bureau of Physical Planning &amp; DC</t>
    </r>
  </si>
  <si>
    <r>
      <rPr>
        <sz val="11"/>
        <rFont val="Times New Roman"/>
      </rPr>
      <t>Office of the Auditor - General for State</t>
    </r>
  </si>
  <si>
    <r>
      <rPr>
        <sz val="11"/>
        <rFont val="Times New Roman"/>
      </rPr>
      <t>Office of the Auditor - General for Local Govt</t>
    </r>
  </si>
  <si>
    <r>
      <rPr>
        <sz val="11"/>
        <rFont val="Times New Roman"/>
      </rPr>
      <t>Civil Service Commission</t>
    </r>
  </si>
  <si>
    <r>
      <rPr>
        <sz val="11"/>
        <rFont val="Times New Roman"/>
      </rPr>
      <t>Local Government Service Commission</t>
    </r>
  </si>
  <si>
    <r>
      <rPr>
        <sz val="11"/>
        <rFont val="Times New Roman"/>
      </rPr>
      <t>The Judiciary</t>
    </r>
  </si>
  <si>
    <r>
      <rPr>
        <sz val="11"/>
        <rFont val="Times New Roman"/>
      </rPr>
      <t>Judicial Service Commission</t>
    </r>
  </si>
  <si>
    <r>
      <rPr>
        <sz val="11"/>
        <rFont val="Times New Roman"/>
      </rPr>
      <t xml:space="preserve">Ministry of Local Government and Chieftaincy
</t>
    </r>
    <r>
      <rPr>
        <sz val="11"/>
        <rFont val="Times New Roman"/>
      </rPr>
      <t>matters</t>
    </r>
  </si>
  <si>
    <r>
      <rPr>
        <sz val="11"/>
        <rFont val="Times New Roman"/>
      </rPr>
      <t>Ministry of Environment and Water Resources</t>
    </r>
  </si>
  <si>
    <r>
      <rPr>
        <sz val="11"/>
        <rFont val="Times New Roman"/>
      </rPr>
      <t>Water Corporation of Oyo State</t>
    </r>
  </si>
  <si>
    <r>
      <rPr>
        <sz val="11"/>
        <rFont val="Times New Roman"/>
      </rPr>
      <t>Rural Water and Sanitation Agency</t>
    </r>
  </si>
  <si>
    <r>
      <rPr>
        <sz val="11"/>
        <rFont val="Times New Roman"/>
      </rPr>
      <t>Ministry of Youth &amp; Sports</t>
    </r>
  </si>
  <si>
    <r>
      <rPr>
        <sz val="11"/>
        <rFont val="Times New Roman"/>
      </rPr>
      <t>Agency for Youth Development</t>
    </r>
  </si>
  <si>
    <r>
      <rPr>
        <sz val="11"/>
        <rFont val="Times New Roman"/>
      </rPr>
      <t>Shooting Stars Sports Club</t>
    </r>
  </si>
  <si>
    <r>
      <rPr>
        <sz val="11"/>
        <rFont val="Times New Roman"/>
      </rPr>
      <t>Oyo State Sports Council</t>
    </r>
  </si>
  <si>
    <r>
      <rPr>
        <sz val="11"/>
        <rFont val="Times New Roman"/>
      </rPr>
      <t>Crown Football Club, Ogbomoso</t>
    </r>
  </si>
  <si>
    <r>
      <rPr>
        <sz val="11"/>
        <rFont val="Times New Roman"/>
      </rPr>
      <t>032600100100B</t>
    </r>
  </si>
  <si>
    <r>
      <rPr>
        <sz val="11"/>
        <rFont val="Times New Roman"/>
      </rPr>
      <t>Customary Court of Appeal</t>
    </r>
  </si>
  <si>
    <r>
      <rPr>
        <sz val="11"/>
        <rFont val="Times New Roman"/>
      </rPr>
      <t>032605100100B</t>
    </r>
  </si>
  <si>
    <r>
      <rPr>
        <sz val="11"/>
        <rFont val="Times New Roman"/>
      </rPr>
      <t>Multi Door Court House</t>
    </r>
  </si>
  <si>
    <r>
      <rPr>
        <b/>
        <sz val="11"/>
        <rFont val="Times New Roman"/>
      </rPr>
      <t>TOTAL</t>
    </r>
  </si>
  <si>
    <t>[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</si>
</sst>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0000000"/>
  </numFmts>
  <fonts count="17" x14ac:knownFonts="1">
    <font>
      <sz val="10"/>
      <color rgb="FF000000"/>
      <name val="Times New Roman"/>
      <charset val="204"/>
    </font>
    <font>
      <b/>
      <sz val="14"/>
      <name val="Times New Roman"/>
    </font>
    <font>
      <b/>
      <sz val="14"/>
      <color rgb="FF000000"/>
      <name val="Times New Roman"/>
      <family val="2"/>
    </font>
    <font>
      <sz val="12"/>
      <color rgb="FF000000"/>
      <name val="Times New Roman"/>
      <family val="2"/>
    </font>
    <font>
      <sz val="12"/>
      <name val="Times New Roman"/>
    </font>
    <font>
      <b/>
      <sz val="12"/>
      <color rgb="FF000000"/>
      <name val="Times New Roman"/>
      <family val="2"/>
    </font>
    <font>
      <b/>
      <sz val="12"/>
      <name val="Times New Roman"/>
    </font>
    <font>
      <b/>
      <u/>
      <sz val="12"/>
      <name val="Times New Roman"/>
    </font>
    <font>
      <b/>
      <sz val="11"/>
      <name val="Times New Roman"/>
    </font>
    <font>
      <sz val="11"/>
      <color rgb="FF000000"/>
      <name val="Times New Roman"/>
      <family val="2"/>
    </font>
    <font>
      <sz val="11"/>
      <name val="Times New Roman"/>
    </font>
    <font>
      <b/>
      <sz val="11"/>
      <color rgb="FF000000"/>
      <name val="Times New Roman"/>
      <family val="2"/>
    </font>
    <font>
      <b/>
      <strike/>
      <sz val="14"/>
      <name val="Times New Roman"/>
      <family val="1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sz val="12"/>
      <color rgb="FFFF0000"/>
      <name val="Times New Roman"/>
    </font>
    <font>
      <sz val="1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61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37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indent="5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vertical="center" shrinkToFit="1"/>
    </xf>
    <xf numFmtId="1" fontId="3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indent="6" shrinkToFit="1"/>
    </xf>
    <xf numFmtId="2" fontId="3" fillId="0" borderId="2" xfId="0" applyNumberFormat="1" applyFont="1" applyFill="1" applyBorder="1" applyAlignment="1">
      <alignment horizontal="left" vertical="center" shrinkToFit="1"/>
    </xf>
    <xf numFmtId="1" fontId="3" fillId="0" borderId="2" xfId="0" applyNumberFormat="1" applyFont="1" applyFill="1" applyBorder="1" applyAlignment="1">
      <alignment horizontal="center" vertical="top" shrinkToFit="1"/>
    </xf>
    <xf numFmtId="1" fontId="3" fillId="0" borderId="2" xfId="0" applyNumberFormat="1" applyFont="1" applyFill="1" applyBorder="1" applyAlignment="1">
      <alignment horizontal="left" vertical="top" shrinkToFit="1"/>
    </xf>
    <xf numFmtId="0" fontId="4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 indent="1" shrinkToFit="1"/>
    </xf>
    <xf numFmtId="4" fontId="3" fillId="0" borderId="2" xfId="0" applyNumberFormat="1" applyFont="1" applyFill="1" applyBorder="1" applyAlignment="1">
      <alignment horizontal="right" vertical="top" indent="1" shrinkToFit="1"/>
    </xf>
    <xf numFmtId="4" fontId="3" fillId="0" borderId="2" xfId="0" applyNumberFormat="1" applyFont="1" applyFill="1" applyBorder="1" applyAlignment="1">
      <alignment horizontal="left" vertical="center" indent="8" shrinkToFit="1"/>
    </xf>
    <xf numFmtId="0" fontId="0" fillId="0" borderId="3" xfId="0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indent="2" shrinkToFit="1"/>
    </xf>
    <xf numFmtId="4" fontId="3" fillId="0" borderId="3" xfId="0" applyNumberFormat="1" applyFont="1" applyFill="1" applyBorder="1" applyAlignment="1">
      <alignment horizontal="right" vertical="center" indent="1" shrinkToFit="1"/>
    </xf>
    <xf numFmtId="2" fontId="3" fillId="0" borderId="3" xfId="0" applyNumberFormat="1" applyFont="1" applyFill="1" applyBorder="1" applyAlignment="1">
      <alignment horizontal="left" vertical="center" shrinkToFit="1"/>
    </xf>
    <xf numFmtId="4" fontId="3" fillId="0" borderId="2" xfId="0" applyNumberFormat="1" applyFont="1" applyFill="1" applyBorder="1" applyAlignment="1">
      <alignment horizontal="right" vertical="center" indent="2" shrinkToFit="1"/>
    </xf>
    <xf numFmtId="0" fontId="0" fillId="0" borderId="2" xfId="0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center" indent="2" shrinkToFit="1"/>
    </xf>
    <xf numFmtId="4" fontId="5" fillId="0" borderId="2" xfId="0" applyNumberFormat="1" applyFont="1" applyFill="1" applyBorder="1" applyAlignment="1">
      <alignment horizontal="right" vertical="center" indent="1" shrinkToFit="1"/>
    </xf>
    <xf numFmtId="2" fontId="5" fillId="0" borderId="2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 wrapText="1" indent="4"/>
    </xf>
    <xf numFmtId="0" fontId="6" fillId="0" borderId="4" xfId="0" applyFont="1" applyFill="1" applyBorder="1" applyAlignment="1">
      <alignment horizontal="left" vertical="center" wrapText="1" indent="6"/>
    </xf>
    <xf numFmtId="0" fontId="6" fillId="0" borderId="5" xfId="0" applyFont="1" applyFill="1" applyBorder="1" applyAlignment="1">
      <alignment horizontal="right" vertical="top" wrapText="1" indent="4"/>
    </xf>
    <xf numFmtId="0" fontId="6" fillId="0" borderId="5" xfId="0" applyFont="1" applyFill="1" applyBorder="1" applyAlignment="1">
      <alignment horizontal="left" vertical="top" wrapText="1" indent="6"/>
    </xf>
    <xf numFmtId="0" fontId="0" fillId="0" borderId="5" xfId="0" applyFill="1" applyBorder="1" applyAlignment="1">
      <alignment horizontal="left" wrapText="1"/>
    </xf>
    <xf numFmtId="1" fontId="5" fillId="0" borderId="5" xfId="0" applyNumberFormat="1" applyFont="1" applyFill="1" applyBorder="1" applyAlignment="1">
      <alignment horizontal="center" vertical="top" shrinkToFit="1"/>
    </xf>
    <xf numFmtId="0" fontId="4" fillId="0" borderId="3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left" vertical="center" shrinkToFit="1"/>
    </xf>
    <xf numFmtId="1" fontId="3" fillId="0" borderId="3" xfId="0" applyNumberFormat="1" applyFont="1" applyFill="1" applyBorder="1" applyAlignment="1">
      <alignment horizontal="center" vertical="top" shrinkToFi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right" vertical="top" indent="1" shrinkToFit="1"/>
    </xf>
    <xf numFmtId="4" fontId="3" fillId="0" borderId="2" xfId="0" applyNumberFormat="1" applyFont="1" applyFill="1" applyBorder="1" applyAlignment="1">
      <alignment horizontal="left" vertical="center" indent="3" shrinkToFit="1"/>
    </xf>
    <xf numFmtId="0" fontId="4" fillId="0" borderId="2" xfId="0" applyFont="1" applyFill="1" applyBorder="1" applyAlignment="1">
      <alignment horizontal="right" vertical="top" wrapText="1" indent="1"/>
    </xf>
    <xf numFmtId="4" fontId="3" fillId="0" borderId="2" xfId="0" applyNumberFormat="1" applyFont="1" applyFill="1" applyBorder="1" applyAlignment="1">
      <alignment horizontal="right" vertical="top" shrinkToFit="1"/>
    </xf>
    <xf numFmtId="0" fontId="6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horizontal="center" vertical="center" shrinkToFit="1"/>
    </xf>
    <xf numFmtId="1" fontId="5" fillId="0" borderId="3" xfId="0" applyNumberFormat="1" applyFont="1" applyFill="1" applyBorder="1" applyAlignment="1">
      <alignment horizontal="center" vertical="center" shrinkToFit="1"/>
    </xf>
    <xf numFmtId="4" fontId="3" fillId="0" borderId="3" xfId="0" applyNumberFormat="1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 indent="9"/>
    </xf>
    <xf numFmtId="0" fontId="1" fillId="0" borderId="5" xfId="0" applyFont="1" applyFill="1" applyBorder="1" applyAlignment="1">
      <alignment horizontal="left" vertical="top" wrapText="1" indent="8"/>
    </xf>
    <xf numFmtId="1" fontId="2" fillId="0" borderId="3" xfId="0" applyNumberFormat="1" applyFont="1" applyFill="1" applyBorder="1" applyAlignment="1">
      <alignment horizontal="center" vertical="top" shrinkToFit="1"/>
    </xf>
    <xf numFmtId="0" fontId="4" fillId="0" borderId="5" xfId="0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left" vertical="top" indent="6" shrinkToFit="1"/>
    </xf>
    <xf numFmtId="0" fontId="4" fillId="0" borderId="2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right" vertical="top" shrinkToFit="1"/>
    </xf>
    <xf numFmtId="4" fontId="3" fillId="0" borderId="2" xfId="0" applyNumberFormat="1" applyFont="1" applyFill="1" applyBorder="1" applyAlignment="1">
      <alignment horizontal="left" vertical="top" indent="8" shrinkToFit="1"/>
    </xf>
    <xf numFmtId="0" fontId="6" fillId="0" borderId="2" xfId="0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left" vertical="top" indent="6" shrinkToFit="1"/>
    </xf>
    <xf numFmtId="2" fontId="5" fillId="0" borderId="2" xfId="0" applyNumberFormat="1" applyFont="1" applyFill="1" applyBorder="1" applyAlignment="1">
      <alignment horizontal="right" vertical="top" shrinkToFit="1"/>
    </xf>
    <xf numFmtId="164" fontId="3" fillId="0" borderId="2" xfId="0" applyNumberFormat="1" applyFont="1" applyFill="1" applyBorder="1" applyAlignment="1">
      <alignment horizontal="center" vertical="top" shrinkToFit="1"/>
    </xf>
    <xf numFmtId="4" fontId="3" fillId="0" borderId="2" xfId="0" applyNumberFormat="1" applyFont="1" applyFill="1" applyBorder="1" applyAlignment="1">
      <alignment horizontal="left" vertical="top" indent="10" shrinkToFit="1"/>
    </xf>
    <xf numFmtId="4" fontId="3" fillId="0" borderId="2" xfId="0" applyNumberFormat="1" applyFont="1" applyFill="1" applyBorder="1" applyAlignment="1">
      <alignment horizontal="left" vertical="top" indent="11" shrinkToFit="1"/>
    </xf>
    <xf numFmtId="4" fontId="3" fillId="0" borderId="2" xfId="0" applyNumberFormat="1" applyFont="1" applyFill="1" applyBorder="1" applyAlignment="1">
      <alignment horizontal="left" vertical="top" indent="9" shrinkToFit="1"/>
    </xf>
    <xf numFmtId="0" fontId="4" fillId="0" borderId="2" xfId="0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center" vertical="top" shrinkToFit="1"/>
    </xf>
    <xf numFmtId="4" fontId="3" fillId="0" borderId="3" xfId="0" applyNumberFormat="1" applyFont="1" applyFill="1" applyBorder="1" applyAlignment="1">
      <alignment horizontal="right" vertical="top" shrinkToFit="1"/>
    </xf>
    <xf numFmtId="4" fontId="3" fillId="0" borderId="2" xfId="0" applyNumberFormat="1" applyFont="1" applyFill="1" applyBorder="1" applyAlignment="1">
      <alignment horizontal="left" vertical="top" indent="13" shrinkToFit="1"/>
    </xf>
    <xf numFmtId="4" fontId="3" fillId="0" borderId="2" xfId="0" applyNumberFormat="1" applyFont="1" applyFill="1" applyBorder="1" applyAlignment="1">
      <alignment horizontal="left" vertical="top" indent="12" shrinkToFit="1"/>
    </xf>
    <xf numFmtId="0" fontId="4" fillId="0" borderId="2" xfId="0" applyFont="1" applyFill="1" applyBorder="1" applyAlignment="1">
      <alignment horizontal="left" vertical="top" wrapText="1" indent="1"/>
    </xf>
    <xf numFmtId="4" fontId="5" fillId="0" borderId="2" xfId="0" applyNumberFormat="1" applyFont="1" applyFill="1" applyBorder="1" applyAlignment="1">
      <alignment horizontal="right" vertical="top" shrinkToFit="1"/>
    </xf>
    <xf numFmtId="0" fontId="8" fillId="0" borderId="2" xfId="0" applyFont="1" applyFill="1" applyBorder="1" applyAlignment="1">
      <alignment horizontal="left" vertical="center" wrapText="1" indent="3"/>
    </xf>
    <xf numFmtId="0" fontId="8" fillId="0" borderId="2" xfId="0" applyFont="1" applyFill="1" applyBorder="1" applyAlignment="1">
      <alignment horizontal="left" vertical="top" wrapText="1" indent="5"/>
    </xf>
    <xf numFmtId="0" fontId="8" fillId="0" borderId="2" xfId="0" applyFont="1" applyFill="1" applyBorder="1" applyAlignment="1">
      <alignment horizontal="left" vertical="top" wrapText="1" indent="1"/>
    </xf>
    <xf numFmtId="0" fontId="8" fillId="0" borderId="2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 indent="2"/>
    </xf>
    <xf numFmtId="164" fontId="9" fillId="0" borderId="2" xfId="0" applyNumberFormat="1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left" vertical="center" shrinkToFit="1"/>
    </xf>
    <xf numFmtId="4" fontId="9" fillId="0" borderId="2" xfId="0" applyNumberFormat="1" applyFont="1" applyFill="1" applyBorder="1" applyAlignment="1">
      <alignment horizontal="left" vertical="center" indent="3" shrinkToFit="1"/>
    </xf>
    <xf numFmtId="164" fontId="9" fillId="0" borderId="3" xfId="0" applyNumberFormat="1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left" vertical="center" shrinkToFit="1"/>
    </xf>
    <xf numFmtId="4" fontId="9" fillId="0" borderId="2" xfId="0" applyNumberFormat="1" applyFont="1" applyFill="1" applyBorder="1" applyAlignment="1">
      <alignment horizontal="right" vertical="center" shrinkToFit="1"/>
    </xf>
    <xf numFmtId="0" fontId="10" fillId="0" borderId="2" xfId="0" applyFont="1" applyFill="1" applyBorder="1" applyAlignment="1">
      <alignment horizontal="left" vertical="center" wrapText="1" indent="1"/>
    </xf>
    <xf numFmtId="4" fontId="9" fillId="0" borderId="2" xfId="0" applyNumberFormat="1" applyFont="1" applyFill="1" applyBorder="1" applyAlignment="1">
      <alignment horizontal="left" vertical="center" indent="2" shrinkToFit="1"/>
    </xf>
    <xf numFmtId="0" fontId="10" fillId="0" borderId="2" xfId="0" applyFont="1" applyFill="1" applyBorder="1" applyAlignment="1">
      <alignment horizontal="right" vertical="top" wrapText="1" indent="1"/>
    </xf>
    <xf numFmtId="0" fontId="8" fillId="0" borderId="2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left" vertical="center" shrinkToFit="1"/>
    </xf>
    <xf numFmtId="4" fontId="0" fillId="0" borderId="0" xfId="0" applyNumberFormat="1" applyFill="1" applyBorder="1" applyAlignment="1">
      <alignment horizontal="left" vertical="top"/>
    </xf>
    <xf numFmtId="4" fontId="0" fillId="0" borderId="2" xfId="0" applyNumberFormat="1" applyFill="1" applyBorder="1" applyAlignment="1">
      <alignment horizontal="left" vertical="center" wrapText="1"/>
    </xf>
    <xf numFmtId="43" fontId="0" fillId="0" borderId="0" xfId="0" applyNumberFormat="1" applyFill="1" applyBorder="1" applyAlignment="1">
      <alignment horizontal="left" vertical="top"/>
    </xf>
    <xf numFmtId="4" fontId="15" fillId="0" borderId="2" xfId="0" applyNumberFormat="1" applyFont="1" applyFill="1" applyBorder="1" applyAlignment="1">
      <alignment horizontal="right" vertical="center" indent="1" shrinkToFit="1"/>
    </xf>
    <xf numFmtId="0" fontId="4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indent="1" shrinkToFit="1"/>
    </xf>
    <xf numFmtId="4" fontId="4" fillId="2" borderId="2" xfId="0" applyNumberFormat="1" applyFont="1" applyFill="1" applyBorder="1" applyAlignment="1">
      <alignment horizontal="left" vertical="center" indent="4" shrinkToFit="1"/>
    </xf>
    <xf numFmtId="0" fontId="16" fillId="0" borderId="2" xfId="0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right" vertical="center" indent="1" shrinkToFit="1"/>
    </xf>
    <xf numFmtId="4" fontId="3" fillId="2" borderId="2" xfId="0" applyNumberFormat="1" applyFont="1" applyFill="1" applyBorder="1" applyAlignment="1">
      <alignment horizontal="left" vertical="center" indent="6" shrinkToFit="1"/>
    </xf>
    <xf numFmtId="4" fontId="3" fillId="2" borderId="2" xfId="0" applyNumberFormat="1" applyFont="1" applyFill="1" applyBorder="1" applyAlignment="1">
      <alignment horizontal="left" vertical="center" indent="5" shrinkToFit="1"/>
    </xf>
    <xf numFmtId="4" fontId="3" fillId="2" borderId="2" xfId="0" applyNumberFormat="1" applyFont="1" applyFill="1" applyBorder="1" applyAlignment="1">
      <alignment horizontal="right" vertical="top" indent="1" shrinkToFit="1"/>
    </xf>
    <xf numFmtId="4" fontId="3" fillId="2" borderId="3" xfId="0" applyNumberFormat="1" applyFont="1" applyFill="1" applyBorder="1" applyAlignment="1">
      <alignment horizontal="right" vertical="center" indent="1" shrinkToFit="1"/>
    </xf>
    <xf numFmtId="0" fontId="10" fillId="0" borderId="3" xfId="0" applyFont="1" applyFill="1" applyBorder="1" applyAlignment="1">
      <alignment horizontal="right" vertical="top" wrapText="1" indent="1"/>
    </xf>
    <xf numFmtId="4" fontId="9" fillId="3" borderId="2" xfId="0" applyNumberFormat="1" applyFont="1" applyFill="1" applyBorder="1" applyAlignment="1">
      <alignment horizontal="left" vertical="center" shrinkToFit="1"/>
    </xf>
    <xf numFmtId="4" fontId="10" fillId="0" borderId="2" xfId="0" applyNumberFormat="1" applyFont="1" applyFill="1" applyBorder="1" applyAlignment="1">
      <alignment horizontal="left" vertical="center" wrapText="1"/>
    </xf>
    <xf numFmtId="4" fontId="9" fillId="4" borderId="2" xfId="0" applyNumberFormat="1" applyFont="1" applyFill="1" applyBorder="1" applyAlignment="1">
      <alignment horizontal="left" vertical="center" shrinkToFit="1"/>
    </xf>
    <xf numFmtId="4" fontId="9" fillId="4" borderId="3" xfId="0" applyNumberFormat="1" applyFont="1" applyFill="1" applyBorder="1" applyAlignment="1">
      <alignment horizontal="left" vertical="center" shrinkToFit="1"/>
    </xf>
    <xf numFmtId="0" fontId="10" fillId="5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 indent="11"/>
    </xf>
    <xf numFmtId="0" fontId="6" fillId="0" borderId="0" xfId="0" applyFont="1" applyFill="1" applyBorder="1" applyAlignment="1">
      <alignment horizontal="left" vertical="top" wrapText="1" indent="20"/>
    </xf>
    <xf numFmtId="0" fontId="6" fillId="0" borderId="1" xfId="0" applyFont="1" applyFill="1" applyBorder="1" applyAlignment="1">
      <alignment horizontal="left" vertical="top" wrapText="1" indent="25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top" wrapText="1" indent="11"/>
    </xf>
    <xf numFmtId="0" fontId="6" fillId="0" borderId="5" xfId="0" applyFont="1" applyFill="1" applyBorder="1" applyAlignment="1">
      <alignment horizontal="left" vertical="top" wrapText="1" indent="11"/>
    </xf>
    <xf numFmtId="0" fontId="6" fillId="0" borderId="3" xfId="0" applyFont="1" applyFill="1" applyBorder="1" applyAlignment="1">
      <alignment horizontal="left" vertical="top" wrapText="1" indent="1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center" wrapText="1" indent="2"/>
    </xf>
    <xf numFmtId="0" fontId="1" fillId="0" borderId="5" xfId="0" applyFont="1" applyFill="1" applyBorder="1" applyAlignment="1">
      <alignment horizontal="left" vertical="center" wrapText="1" indent="2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2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tunseyingbo/Desktop/Oluwatosin/NGF/Mine/New%20Works/PFM%20Data%20Tracking/NGF%20State%20Final%20Budget%20and%20Actual%20Templates%20complet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Bud+Act"/>
      <sheetName val="Osun Bud+Act"/>
      <sheetName val="Ondo Bud+Act"/>
      <sheetName val="Plateau Bud+Act"/>
      <sheetName val="Oyo Bud+Act"/>
    </sheetNames>
    <sheetDataSet>
      <sheetData sheetId="0"/>
      <sheetData sheetId="1"/>
      <sheetData sheetId="2"/>
      <sheetData sheetId="3"/>
      <sheetData sheetId="4"/>
      <sheetData sheetId="5">
        <row r="62">
          <cell r="C62">
            <v>285151248190.47998</v>
          </cell>
        </row>
        <row r="64">
          <cell r="C64">
            <v>41228196041.339996</v>
          </cell>
        </row>
        <row r="65">
          <cell r="C65">
            <v>41228196041.339996</v>
          </cell>
        </row>
        <row r="70">
          <cell r="C70">
            <v>2580000000</v>
          </cell>
        </row>
        <row r="76">
          <cell r="C76">
            <v>77811617572.899994</v>
          </cell>
        </row>
        <row r="116">
          <cell r="C116">
            <v>121619813614.23999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80" zoomScaleNormal="80" zoomScalePageLayoutView="80" workbookViewId="0">
      <selection activeCell="E21" sqref="E21"/>
    </sheetView>
  </sheetViews>
  <sheetFormatPr baseColWidth="10" defaultColWidth="8.83203125" defaultRowHeight="12" x14ac:dyDescent="0"/>
  <cols>
    <col min="1" max="1" width="7.33203125" customWidth="1"/>
    <col min="2" max="2" width="14.83203125" customWidth="1"/>
    <col min="3" max="3" width="40" customWidth="1"/>
    <col min="4" max="4" width="23" customWidth="1"/>
    <col min="5" max="5" width="23.5" customWidth="1"/>
    <col min="6" max="6" width="12.1640625" customWidth="1"/>
    <col min="8" max="8" width="22.33203125" customWidth="1"/>
  </cols>
  <sheetData>
    <row r="1" spans="1:8" ht="35.75" customHeight="1">
      <c r="A1" s="1"/>
      <c r="B1" s="1"/>
      <c r="C1" s="122" t="s">
        <v>0</v>
      </c>
      <c r="D1" s="122"/>
      <c r="E1" s="1"/>
      <c r="F1" s="2">
        <v>1</v>
      </c>
    </row>
    <row r="2" spans="1:8" ht="68.25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</row>
    <row r="3" spans="1:8" ht="33.75" customHeight="1">
      <c r="A3" s="9">
        <v>1</v>
      </c>
      <c r="B3" s="10">
        <v>21</v>
      </c>
      <c r="C3" s="104" t="s">
        <v>7</v>
      </c>
      <c r="D3" s="12">
        <v>43102535491.709999</v>
      </c>
      <c r="E3" s="109">
        <v>41138196041.339996</v>
      </c>
      <c r="F3" s="13">
        <v>14.43</v>
      </c>
    </row>
    <row r="4" spans="1:8" ht="33.75" customHeight="1">
      <c r="A4" s="9">
        <v>2</v>
      </c>
      <c r="B4" s="10">
        <v>2202</v>
      </c>
      <c r="C4" s="104" t="s">
        <v>8</v>
      </c>
      <c r="D4" s="12">
        <v>25399721592.220001</v>
      </c>
      <c r="E4" s="109">
        <v>28815532820.669998</v>
      </c>
      <c r="F4" s="13">
        <v>10.11</v>
      </c>
    </row>
    <row r="5" spans="1:8" ht="25.5" customHeight="1">
      <c r="A5" s="14">
        <v>3</v>
      </c>
      <c r="B5" s="15">
        <v>21010103</v>
      </c>
      <c r="C5" s="16" t="s">
        <v>9</v>
      </c>
      <c r="D5" s="17"/>
      <c r="E5" s="110"/>
      <c r="F5" s="17"/>
    </row>
    <row r="6" spans="1:8" ht="33.75" customHeight="1">
      <c r="A6" s="18"/>
      <c r="B6" s="10">
        <v>21010101</v>
      </c>
      <c r="C6" s="104" t="s">
        <v>10</v>
      </c>
      <c r="D6" s="19">
        <v>105600000</v>
      </c>
      <c r="E6" s="111">
        <v>90000000</v>
      </c>
      <c r="F6" s="13">
        <v>0.03</v>
      </c>
    </row>
    <row r="7" spans="1:8" ht="33.75" customHeight="1">
      <c r="A7" s="18"/>
      <c r="B7" s="10">
        <v>22010102</v>
      </c>
      <c r="C7" s="104" t="s">
        <v>11</v>
      </c>
      <c r="D7" s="12">
        <v>13680000000</v>
      </c>
      <c r="E7" s="109">
        <v>18000000000</v>
      </c>
      <c r="F7" s="13">
        <v>6.31</v>
      </c>
    </row>
    <row r="8" spans="1:8" ht="25.5" customHeight="1">
      <c r="A8" s="17"/>
      <c r="B8" s="15">
        <v>22010101</v>
      </c>
      <c r="C8" s="106" t="s">
        <v>12</v>
      </c>
      <c r="D8" s="20">
        <v>4963962484.96</v>
      </c>
      <c r="E8" s="114">
        <v>5933066030.3500004</v>
      </c>
      <c r="F8" s="17"/>
    </row>
    <row r="9" spans="1:8" ht="33.75" customHeight="1">
      <c r="A9" s="18"/>
      <c r="B9" s="10">
        <v>22020604</v>
      </c>
      <c r="C9" s="104" t="s">
        <v>13</v>
      </c>
      <c r="D9" s="19">
        <v>7200000000</v>
      </c>
      <c r="E9" s="108">
        <v>8500000000</v>
      </c>
      <c r="F9" s="13">
        <v>2.98</v>
      </c>
    </row>
    <row r="10" spans="1:8" ht="33.75" customHeight="1">
      <c r="A10" s="18"/>
      <c r="B10" s="10">
        <v>14030202</v>
      </c>
      <c r="C10" s="104" t="s">
        <v>14</v>
      </c>
      <c r="D10" s="19">
        <v>4752000000</v>
      </c>
      <c r="E10" s="108">
        <v>5227200000</v>
      </c>
      <c r="F10" s="13">
        <v>1.83</v>
      </c>
    </row>
    <row r="11" spans="1:8" ht="33.75" customHeight="1">
      <c r="A11" s="18"/>
      <c r="B11" s="10">
        <v>14030301</v>
      </c>
      <c r="C11" s="104" t="s">
        <v>15</v>
      </c>
      <c r="D11" s="19">
        <v>6668926110.8000002</v>
      </c>
      <c r="E11" s="108">
        <v>7335818721.8800001</v>
      </c>
      <c r="F11" s="13">
        <v>2.57</v>
      </c>
    </row>
    <row r="12" spans="1:8" ht="25.5" customHeight="1">
      <c r="A12" s="17"/>
      <c r="B12" s="15">
        <v>14030303</v>
      </c>
      <c r="C12" s="16" t="s">
        <v>16</v>
      </c>
      <c r="D12" s="17"/>
      <c r="E12" s="17"/>
      <c r="F12" s="17"/>
    </row>
    <row r="13" spans="1:8" ht="33.75" customHeight="1">
      <c r="A13" s="18"/>
      <c r="B13" s="10">
        <v>22010101</v>
      </c>
      <c r="C13" s="104" t="s">
        <v>17</v>
      </c>
      <c r="D13" s="19">
        <v>350000000</v>
      </c>
      <c r="E13" s="113">
        <v>2500000000</v>
      </c>
      <c r="F13" s="13">
        <v>0.88</v>
      </c>
      <c r="H13" s="100">
        <f>SUM('[1]Oyo Bud+Act'!$C$64,'[1]Oyo Bud+Act'!$C$65,'[1]Oyo Bud+Act'!$C$70,'[1]Oyo Bud+Act'!$C$76,)</f>
        <v>162848009655.57999</v>
      </c>
    </row>
    <row r="14" spans="1:8" ht="33.75" customHeight="1">
      <c r="A14" s="18"/>
      <c r="B14" s="10">
        <v>22010102</v>
      </c>
      <c r="C14" s="104" t="s">
        <v>18</v>
      </c>
      <c r="D14" s="12">
        <v>5000000000</v>
      </c>
      <c r="E14" s="112">
        <v>350000000</v>
      </c>
      <c r="F14" s="13">
        <v>0.12</v>
      </c>
      <c r="H14" s="100">
        <f>H18-H13</f>
        <v>-41228196041.339981</v>
      </c>
    </row>
    <row r="15" spans="1:8" ht="33.75" customHeight="1">
      <c r="A15" s="18"/>
      <c r="B15" s="10">
        <v>22010102</v>
      </c>
      <c r="C15" s="104" t="s">
        <v>19</v>
      </c>
      <c r="D15" s="21">
        <v>400000000</v>
      </c>
      <c r="E15" s="113">
        <v>1900000000</v>
      </c>
      <c r="F15" s="13">
        <v>0.67</v>
      </c>
    </row>
    <row r="16" spans="1:8" ht="33.75" customHeight="1">
      <c r="A16" s="22"/>
      <c r="B16" s="23">
        <v>22010102</v>
      </c>
      <c r="C16" s="107" t="s">
        <v>20</v>
      </c>
      <c r="D16" s="25">
        <v>2400000000</v>
      </c>
      <c r="E16" s="115">
        <v>1000000000</v>
      </c>
      <c r="F16" s="27">
        <v>0.35</v>
      </c>
    </row>
    <row r="17" spans="1:8" ht="33.75" customHeight="1">
      <c r="A17" s="18"/>
      <c r="B17" s="9">
        <v>22020902</v>
      </c>
      <c r="C17" s="104" t="s">
        <v>21</v>
      </c>
      <c r="D17" s="28">
        <v>990000000</v>
      </c>
      <c r="E17" s="108">
        <v>330000000</v>
      </c>
      <c r="F17" s="13">
        <v>0.12</v>
      </c>
      <c r="H17" s="100"/>
    </row>
    <row r="18" spans="1:8" ht="34.5" customHeight="1">
      <c r="A18" s="18"/>
      <c r="B18" s="9">
        <v>22010102</v>
      </c>
      <c r="C18" s="105" t="s">
        <v>22</v>
      </c>
      <c r="D18" s="28">
        <v>6480000000</v>
      </c>
      <c r="E18" s="108">
        <v>500000000</v>
      </c>
      <c r="F18" s="13">
        <v>0.18</v>
      </c>
      <c r="H18" s="102">
        <f>SUM(E3:E18)</f>
        <v>121619813614.24001</v>
      </c>
    </row>
    <row r="19" spans="1:8" ht="33.75" customHeight="1">
      <c r="A19" s="18"/>
      <c r="B19" s="9">
        <v>22010102</v>
      </c>
      <c r="C19" s="11" t="s">
        <v>23</v>
      </c>
      <c r="D19" s="28">
        <v>297000000</v>
      </c>
      <c r="E19" s="19">
        <v>51666084752.230003</v>
      </c>
      <c r="F19" s="13">
        <v>18.12</v>
      </c>
      <c r="H19" s="102"/>
    </row>
    <row r="20" spans="1:8" ht="33.75" customHeight="1">
      <c r="A20" s="18"/>
      <c r="B20" s="18"/>
      <c r="C20" s="11" t="s">
        <v>24</v>
      </c>
      <c r="D20" s="28">
        <v>121789745679.69</v>
      </c>
      <c r="E20" s="19">
        <v>121619813614.24001</v>
      </c>
      <c r="F20" s="13">
        <v>42.65</v>
      </c>
    </row>
    <row r="21" spans="1:8" ht="33.75" customHeight="1">
      <c r="A21" s="9">
        <v>4</v>
      </c>
      <c r="B21" s="18"/>
      <c r="C21" s="11" t="s">
        <v>25</v>
      </c>
      <c r="D21" s="30">
        <v>149941996580.60999</v>
      </c>
      <c r="E21" s="31">
        <v>163531434576.23999</v>
      </c>
      <c r="F21" s="13">
        <v>57.35</v>
      </c>
    </row>
    <row r="22" spans="1:8" ht="33.75" customHeight="1">
      <c r="A22" s="18"/>
      <c r="B22" s="18"/>
      <c r="C22" s="11" t="s">
        <v>26</v>
      </c>
      <c r="D22" s="30">
        <v>271731742260.29999</v>
      </c>
      <c r="E22" s="31">
        <v>285151248190.47998</v>
      </c>
      <c r="F22" s="32">
        <v>100</v>
      </c>
    </row>
    <row r="25" spans="1:8">
      <c r="E25" s="100">
        <f>SUM(E3:E19)</f>
        <v>173285898366.47</v>
      </c>
    </row>
    <row r="26" spans="1:8">
      <c r="E26" s="102">
        <f>E25-'[1]Oyo Bud+Act'!$C$62</f>
        <v>-111865349824.00998</v>
      </c>
    </row>
    <row r="31" spans="1:8">
      <c r="E31" s="100">
        <f>SUM(E3:E19)</f>
        <v>173285898366.47</v>
      </c>
    </row>
    <row r="32" spans="1:8">
      <c r="E32" s="100">
        <f>E31-E20</f>
        <v>51666084752.229996</v>
      </c>
    </row>
  </sheetData>
  <mergeCells count="1">
    <mergeCell ref="C1:D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4" zoomScale="80" zoomScaleNormal="80" zoomScalePageLayoutView="80" workbookViewId="0">
      <selection activeCell="E32" sqref="E32"/>
    </sheetView>
  </sheetViews>
  <sheetFormatPr baseColWidth="10" defaultColWidth="8.83203125" defaultRowHeight="12" x14ac:dyDescent="0"/>
  <cols>
    <col min="1" max="1" width="20.5" customWidth="1"/>
    <col min="2" max="2" width="36.1640625" customWidth="1"/>
    <col min="3" max="3" width="26.6640625" customWidth="1"/>
    <col min="4" max="4" width="23" customWidth="1"/>
    <col min="5" max="5" width="23.5" customWidth="1"/>
  </cols>
  <sheetData>
    <row r="1" spans="1:4" ht="17.25" customHeight="1">
      <c r="A1" s="33"/>
      <c r="B1" s="123" t="s">
        <v>27</v>
      </c>
      <c r="C1" s="123"/>
      <c r="D1" s="34">
        <v>2</v>
      </c>
    </row>
    <row r="2" spans="1:4" ht="17.25" customHeight="1">
      <c r="A2" s="35"/>
      <c r="B2" s="124" t="s">
        <v>28</v>
      </c>
      <c r="C2" s="124"/>
      <c r="D2" s="35"/>
    </row>
    <row r="3" spans="1:4" ht="38.25" customHeight="1">
      <c r="A3" s="125" t="s">
        <v>29</v>
      </c>
      <c r="B3" s="127" t="s">
        <v>28</v>
      </c>
      <c r="C3" s="36" t="s">
        <v>30</v>
      </c>
      <c r="D3" s="37" t="s">
        <v>30</v>
      </c>
    </row>
    <row r="4" spans="1:4" ht="17.25" customHeight="1">
      <c r="A4" s="126"/>
      <c r="B4" s="128"/>
      <c r="C4" s="38" t="s">
        <v>31</v>
      </c>
      <c r="D4" s="39" t="s">
        <v>31</v>
      </c>
    </row>
    <row r="5" spans="1:4" ht="17.25" customHeight="1">
      <c r="A5" s="40"/>
      <c r="B5" s="128"/>
      <c r="C5" s="41">
        <v>2018</v>
      </c>
      <c r="D5" s="41">
        <v>2019</v>
      </c>
    </row>
    <row r="6" spans="1:4" ht="17.25" customHeight="1">
      <c r="A6" s="42" t="s">
        <v>32</v>
      </c>
      <c r="B6" s="129"/>
      <c r="C6" s="42" t="s">
        <v>33</v>
      </c>
      <c r="D6" s="42" t="s">
        <v>33</v>
      </c>
    </row>
    <row r="7" spans="1:4" ht="17.5" customHeight="1">
      <c r="A7" s="17"/>
      <c r="B7" s="17"/>
      <c r="C7" s="17"/>
      <c r="D7" s="17"/>
    </row>
    <row r="8" spans="1:4" ht="33.75" customHeight="1">
      <c r="A8" s="9">
        <v>11010101</v>
      </c>
      <c r="B8" s="11" t="s">
        <v>34</v>
      </c>
      <c r="C8" s="43">
        <v>45000000000</v>
      </c>
      <c r="D8" s="19">
        <v>60000000000</v>
      </c>
    </row>
    <row r="9" spans="1:4" ht="33.75" customHeight="1">
      <c r="A9" s="9">
        <v>11010201</v>
      </c>
      <c r="B9" s="11" t="s">
        <v>35</v>
      </c>
      <c r="C9" s="43">
        <v>16000000000</v>
      </c>
      <c r="D9" s="19">
        <v>25000000000</v>
      </c>
    </row>
    <row r="10" spans="1:4" ht="17.25" customHeight="1">
      <c r="A10" s="14">
        <v>11010303</v>
      </c>
      <c r="B10" s="16" t="s">
        <v>36</v>
      </c>
      <c r="C10" s="17"/>
      <c r="D10" s="20">
        <v>6000000000</v>
      </c>
    </row>
    <row r="11" spans="1:4" ht="33.75" customHeight="1">
      <c r="A11" s="9">
        <v>120101</v>
      </c>
      <c r="B11" s="11" t="s">
        <v>37</v>
      </c>
      <c r="C11" s="43">
        <v>46872200000</v>
      </c>
      <c r="D11" s="103">
        <v>48170070403.279999</v>
      </c>
    </row>
    <row r="12" spans="1:4" ht="33.75" customHeight="1">
      <c r="A12" s="9">
        <v>120201</v>
      </c>
      <c r="B12" s="11" t="s">
        <v>38</v>
      </c>
      <c r="C12" s="43">
        <v>5835125000</v>
      </c>
      <c r="D12" s="19">
        <v>1926584010.51</v>
      </c>
    </row>
    <row r="13" spans="1:4" ht="33.75" customHeight="1">
      <c r="A13" s="9">
        <v>120204</v>
      </c>
      <c r="B13" s="11" t="s">
        <v>39</v>
      </c>
      <c r="C13" s="43">
        <v>24915271594.27</v>
      </c>
      <c r="D13" s="19">
        <v>23043317142.560001</v>
      </c>
    </row>
    <row r="14" spans="1:4" ht="33.75" customHeight="1">
      <c r="A14" s="9">
        <v>120205</v>
      </c>
      <c r="B14" s="11" t="s">
        <v>40</v>
      </c>
      <c r="C14" s="43">
        <v>193400000</v>
      </c>
      <c r="D14" s="19">
        <v>227156198.09999999</v>
      </c>
    </row>
    <row r="15" spans="1:4" ht="33.75" customHeight="1">
      <c r="A15" s="9">
        <v>120206</v>
      </c>
      <c r="B15" s="11" t="s">
        <v>41</v>
      </c>
      <c r="C15" s="43">
        <v>510547114</v>
      </c>
      <c r="D15" s="19">
        <v>512417245.55000001</v>
      </c>
    </row>
    <row r="16" spans="1:4" ht="33.75" customHeight="1">
      <c r="A16" s="9">
        <v>120207</v>
      </c>
      <c r="B16" s="11" t="s">
        <v>42</v>
      </c>
      <c r="C16" s="43">
        <v>14146633800</v>
      </c>
      <c r="D16" s="19">
        <v>10294388000</v>
      </c>
    </row>
    <row r="17" spans="1:5" ht="33.75" customHeight="1">
      <c r="A17" s="9">
        <v>120208</v>
      </c>
      <c r="B17" s="11" t="s">
        <v>43</v>
      </c>
      <c r="C17" s="43">
        <v>84479200</v>
      </c>
      <c r="D17" s="19">
        <v>265509200</v>
      </c>
    </row>
    <row r="18" spans="1:5" ht="33.75" customHeight="1">
      <c r="A18" s="9">
        <v>120209</v>
      </c>
      <c r="B18" s="11" t="s">
        <v>44</v>
      </c>
      <c r="C18" s="43">
        <v>20130900000</v>
      </c>
      <c r="D18" s="19">
        <v>14011690000</v>
      </c>
    </row>
    <row r="19" spans="1:5" ht="33.75" customHeight="1">
      <c r="A19" s="9">
        <v>120210</v>
      </c>
      <c r="B19" s="11" t="s">
        <v>45</v>
      </c>
      <c r="C19" s="43">
        <v>493000000</v>
      </c>
      <c r="D19" s="19">
        <v>840000000</v>
      </c>
    </row>
    <row r="20" spans="1:5" ht="17.25" customHeight="1">
      <c r="A20" s="44">
        <v>120211</v>
      </c>
      <c r="B20" s="45" t="s">
        <v>46</v>
      </c>
      <c r="C20" s="46"/>
      <c r="D20" s="47">
        <v>700000000</v>
      </c>
    </row>
    <row r="21" spans="1:5" ht="33.75" customHeight="1">
      <c r="A21" s="9">
        <v>120212</v>
      </c>
      <c r="B21" s="11" t="s">
        <v>47</v>
      </c>
      <c r="C21" s="43">
        <v>67000000</v>
      </c>
      <c r="D21" s="43">
        <v>66000000</v>
      </c>
    </row>
    <row r="22" spans="1:5" ht="33.75" customHeight="1">
      <c r="A22" s="9">
        <v>120213</v>
      </c>
      <c r="B22" s="11" t="s">
        <v>48</v>
      </c>
      <c r="C22" s="48">
        <v>10130000000</v>
      </c>
      <c r="D22" s="19">
        <v>15130000000</v>
      </c>
      <c r="E22" t="s">
        <v>276</v>
      </c>
    </row>
    <row r="23" spans="1:5" ht="17.25" customHeight="1">
      <c r="A23" s="14">
        <v>130101</v>
      </c>
      <c r="B23" s="16" t="s">
        <v>49</v>
      </c>
      <c r="C23" s="17"/>
      <c r="D23" s="17"/>
    </row>
    <row r="24" spans="1:5" ht="17.25" customHeight="1">
      <c r="A24" s="14">
        <v>130102</v>
      </c>
      <c r="B24" s="16" t="s">
        <v>50</v>
      </c>
      <c r="C24" s="17"/>
      <c r="D24" s="17"/>
    </row>
    <row r="25" spans="1:5" ht="17.25" customHeight="1">
      <c r="A25" s="14">
        <v>130203</v>
      </c>
      <c r="B25" s="16" t="s">
        <v>51</v>
      </c>
      <c r="C25" s="49" t="s">
        <v>52</v>
      </c>
      <c r="D25" s="20">
        <v>300000000</v>
      </c>
      <c r="E25">
        <f>SUM(E3:E19)</f>
        <v>0</v>
      </c>
    </row>
    <row r="26" spans="1:5" ht="17.25" customHeight="1">
      <c r="A26" s="14">
        <v>130204</v>
      </c>
      <c r="B26" s="16" t="s">
        <v>53</v>
      </c>
      <c r="C26" s="17"/>
      <c r="D26" s="17"/>
      <c r="E26" s="102"/>
    </row>
    <row r="27" spans="1:5" ht="33.75" customHeight="1">
      <c r="A27" s="9">
        <v>140201</v>
      </c>
      <c r="B27" s="11" t="s">
        <v>54</v>
      </c>
      <c r="C27" s="43">
        <v>45042137531.230003</v>
      </c>
      <c r="D27" s="19">
        <v>46237167765.169998</v>
      </c>
    </row>
    <row r="28" spans="1:5" ht="17.25" customHeight="1">
      <c r="A28" s="14">
        <v>140301</v>
      </c>
      <c r="B28" s="16" t="s">
        <v>55</v>
      </c>
      <c r="C28" s="17"/>
      <c r="D28" s="17"/>
    </row>
    <row r="29" spans="1:5" ht="33.75" customHeight="1">
      <c r="A29" s="9">
        <v>14070102</v>
      </c>
      <c r="B29" s="11" t="s">
        <v>56</v>
      </c>
      <c r="C29" s="12">
        <v>6810038734.04</v>
      </c>
      <c r="D29" s="50">
        <v>348000000</v>
      </c>
    </row>
    <row r="30" spans="1:5" ht="17.25" customHeight="1">
      <c r="A30" s="14">
        <v>140302</v>
      </c>
      <c r="B30" s="16" t="s">
        <v>57</v>
      </c>
      <c r="C30" s="17"/>
      <c r="D30" s="17"/>
    </row>
    <row r="31" spans="1:5" ht="17.25" customHeight="1">
      <c r="A31" s="14">
        <v>14070102</v>
      </c>
      <c r="B31" s="16" t="s">
        <v>58</v>
      </c>
      <c r="C31" s="17"/>
      <c r="D31" s="17"/>
      <c r="E31">
        <f>SUM(E3:E19)</f>
        <v>0</v>
      </c>
    </row>
    <row r="32" spans="1:5" ht="33.75" customHeight="1">
      <c r="A32" s="9">
        <v>14070103</v>
      </c>
      <c r="B32" s="11" t="s">
        <v>59</v>
      </c>
      <c r="C32" s="43">
        <v>35501009286.760002</v>
      </c>
      <c r="D32" s="19">
        <v>32078948225.310001</v>
      </c>
      <c r="E32" s="100">
        <f>SUM(D8:D32)</f>
        <v>285151248190.47998</v>
      </c>
    </row>
    <row r="33" spans="1:5" ht="17.25" customHeight="1">
      <c r="A33" s="14">
        <v>14070104</v>
      </c>
      <c r="B33" s="16" t="s">
        <v>60</v>
      </c>
      <c r="C33" s="17"/>
      <c r="D33" s="17"/>
    </row>
    <row r="34" spans="1:5" ht="17.25" customHeight="1">
      <c r="A34" s="17"/>
      <c r="B34" s="17"/>
      <c r="C34" s="17"/>
      <c r="D34" s="17"/>
    </row>
    <row r="35" spans="1:5" ht="33.75" customHeight="1">
      <c r="A35" s="18"/>
      <c r="B35" s="51" t="s">
        <v>61</v>
      </c>
      <c r="C35" s="52">
        <v>271731742260.29999</v>
      </c>
      <c r="D35" s="31">
        <v>285151248190.47998</v>
      </c>
    </row>
    <row r="36" spans="1:5" ht="16.25" customHeight="1">
      <c r="A36" s="17"/>
      <c r="B36" s="17"/>
      <c r="C36" s="17"/>
      <c r="D36" s="17"/>
    </row>
    <row r="37" spans="1:5" ht="17.25" customHeight="1">
      <c r="A37" s="17"/>
      <c r="B37" s="17"/>
      <c r="C37" s="17"/>
      <c r="D37" s="17"/>
    </row>
    <row r="38" spans="1:5" ht="16.25" customHeight="1">
      <c r="A38" s="17"/>
      <c r="B38" s="17"/>
      <c r="C38" s="17"/>
      <c r="D38" s="17"/>
    </row>
    <row r="39" spans="1:5" ht="17.25" customHeight="1">
      <c r="A39" s="17"/>
      <c r="B39" s="53" t="s">
        <v>62</v>
      </c>
      <c r="C39" s="17"/>
      <c r="D39" s="17"/>
    </row>
    <row r="40" spans="1:5" ht="17.25" customHeight="1">
      <c r="A40" s="17"/>
      <c r="B40" s="54" t="s">
        <v>63</v>
      </c>
      <c r="C40" s="17"/>
      <c r="D40" s="17"/>
    </row>
    <row r="41" spans="1:5" ht="33.75" customHeight="1">
      <c r="A41" s="55">
        <v>2101</v>
      </c>
      <c r="B41" s="11" t="s">
        <v>64</v>
      </c>
      <c r="C41" s="43">
        <v>43102535491.709999</v>
      </c>
      <c r="D41" s="19">
        <v>41296196041.339996</v>
      </c>
    </row>
    <row r="42" spans="1:5" ht="33.75" customHeight="1">
      <c r="A42" s="56">
        <v>2202</v>
      </c>
      <c r="B42" s="24" t="s">
        <v>65</v>
      </c>
      <c r="C42" s="57">
        <v>25399721592.220001</v>
      </c>
      <c r="D42" s="26">
        <v>28657532820.669998</v>
      </c>
    </row>
    <row r="43" spans="1:5" ht="33.75" customHeight="1">
      <c r="A43" s="55">
        <v>21010103</v>
      </c>
      <c r="B43" s="11" t="s">
        <v>9</v>
      </c>
      <c r="C43" s="43">
        <v>53287488595.760002</v>
      </c>
      <c r="D43" s="19">
        <v>51666084752.230003</v>
      </c>
      <c r="E43" s="100">
        <f>SUM(D41:D43)</f>
        <v>121619813614.23999</v>
      </c>
    </row>
    <row r="44" spans="1:5" ht="17.25" customHeight="1">
      <c r="A44" s="17"/>
      <c r="B44" s="16" t="s">
        <v>66</v>
      </c>
      <c r="C44" s="17"/>
      <c r="D44" s="17"/>
    </row>
    <row r="45" spans="1:5" ht="17.25" customHeight="1">
      <c r="A45" s="17"/>
      <c r="B45" s="16" t="s">
        <v>67</v>
      </c>
      <c r="C45" s="17"/>
      <c r="D45" s="17"/>
    </row>
    <row r="46" spans="1:5" ht="33.75" customHeight="1">
      <c r="A46" s="18"/>
      <c r="B46" s="11" t="s">
        <v>68</v>
      </c>
      <c r="C46" s="52">
        <v>121789745679.69</v>
      </c>
      <c r="D46" s="31">
        <v>121619813614.24001</v>
      </c>
    </row>
    <row r="47" spans="1:5" ht="33.75" customHeight="1">
      <c r="A47" s="55">
        <v>2301</v>
      </c>
      <c r="B47" s="58" t="s">
        <v>69</v>
      </c>
      <c r="C47" s="52">
        <v>149941996580.60999</v>
      </c>
      <c r="D47" s="31">
        <v>163531434576.23999</v>
      </c>
    </row>
    <row r="48" spans="1:5" ht="33.75" customHeight="1">
      <c r="A48" s="18"/>
      <c r="B48" s="58" t="s">
        <v>70</v>
      </c>
      <c r="C48" s="52">
        <v>271731742260.29999</v>
      </c>
      <c r="D48" s="31">
        <v>285151248190.47998</v>
      </c>
    </row>
  </sheetData>
  <mergeCells count="4">
    <mergeCell ref="B1:C1"/>
    <mergeCell ref="B2:C2"/>
    <mergeCell ref="A3:A4"/>
    <mergeCell ref="B3:B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zoomScalePageLayoutView="80" workbookViewId="0">
      <selection activeCell="C6" sqref="C6"/>
    </sheetView>
  </sheetViews>
  <sheetFormatPr baseColWidth="10" defaultColWidth="8.83203125" defaultRowHeight="12" x14ac:dyDescent="0"/>
  <cols>
    <col min="1" max="1" width="17.33203125" customWidth="1"/>
    <col min="2" max="2" width="77.33203125" customWidth="1"/>
    <col min="3" max="3" width="40" customWidth="1"/>
    <col min="4" max="4" width="23" customWidth="1"/>
    <col min="5" max="5" width="23.5" customWidth="1"/>
  </cols>
  <sheetData>
    <row r="1" spans="1:4" ht="35.75" customHeight="1">
      <c r="A1" s="130" t="s">
        <v>71</v>
      </c>
      <c r="B1" s="130"/>
      <c r="C1" s="130"/>
      <c r="D1" s="130"/>
    </row>
    <row r="2" spans="1:4" ht="45" customHeight="1">
      <c r="A2" s="131" t="s">
        <v>72</v>
      </c>
      <c r="B2" s="133" t="s">
        <v>73</v>
      </c>
      <c r="C2" s="59" t="s">
        <v>74</v>
      </c>
      <c r="D2" s="133" t="s">
        <v>75</v>
      </c>
    </row>
    <row r="3" spans="1:4" ht="19.75" customHeight="1">
      <c r="A3" s="132"/>
      <c r="B3" s="134"/>
      <c r="C3" s="60" t="s">
        <v>76</v>
      </c>
      <c r="D3" s="134"/>
    </row>
    <row r="4" spans="1:4" ht="19.5" customHeight="1">
      <c r="A4" s="40"/>
      <c r="B4" s="135"/>
      <c r="C4" s="61">
        <v>2019</v>
      </c>
      <c r="D4" s="135"/>
    </row>
    <row r="5" spans="1:4" ht="25.5" customHeight="1">
      <c r="A5" s="62" t="s">
        <v>77</v>
      </c>
      <c r="B5" s="16" t="s">
        <v>78</v>
      </c>
      <c r="C5" s="63">
        <v>100535047409.14</v>
      </c>
      <c r="D5" s="17"/>
    </row>
    <row r="6" spans="1:4" ht="25.5" customHeight="1">
      <c r="A6" s="40"/>
      <c r="B6" s="64" t="s">
        <v>79</v>
      </c>
      <c r="C6" s="63">
        <v>100535047409.14</v>
      </c>
      <c r="D6" s="65">
        <v>61.5</v>
      </c>
    </row>
    <row r="7" spans="1:4" ht="25.5" customHeight="1">
      <c r="A7" s="40"/>
      <c r="B7" s="17"/>
      <c r="C7" s="17"/>
      <c r="D7" s="17"/>
    </row>
    <row r="8" spans="1:4" ht="25.5" customHeight="1">
      <c r="A8" s="62" t="s">
        <v>80</v>
      </c>
      <c r="B8" s="16" t="s">
        <v>81</v>
      </c>
      <c r="C8" s="63">
        <v>49349775475.099998</v>
      </c>
      <c r="D8" s="17"/>
    </row>
    <row r="9" spans="1:4" ht="25.5" customHeight="1">
      <c r="A9" s="40"/>
      <c r="B9" s="16" t="s">
        <v>79</v>
      </c>
      <c r="C9" s="63">
        <v>49349775475.099998</v>
      </c>
      <c r="D9" s="65">
        <v>30.19</v>
      </c>
    </row>
    <row r="10" spans="1:4" ht="25.5" customHeight="1">
      <c r="A10" s="40"/>
      <c r="B10" s="17"/>
      <c r="C10" s="17"/>
      <c r="D10" s="17"/>
    </row>
    <row r="11" spans="1:4" ht="25.5" customHeight="1">
      <c r="A11" s="62" t="s">
        <v>82</v>
      </c>
      <c r="B11" s="16" t="s">
        <v>83</v>
      </c>
      <c r="C11" s="66">
        <v>672500000</v>
      </c>
      <c r="D11" s="17"/>
    </row>
    <row r="12" spans="1:4" ht="25.5" customHeight="1">
      <c r="A12" s="40"/>
      <c r="B12" s="64" t="s">
        <v>79</v>
      </c>
      <c r="C12" s="66">
        <v>672500000</v>
      </c>
      <c r="D12" s="65">
        <v>0.41</v>
      </c>
    </row>
    <row r="13" spans="1:4" ht="25.5" customHeight="1">
      <c r="A13" s="62" t="s">
        <v>84</v>
      </c>
      <c r="B13" s="16" t="s">
        <v>85</v>
      </c>
      <c r="C13" s="63">
        <v>12914111692</v>
      </c>
      <c r="D13" s="17"/>
    </row>
    <row r="14" spans="1:4" ht="25.5" customHeight="1">
      <c r="A14" s="40"/>
      <c r="B14" s="64" t="s">
        <v>79</v>
      </c>
      <c r="C14" s="63">
        <v>12914111692</v>
      </c>
      <c r="D14" s="65">
        <v>7.9</v>
      </c>
    </row>
    <row r="15" spans="1:4" ht="25.5" customHeight="1">
      <c r="A15" s="46"/>
      <c r="B15" s="67" t="s">
        <v>70</v>
      </c>
      <c r="C15" s="68">
        <v>163471434576.23999</v>
      </c>
      <c r="D15" s="69">
        <v>100</v>
      </c>
    </row>
    <row r="25" spans="5:5">
      <c r="E25">
        <f>SUM(E3:E19)</f>
        <v>0</v>
      </c>
    </row>
    <row r="26" spans="5:5">
      <c r="E26" s="102">
        <f>E25-'[1]Oyo Bud+Act'!$C$62</f>
        <v>-285151248190.47998</v>
      </c>
    </row>
    <row r="31" spans="5:5">
      <c r="E31">
        <f>SUM(E3:E19)</f>
        <v>0</v>
      </c>
    </row>
    <row r="32" spans="5:5">
      <c r="E32">
        <f>E31-E20</f>
        <v>0</v>
      </c>
    </row>
  </sheetData>
  <mergeCells count="4">
    <mergeCell ref="A1:D1"/>
    <mergeCell ref="A2:A3"/>
    <mergeCell ref="B2:B4"/>
    <mergeCell ref="D2:D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B1" zoomScale="80" zoomScaleNormal="80" zoomScalePageLayoutView="80" workbookViewId="0">
      <selection activeCell="C4" sqref="C4"/>
    </sheetView>
  </sheetViews>
  <sheetFormatPr baseColWidth="10" defaultColWidth="8.83203125" defaultRowHeight="12" x14ac:dyDescent="0"/>
  <cols>
    <col min="1" max="1" width="25.83203125" customWidth="1"/>
    <col min="2" max="2" width="89.33203125" customWidth="1"/>
    <col min="3" max="3" width="40" customWidth="1"/>
    <col min="4" max="4" width="23" customWidth="1"/>
    <col min="5" max="5" width="23.5" customWidth="1"/>
  </cols>
  <sheetData>
    <row r="1" spans="1:3" ht="19.5" customHeight="1">
      <c r="A1" s="130" t="s">
        <v>86</v>
      </c>
      <c r="B1" s="130"/>
      <c r="C1" s="130"/>
    </row>
    <row r="2" spans="1:3" ht="17.25" customHeight="1">
      <c r="A2" s="67" t="s">
        <v>87</v>
      </c>
      <c r="B2" s="54" t="s">
        <v>88</v>
      </c>
      <c r="C2" s="67" t="s">
        <v>89</v>
      </c>
    </row>
    <row r="3" spans="1:3" ht="16.25" customHeight="1">
      <c r="A3" s="17"/>
      <c r="B3" s="17"/>
      <c r="C3" s="17"/>
    </row>
    <row r="4" spans="1:3" ht="17.25" customHeight="1">
      <c r="A4" s="17"/>
      <c r="B4" s="54" t="s">
        <v>90</v>
      </c>
      <c r="C4" s="50">
        <v>6334764037.71</v>
      </c>
    </row>
    <row r="5" spans="1:3" ht="17.25" customHeight="1">
      <c r="A5" s="70">
        <v>11100100100</v>
      </c>
      <c r="B5" s="16" t="s">
        <v>91</v>
      </c>
      <c r="C5" s="50">
        <v>106100000</v>
      </c>
    </row>
    <row r="6" spans="1:3" ht="17.25" customHeight="1">
      <c r="A6" s="70">
        <v>23100100100</v>
      </c>
      <c r="B6" s="16" t="s">
        <v>92</v>
      </c>
      <c r="C6" s="50">
        <v>61000000</v>
      </c>
    </row>
    <row r="7" spans="1:3" ht="17.25" customHeight="1">
      <c r="A7" s="70">
        <v>11111100100</v>
      </c>
      <c r="B7" s="16" t="s">
        <v>93</v>
      </c>
      <c r="C7" s="50">
        <v>3200000000</v>
      </c>
    </row>
    <row r="8" spans="1:3" ht="17.25" customHeight="1">
      <c r="A8" s="70">
        <v>12300100200</v>
      </c>
      <c r="B8" s="16" t="s">
        <v>94</v>
      </c>
      <c r="C8" s="50">
        <v>330000000</v>
      </c>
    </row>
    <row r="9" spans="1:3" ht="17.25" customHeight="1">
      <c r="A9" s="70">
        <v>14800100100</v>
      </c>
      <c r="B9" s="16" t="s">
        <v>95</v>
      </c>
      <c r="C9" s="50">
        <v>5000000</v>
      </c>
    </row>
    <row r="10" spans="1:3" ht="17.25" customHeight="1">
      <c r="A10" s="70">
        <v>23305100100</v>
      </c>
      <c r="B10" s="16" t="s">
        <v>96</v>
      </c>
      <c r="C10" s="71">
        <v>85800002</v>
      </c>
    </row>
    <row r="11" spans="1:3" ht="17.25" customHeight="1">
      <c r="A11" s="70">
        <v>12500100100</v>
      </c>
      <c r="B11" s="16" t="s">
        <v>97</v>
      </c>
      <c r="C11" s="50">
        <v>7100000</v>
      </c>
    </row>
    <row r="12" spans="1:3" ht="17.25" customHeight="1">
      <c r="A12" s="70">
        <v>12500600100</v>
      </c>
      <c r="B12" s="16" t="s">
        <v>98</v>
      </c>
      <c r="C12" s="50">
        <v>20000000</v>
      </c>
    </row>
    <row r="13" spans="1:3" ht="17.25" customHeight="1">
      <c r="A13" s="70">
        <v>11200300100</v>
      </c>
      <c r="B13" s="16" t="s">
        <v>99</v>
      </c>
      <c r="C13" s="50">
        <v>20000000</v>
      </c>
    </row>
    <row r="14" spans="1:3" ht="17.25" customHeight="1">
      <c r="A14" s="70">
        <v>11200400100</v>
      </c>
      <c r="B14" s="16" t="s">
        <v>100</v>
      </c>
      <c r="C14" s="50">
        <v>400000</v>
      </c>
    </row>
    <row r="15" spans="1:3" ht="17.25" customHeight="1">
      <c r="A15" s="70">
        <v>21500100100</v>
      </c>
      <c r="B15" s="16" t="s">
        <v>101</v>
      </c>
      <c r="C15" s="50">
        <v>760000000</v>
      </c>
    </row>
    <row r="16" spans="1:3" ht="17.25" customHeight="1">
      <c r="A16" s="70">
        <v>21511200100</v>
      </c>
      <c r="B16" s="16" t="s">
        <v>102</v>
      </c>
      <c r="C16" s="50">
        <v>69800000</v>
      </c>
    </row>
    <row r="17" spans="1:5" ht="17.25" customHeight="1">
      <c r="A17" s="70">
        <v>21510200100</v>
      </c>
      <c r="B17" s="16" t="s">
        <v>103</v>
      </c>
      <c r="C17" s="50">
        <v>200000000</v>
      </c>
    </row>
    <row r="18" spans="1:5" ht="17.25" customHeight="1">
      <c r="A18" s="70">
        <v>21500100200</v>
      </c>
      <c r="B18" s="16" t="s">
        <v>104</v>
      </c>
      <c r="C18" s="50">
        <v>38500000</v>
      </c>
    </row>
    <row r="19" spans="1:5" ht="17.25" customHeight="1">
      <c r="A19" s="70">
        <v>22000100100</v>
      </c>
      <c r="B19" s="16" t="s">
        <v>105</v>
      </c>
      <c r="C19" s="72">
        <v>5000000</v>
      </c>
    </row>
    <row r="20" spans="1:5" ht="17.25" customHeight="1">
      <c r="A20" s="70">
        <v>22000700100</v>
      </c>
      <c r="B20" s="16" t="s">
        <v>106</v>
      </c>
      <c r="C20" s="73">
        <v>403000000</v>
      </c>
    </row>
    <row r="21" spans="1:5" ht="17.25" customHeight="1">
      <c r="A21" s="14">
        <v>11010101</v>
      </c>
      <c r="B21" s="16" t="s">
        <v>107</v>
      </c>
      <c r="C21" s="50">
        <v>60000000000</v>
      </c>
    </row>
    <row r="22" spans="1:5" ht="17.25" customHeight="1">
      <c r="A22" s="14">
        <v>11010201</v>
      </c>
      <c r="B22" s="16" t="s">
        <v>108</v>
      </c>
      <c r="C22" s="50">
        <v>25000000000</v>
      </c>
    </row>
    <row r="23" spans="1:5" ht="17.25" customHeight="1">
      <c r="A23" s="14">
        <v>14070103</v>
      </c>
      <c r="B23" s="16" t="s">
        <v>109</v>
      </c>
      <c r="C23" s="50">
        <v>32000000000</v>
      </c>
    </row>
    <row r="24" spans="1:5" ht="17.25" customHeight="1">
      <c r="A24" s="14">
        <v>120213</v>
      </c>
      <c r="B24" s="16" t="s">
        <v>110</v>
      </c>
      <c r="C24" s="74" t="s">
        <v>52</v>
      </c>
    </row>
    <row r="25" spans="1:5" ht="17.25" customHeight="1">
      <c r="A25" s="64" t="s">
        <v>111</v>
      </c>
      <c r="B25" s="16" t="s">
        <v>112</v>
      </c>
      <c r="C25" s="74" t="s">
        <v>52</v>
      </c>
      <c r="E25">
        <f>SUM(E3:E19)</f>
        <v>0</v>
      </c>
    </row>
    <row r="26" spans="1:5" ht="17.25" customHeight="1">
      <c r="A26" s="17"/>
      <c r="B26" s="16" t="s">
        <v>113</v>
      </c>
      <c r="C26" s="50">
        <v>46237167765.169998</v>
      </c>
      <c r="E26" s="102">
        <f>E25-'[1]Oyo Bud+Act'!$C$62</f>
        <v>-285151248190.47998</v>
      </c>
    </row>
    <row r="27" spans="1:5" ht="17.25" customHeight="1">
      <c r="A27" s="70">
        <v>22000300100</v>
      </c>
      <c r="B27" s="16" t="s">
        <v>114</v>
      </c>
      <c r="C27" s="74" t="s">
        <v>52</v>
      </c>
    </row>
    <row r="28" spans="1:5" ht="17.25" customHeight="1">
      <c r="A28" s="70">
        <v>22000800100</v>
      </c>
      <c r="B28" s="16" t="s">
        <v>115</v>
      </c>
      <c r="C28" s="50">
        <v>50060000000</v>
      </c>
    </row>
    <row r="29" spans="1:5" ht="17.25" customHeight="1">
      <c r="A29" s="75">
        <v>23800400100</v>
      </c>
      <c r="B29" s="45" t="s">
        <v>116</v>
      </c>
      <c r="C29" s="76">
        <v>200000</v>
      </c>
    </row>
    <row r="30" spans="1:5" ht="17.25" customHeight="1">
      <c r="A30" s="70">
        <v>51700100100</v>
      </c>
      <c r="B30" s="16" t="s">
        <v>117</v>
      </c>
      <c r="C30" s="50">
        <v>2830933000</v>
      </c>
    </row>
    <row r="31" spans="1:5" ht="17.25" customHeight="1">
      <c r="A31" s="70">
        <v>51705400200</v>
      </c>
      <c r="B31" s="16" t="s">
        <v>118</v>
      </c>
      <c r="C31" s="50">
        <v>1500000</v>
      </c>
      <c r="E31">
        <f>SUM(E3:E19)</f>
        <v>0</v>
      </c>
    </row>
    <row r="32" spans="1:5" ht="17.25" customHeight="1">
      <c r="A32" s="70">
        <v>51700800100</v>
      </c>
      <c r="B32" s="16" t="s">
        <v>119</v>
      </c>
      <c r="C32" s="50">
        <v>1200000</v>
      </c>
      <c r="E32">
        <f>E31-E20</f>
        <v>0</v>
      </c>
    </row>
    <row r="33" spans="1:3" ht="17.25" customHeight="1">
      <c r="A33" s="70">
        <v>51700300100</v>
      </c>
      <c r="B33" s="16" t="s">
        <v>120</v>
      </c>
      <c r="C33" s="50">
        <v>40000000</v>
      </c>
    </row>
    <row r="34" spans="1:3" ht="17.25" customHeight="1">
      <c r="A34" s="70">
        <v>51705500100</v>
      </c>
      <c r="B34" s="16" t="s">
        <v>121</v>
      </c>
      <c r="C34" s="50">
        <v>5000000</v>
      </c>
    </row>
    <row r="35" spans="1:3" ht="17.25" customHeight="1">
      <c r="A35" s="70">
        <v>51700100200</v>
      </c>
      <c r="B35" s="16" t="s">
        <v>122</v>
      </c>
      <c r="C35" s="50">
        <v>1500000</v>
      </c>
    </row>
    <row r="36" spans="1:3" ht="17.25" customHeight="1">
      <c r="A36" s="70">
        <v>51705600100</v>
      </c>
      <c r="B36" s="16" t="s">
        <v>123</v>
      </c>
      <c r="C36" s="77">
        <v>3000000</v>
      </c>
    </row>
    <row r="37" spans="1:3" ht="17.25" customHeight="1">
      <c r="A37" s="70">
        <v>51701800100</v>
      </c>
      <c r="B37" s="16" t="s">
        <v>124</v>
      </c>
      <c r="C37" s="71">
        <v>1707380174</v>
      </c>
    </row>
    <row r="38" spans="1:3" ht="17.25" customHeight="1">
      <c r="A38" s="70">
        <v>51702100100</v>
      </c>
      <c r="B38" s="16" t="s">
        <v>125</v>
      </c>
      <c r="C38" s="71">
        <v>3382738321</v>
      </c>
    </row>
    <row r="39" spans="1:3" ht="17.25" customHeight="1">
      <c r="A39" s="70">
        <v>51701800200</v>
      </c>
      <c r="B39" s="16" t="s">
        <v>126</v>
      </c>
      <c r="C39" s="78">
        <v>455505162</v>
      </c>
    </row>
    <row r="40" spans="1:3" ht="17.25" customHeight="1">
      <c r="A40" s="70">
        <v>51701800300</v>
      </c>
      <c r="B40" s="16" t="s">
        <v>127</v>
      </c>
      <c r="C40" s="78">
        <v>431687854</v>
      </c>
    </row>
    <row r="41" spans="1:3" ht="17.25" customHeight="1">
      <c r="A41" s="70">
        <v>51701900100</v>
      </c>
      <c r="B41" s="16" t="s">
        <v>128</v>
      </c>
      <c r="C41" s="78">
        <v>731150436.60000002</v>
      </c>
    </row>
    <row r="42" spans="1:3" ht="17.25" customHeight="1">
      <c r="A42" s="70">
        <v>51701900200</v>
      </c>
      <c r="B42" s="16" t="s">
        <v>129</v>
      </c>
      <c r="C42" s="78">
        <v>374800000</v>
      </c>
    </row>
    <row r="43" spans="1:3" ht="17.25" customHeight="1">
      <c r="A43" s="70">
        <v>51701900300</v>
      </c>
      <c r="B43" s="79" t="s">
        <v>130</v>
      </c>
      <c r="C43" s="78">
        <v>143110500</v>
      </c>
    </row>
    <row r="44" spans="1:3" ht="17.25" customHeight="1">
      <c r="A44" s="70">
        <v>22200100100</v>
      </c>
      <c r="B44" s="16" t="s">
        <v>131</v>
      </c>
      <c r="C44" s="50">
        <v>750000000</v>
      </c>
    </row>
    <row r="45" spans="1:3" ht="17.25" customHeight="1">
      <c r="A45" s="70">
        <v>52100100100</v>
      </c>
      <c r="B45" s="16" t="s">
        <v>132</v>
      </c>
      <c r="C45" s="50">
        <v>130000000</v>
      </c>
    </row>
    <row r="46" spans="1:3" ht="17.25" customHeight="1">
      <c r="A46" s="64" t="s">
        <v>133</v>
      </c>
      <c r="B46" s="16" t="s">
        <v>134</v>
      </c>
      <c r="C46" s="50">
        <v>400000000</v>
      </c>
    </row>
    <row r="47" spans="1:3" ht="17.25" customHeight="1">
      <c r="A47" s="64" t="s">
        <v>135</v>
      </c>
      <c r="B47" s="16" t="s">
        <v>136</v>
      </c>
      <c r="C47" s="50">
        <v>2208499200</v>
      </c>
    </row>
    <row r="48" spans="1:3" ht="17.25" customHeight="1">
      <c r="A48" s="70">
        <v>52110200100</v>
      </c>
      <c r="B48" s="16" t="s">
        <v>137</v>
      </c>
      <c r="C48" s="50">
        <v>280000000</v>
      </c>
    </row>
    <row r="49" spans="1:3" ht="17.25" customHeight="1">
      <c r="A49" s="70">
        <v>52102600100</v>
      </c>
      <c r="B49" s="16" t="s">
        <v>138</v>
      </c>
      <c r="C49" s="73">
        <v>138316738</v>
      </c>
    </row>
    <row r="50" spans="1:3" ht="17.25" customHeight="1">
      <c r="A50" s="70">
        <v>52110400100</v>
      </c>
      <c r="B50" s="16" t="s">
        <v>139</v>
      </c>
      <c r="C50" s="50">
        <v>110000000</v>
      </c>
    </row>
    <row r="51" spans="1:3" ht="17.25" customHeight="1">
      <c r="A51" s="70">
        <v>52110600100</v>
      </c>
      <c r="B51" s="16" t="s">
        <v>140</v>
      </c>
      <c r="C51" s="50">
        <v>96875000</v>
      </c>
    </row>
    <row r="52" spans="1:3" ht="17.25" customHeight="1">
      <c r="A52" s="70">
        <v>12300100100</v>
      </c>
      <c r="B52" s="16" t="s">
        <v>141</v>
      </c>
      <c r="C52" s="50">
        <v>3200000</v>
      </c>
    </row>
    <row r="53" spans="1:3" ht="17.25" customHeight="1">
      <c r="A53" s="70">
        <v>23600400100</v>
      </c>
      <c r="B53" s="79" t="s">
        <v>142</v>
      </c>
      <c r="C53" s="50">
        <v>10000000</v>
      </c>
    </row>
    <row r="54" spans="1:3" ht="17.25" customHeight="1">
      <c r="A54" s="70">
        <v>23605200100</v>
      </c>
      <c r="B54" s="79" t="s">
        <v>143</v>
      </c>
      <c r="C54" s="50">
        <v>50000000</v>
      </c>
    </row>
    <row r="55" spans="1:3" ht="17.25" customHeight="1">
      <c r="A55" s="70">
        <v>12300400100</v>
      </c>
      <c r="B55" s="16" t="s">
        <v>144</v>
      </c>
      <c r="C55" s="50">
        <v>270000000</v>
      </c>
    </row>
    <row r="56" spans="1:3" ht="17.25" customHeight="1">
      <c r="A56" s="70">
        <v>12301300100</v>
      </c>
      <c r="B56" s="16" t="s">
        <v>145</v>
      </c>
      <c r="C56" s="50">
        <v>100000000</v>
      </c>
    </row>
    <row r="57" spans="1:3" ht="17.25" customHeight="1">
      <c r="A57" s="75">
        <v>32600100100</v>
      </c>
      <c r="B57" s="45" t="s">
        <v>146</v>
      </c>
      <c r="C57" s="76">
        <v>673720000</v>
      </c>
    </row>
    <row r="58" spans="1:3" ht="17.25" customHeight="1">
      <c r="A58" s="70">
        <v>51400100100</v>
      </c>
      <c r="B58" s="16" t="s">
        <v>147</v>
      </c>
      <c r="C58" s="50">
        <v>160000000</v>
      </c>
    </row>
    <row r="59" spans="1:3" ht="17.25" customHeight="1">
      <c r="A59" s="70">
        <v>23400100100</v>
      </c>
      <c r="B59" s="16" t="s">
        <v>148</v>
      </c>
      <c r="C59" s="50">
        <v>197400000</v>
      </c>
    </row>
    <row r="60" spans="1:3" ht="17.25" customHeight="1">
      <c r="A60" s="70">
        <v>22905400100</v>
      </c>
      <c r="B60" s="16" t="s">
        <v>149</v>
      </c>
      <c r="C60" s="50">
        <v>27500000</v>
      </c>
    </row>
    <row r="61" spans="1:3" ht="17.25" customHeight="1">
      <c r="A61" s="70">
        <v>22905500100</v>
      </c>
      <c r="B61" s="16" t="s">
        <v>150</v>
      </c>
      <c r="C61" s="50">
        <v>100000000</v>
      </c>
    </row>
    <row r="62" spans="1:3" ht="17.25" customHeight="1">
      <c r="A62" s="70">
        <v>26000100100</v>
      </c>
      <c r="B62" s="16" t="s">
        <v>151</v>
      </c>
      <c r="C62" s="50">
        <v>38000000000</v>
      </c>
    </row>
    <row r="63" spans="1:3" ht="17.25" customHeight="1">
      <c r="A63" s="64" t="s">
        <v>152</v>
      </c>
      <c r="B63" s="16" t="s">
        <v>153</v>
      </c>
      <c r="C63" s="50">
        <v>1380400000</v>
      </c>
    </row>
    <row r="64" spans="1:3" ht="17.25" customHeight="1">
      <c r="A64" s="70">
        <v>25301000100</v>
      </c>
      <c r="B64" s="16" t="s">
        <v>154</v>
      </c>
      <c r="C64" s="50">
        <v>1580000000</v>
      </c>
    </row>
    <row r="65" spans="1:3" ht="17.25" customHeight="1">
      <c r="A65" s="70">
        <v>23400200100</v>
      </c>
      <c r="B65" s="16" t="s">
        <v>155</v>
      </c>
      <c r="C65" s="50">
        <v>2043700000</v>
      </c>
    </row>
    <row r="66" spans="1:3" ht="17.25" customHeight="1">
      <c r="A66" s="70">
        <v>14000100100</v>
      </c>
      <c r="B66" s="16" t="s">
        <v>156</v>
      </c>
      <c r="C66" s="50">
        <v>1000000</v>
      </c>
    </row>
    <row r="67" spans="1:3" ht="17.25" customHeight="1">
      <c r="A67" s="70">
        <v>14000100200</v>
      </c>
      <c r="B67" s="16" t="s">
        <v>157</v>
      </c>
      <c r="C67" s="50">
        <v>200000000</v>
      </c>
    </row>
    <row r="68" spans="1:3" ht="17.25" customHeight="1">
      <c r="A68" s="70">
        <v>14700100100</v>
      </c>
      <c r="B68" s="16" t="s">
        <v>158</v>
      </c>
      <c r="C68" s="50">
        <v>10000000</v>
      </c>
    </row>
    <row r="69" spans="1:3" ht="17.25" customHeight="1">
      <c r="A69" s="70">
        <v>14700200100</v>
      </c>
      <c r="B69" s="16" t="s">
        <v>159</v>
      </c>
      <c r="C69" s="50">
        <v>5000000</v>
      </c>
    </row>
    <row r="70" spans="1:3" ht="17.25" customHeight="1">
      <c r="A70" s="70">
        <v>31801100100</v>
      </c>
      <c r="B70" s="16" t="s">
        <v>160</v>
      </c>
      <c r="C70" s="50">
        <v>5000000</v>
      </c>
    </row>
    <row r="71" spans="1:3" ht="17.25" customHeight="1">
      <c r="A71" s="70">
        <v>32605100100</v>
      </c>
      <c r="B71" s="16" t="s">
        <v>161</v>
      </c>
      <c r="C71" s="50">
        <v>250000000</v>
      </c>
    </row>
    <row r="72" spans="1:3" ht="17.25" customHeight="1">
      <c r="A72" s="70">
        <v>55100100100</v>
      </c>
      <c r="B72" s="16" t="s">
        <v>162</v>
      </c>
      <c r="C72" s="50">
        <v>1800000</v>
      </c>
    </row>
    <row r="73" spans="1:3" ht="17.25" customHeight="1">
      <c r="A73" s="70">
        <v>53500100100</v>
      </c>
      <c r="B73" s="16" t="s">
        <v>163</v>
      </c>
      <c r="C73" s="50">
        <v>200000000</v>
      </c>
    </row>
    <row r="74" spans="1:3" ht="17.25" customHeight="1">
      <c r="A74" s="70">
        <v>25210200100</v>
      </c>
      <c r="B74" s="16" t="s">
        <v>164</v>
      </c>
      <c r="C74" s="50">
        <v>500000000</v>
      </c>
    </row>
    <row r="75" spans="1:3" ht="17.25" customHeight="1">
      <c r="A75" s="70">
        <v>25210300100</v>
      </c>
      <c r="B75" s="16" t="s">
        <v>165</v>
      </c>
      <c r="C75" s="50">
        <v>30000000</v>
      </c>
    </row>
    <row r="76" spans="1:3" ht="17.25" customHeight="1">
      <c r="A76" s="70">
        <v>51300100100</v>
      </c>
      <c r="B76" s="16" t="s">
        <v>166</v>
      </c>
      <c r="C76" s="50">
        <v>2500000</v>
      </c>
    </row>
    <row r="77" spans="1:3" ht="17.25" customHeight="1">
      <c r="A77" s="70">
        <v>51305100100</v>
      </c>
      <c r="B77" s="16" t="s">
        <v>167</v>
      </c>
      <c r="C77" s="50">
        <v>550000</v>
      </c>
    </row>
    <row r="78" spans="1:3" ht="17.25" customHeight="1">
      <c r="A78" s="70">
        <v>51300100200</v>
      </c>
      <c r="B78" s="16" t="s">
        <v>168</v>
      </c>
      <c r="C78" s="50">
        <v>45000000</v>
      </c>
    </row>
    <row r="79" spans="1:3" ht="17.25" customHeight="1">
      <c r="A79" s="70">
        <v>53905100100</v>
      </c>
      <c r="B79" s="16" t="s">
        <v>169</v>
      </c>
      <c r="C79" s="50">
        <v>50000000</v>
      </c>
    </row>
    <row r="80" spans="1:3" ht="17.25" customHeight="1">
      <c r="A80" s="70">
        <v>51300100300</v>
      </c>
      <c r="B80" s="16" t="s">
        <v>170</v>
      </c>
      <c r="C80" s="50">
        <v>500000</v>
      </c>
    </row>
    <row r="81" spans="1:3" ht="17.25" customHeight="1">
      <c r="A81" s="70">
        <v>11103500100</v>
      </c>
      <c r="B81" s="16" t="s">
        <v>171</v>
      </c>
      <c r="C81" s="50">
        <v>11950000</v>
      </c>
    </row>
    <row r="82" spans="1:3" ht="17.25" customHeight="1">
      <c r="A82" s="64" t="s">
        <v>172</v>
      </c>
      <c r="B82" s="16" t="s">
        <v>173</v>
      </c>
      <c r="C82" s="50">
        <v>50000000</v>
      </c>
    </row>
    <row r="83" spans="1:3" ht="17.25" customHeight="1">
      <c r="A83" s="17"/>
      <c r="B83" s="16" t="s">
        <v>174</v>
      </c>
      <c r="C83" s="50">
        <v>25000000</v>
      </c>
    </row>
    <row r="84" spans="1:3" ht="17.25" customHeight="1">
      <c r="A84" s="17"/>
      <c r="B84" s="54" t="s">
        <v>175</v>
      </c>
      <c r="C84" s="80">
        <v>285151248190.47998</v>
      </c>
    </row>
  </sheetData>
  <mergeCells count="1">
    <mergeCell ref="A1:C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zoomScale="85" zoomScaleNormal="85" zoomScalePageLayoutView="85" workbookViewId="0">
      <selection activeCell="B11" sqref="B11"/>
    </sheetView>
  </sheetViews>
  <sheetFormatPr baseColWidth="10" defaultColWidth="8.83203125" defaultRowHeight="12" x14ac:dyDescent="0"/>
  <cols>
    <col min="1" max="1" width="12.33203125" customWidth="1"/>
    <col min="2" max="2" width="30.33203125" customWidth="1"/>
    <col min="3" max="3" width="13.83203125" customWidth="1"/>
    <col min="4" max="5" width="14.1640625" customWidth="1"/>
    <col min="6" max="6" width="17" customWidth="1"/>
    <col min="7" max="7" width="24.6640625" customWidth="1"/>
    <col min="8" max="8" width="16.1640625" customWidth="1"/>
    <col min="9" max="9" width="24.1640625" customWidth="1"/>
    <col min="10" max="10" width="28.5" customWidth="1"/>
  </cols>
  <sheetData>
    <row r="1" spans="1:10" ht="28.75" customHeight="1">
      <c r="A1" s="136" t="s">
        <v>176</v>
      </c>
      <c r="B1" s="136"/>
      <c r="C1" s="136"/>
      <c r="D1" s="136"/>
      <c r="E1" s="136"/>
      <c r="F1" s="136"/>
      <c r="G1" s="136"/>
      <c r="H1" s="136"/>
      <c r="I1" s="136"/>
    </row>
    <row r="2" spans="1:10" ht="30.75" customHeight="1">
      <c r="A2" s="81" t="s">
        <v>177</v>
      </c>
      <c r="B2" s="82" t="s">
        <v>178</v>
      </c>
      <c r="C2" s="83" t="s">
        <v>179</v>
      </c>
      <c r="D2" s="84" t="s">
        <v>180</v>
      </c>
      <c r="E2" s="85" t="s">
        <v>181</v>
      </c>
      <c r="F2" s="84" t="s">
        <v>182</v>
      </c>
      <c r="G2" s="84"/>
      <c r="H2" s="86" t="s">
        <v>183</v>
      </c>
      <c r="I2" s="84" t="s">
        <v>184</v>
      </c>
    </row>
    <row r="3" spans="1:10" ht="30.75" customHeight="1">
      <c r="A3" s="87">
        <v>11100100100</v>
      </c>
      <c r="B3" s="88" t="s">
        <v>185</v>
      </c>
      <c r="C3" s="89">
        <v>490377357.10000002</v>
      </c>
      <c r="D3" s="89">
        <v>3500000000</v>
      </c>
      <c r="E3" s="89">
        <v>8500000000</v>
      </c>
      <c r="F3" s="89">
        <v>12490377357.1</v>
      </c>
      <c r="G3" s="89"/>
      <c r="H3" s="89">
        <v>6336585442</v>
      </c>
      <c r="I3" s="89">
        <v>18826962799.099998</v>
      </c>
    </row>
    <row r="4" spans="1:10" ht="30.75" customHeight="1">
      <c r="A4" s="87">
        <v>11100100103</v>
      </c>
      <c r="B4" s="88" t="s">
        <v>196</v>
      </c>
      <c r="C4" s="88" t="s">
        <v>188</v>
      </c>
      <c r="D4" s="89">
        <v>40000000</v>
      </c>
      <c r="E4" s="18"/>
      <c r="F4" s="89">
        <v>40000000</v>
      </c>
      <c r="G4" s="89"/>
      <c r="H4" s="89">
        <v>150009209.13999999</v>
      </c>
      <c r="I4" s="89">
        <v>190009209.13999999</v>
      </c>
    </row>
    <row r="5" spans="1:10" ht="30.75" customHeight="1">
      <c r="A5" s="87">
        <v>11100800100</v>
      </c>
      <c r="B5" s="88" t="s">
        <v>190</v>
      </c>
      <c r="C5" s="88" t="s">
        <v>188</v>
      </c>
      <c r="D5" s="89">
        <v>15000000</v>
      </c>
      <c r="E5" s="18"/>
      <c r="F5" s="89">
        <v>15000000</v>
      </c>
      <c r="G5" s="89"/>
      <c r="H5" s="89">
        <v>47000000</v>
      </c>
      <c r="I5" s="89">
        <v>62000000</v>
      </c>
    </row>
    <row r="6" spans="1:10" ht="30.75" customHeight="1">
      <c r="A6" s="87">
        <v>11101000100</v>
      </c>
      <c r="B6" s="88" t="s">
        <v>191</v>
      </c>
      <c r="C6" s="88" t="s">
        <v>188</v>
      </c>
      <c r="D6" s="90">
        <v>15000000</v>
      </c>
      <c r="E6" s="18"/>
      <c r="F6" s="89">
        <v>15000000</v>
      </c>
      <c r="G6" s="89"/>
      <c r="H6" s="18"/>
      <c r="I6" s="89">
        <v>15000000</v>
      </c>
    </row>
    <row r="7" spans="1:10" ht="30.75" customHeight="1">
      <c r="A7" s="87">
        <v>11101900100</v>
      </c>
      <c r="B7" s="88" t="s">
        <v>194</v>
      </c>
      <c r="C7" s="88" t="s">
        <v>188</v>
      </c>
      <c r="D7" s="89">
        <v>10000000</v>
      </c>
      <c r="E7" s="18"/>
      <c r="F7" s="89">
        <v>10000000</v>
      </c>
      <c r="G7" s="89"/>
      <c r="H7" s="89">
        <v>30370000</v>
      </c>
      <c r="I7" s="89">
        <v>40370000</v>
      </c>
    </row>
    <row r="8" spans="1:10" ht="30.75" customHeight="1">
      <c r="A8" s="87">
        <v>11103300100</v>
      </c>
      <c r="B8" s="88" t="s">
        <v>187</v>
      </c>
      <c r="C8" s="88" t="s">
        <v>188</v>
      </c>
      <c r="D8" s="89">
        <v>140000000</v>
      </c>
      <c r="E8" s="18"/>
      <c r="F8" s="89">
        <v>140000000</v>
      </c>
      <c r="G8" s="89"/>
      <c r="H8" s="89">
        <v>270000000</v>
      </c>
      <c r="I8" s="89">
        <v>410000000</v>
      </c>
    </row>
    <row r="9" spans="1:10" ht="30.75" customHeight="1">
      <c r="A9" s="87">
        <v>11103500100</v>
      </c>
      <c r="B9" s="88" t="s">
        <v>189</v>
      </c>
      <c r="C9" s="89">
        <v>45000000</v>
      </c>
      <c r="D9" s="89">
        <v>15000000</v>
      </c>
      <c r="E9" s="89">
        <v>500000000</v>
      </c>
      <c r="F9" s="89">
        <v>560000000</v>
      </c>
      <c r="G9" s="89"/>
      <c r="H9" s="89">
        <v>18200000</v>
      </c>
      <c r="I9" s="89">
        <v>578200000</v>
      </c>
    </row>
    <row r="10" spans="1:10" ht="30.75" customHeight="1">
      <c r="A10" s="87">
        <v>11103500100</v>
      </c>
      <c r="B10" s="88" t="s">
        <v>210</v>
      </c>
      <c r="C10" s="89">
        <v>28589733.300000001</v>
      </c>
      <c r="D10" s="89">
        <v>18000000</v>
      </c>
      <c r="E10" s="89">
        <v>18000000000</v>
      </c>
      <c r="F10" s="89">
        <v>18046589733.299999</v>
      </c>
      <c r="G10" s="89"/>
      <c r="H10" s="89">
        <v>15000000</v>
      </c>
      <c r="I10" s="89">
        <v>18061589733.299999</v>
      </c>
    </row>
    <row r="11" spans="1:10" ht="30.75" customHeight="1">
      <c r="A11" s="87">
        <v>11111100100</v>
      </c>
      <c r="B11" s="88" t="s">
        <v>192</v>
      </c>
      <c r="C11" s="89">
        <v>14794808.92</v>
      </c>
      <c r="D11" s="89">
        <v>110000000</v>
      </c>
      <c r="E11" s="18"/>
      <c r="F11" s="89">
        <v>124794808.92</v>
      </c>
      <c r="G11" s="119">
        <f>SUM(F3:F11)</f>
        <v>31441761899.32</v>
      </c>
      <c r="H11" s="89">
        <v>2000000000</v>
      </c>
      <c r="I11" s="89">
        <v>2124794808.9200001</v>
      </c>
      <c r="J11" s="100">
        <f>SUM(H3:H11)</f>
        <v>8867164651.1399994</v>
      </c>
    </row>
    <row r="12" spans="1:10" ht="30.75" customHeight="1">
      <c r="A12" s="87">
        <v>11200300100</v>
      </c>
      <c r="B12" s="88" t="s">
        <v>201</v>
      </c>
      <c r="C12" s="89">
        <v>318787528.56999999</v>
      </c>
      <c r="D12" s="89">
        <v>1842000000</v>
      </c>
      <c r="E12" s="18"/>
      <c r="F12" s="89">
        <v>2160787528.5700002</v>
      </c>
      <c r="G12" s="119"/>
      <c r="H12" s="89">
        <v>2759456250</v>
      </c>
      <c r="I12" s="89">
        <v>4920243778.5699997</v>
      </c>
    </row>
    <row r="13" spans="1:10" ht="30.75" customHeight="1">
      <c r="A13" s="87">
        <v>11200400100</v>
      </c>
      <c r="B13" s="88" t="s">
        <v>202</v>
      </c>
      <c r="C13" s="89">
        <v>40000000</v>
      </c>
      <c r="D13" s="89">
        <v>90000000</v>
      </c>
      <c r="E13" s="18"/>
      <c r="F13" s="89">
        <v>130000000</v>
      </c>
      <c r="G13" s="119">
        <f>F13+F12</f>
        <v>2290787528.5700002</v>
      </c>
      <c r="H13" s="89">
        <v>100000000</v>
      </c>
      <c r="I13" s="89">
        <v>230000000</v>
      </c>
      <c r="J13" s="100">
        <f>H13+H12</f>
        <v>2859456250</v>
      </c>
    </row>
    <row r="14" spans="1:10" ht="30.75" customHeight="1">
      <c r="A14" s="87">
        <v>12300100100</v>
      </c>
      <c r="B14" s="88" t="s">
        <v>240</v>
      </c>
      <c r="C14" s="89">
        <v>116850000</v>
      </c>
      <c r="D14" s="89">
        <v>150000000</v>
      </c>
      <c r="E14" s="18"/>
      <c r="F14" s="89">
        <v>266850000</v>
      </c>
      <c r="G14" s="119"/>
      <c r="H14" s="89">
        <v>300000000</v>
      </c>
      <c r="I14" s="89">
        <v>566850000</v>
      </c>
    </row>
    <row r="15" spans="1:10" ht="30.75" customHeight="1">
      <c r="A15" s="87">
        <v>12300100200</v>
      </c>
      <c r="B15" s="88" t="s">
        <v>193</v>
      </c>
      <c r="C15" s="89">
        <v>44857344.740000002</v>
      </c>
      <c r="D15" s="89">
        <v>45000000</v>
      </c>
      <c r="E15" s="18"/>
      <c r="F15" s="89">
        <v>89857344.739999995</v>
      </c>
      <c r="G15" s="119"/>
      <c r="H15" s="89">
        <v>60000000</v>
      </c>
      <c r="I15" s="89">
        <v>149857344.74000001</v>
      </c>
    </row>
    <row r="16" spans="1:10" ht="30.75" customHeight="1">
      <c r="A16" s="87">
        <v>12300400100</v>
      </c>
      <c r="B16" s="88" t="s">
        <v>243</v>
      </c>
      <c r="C16" s="89">
        <v>400000000</v>
      </c>
      <c r="D16" s="88" t="s">
        <v>188</v>
      </c>
      <c r="E16" s="18"/>
      <c r="F16" s="89">
        <v>400000000</v>
      </c>
      <c r="G16" s="119"/>
      <c r="H16" s="89">
        <v>400000000</v>
      </c>
      <c r="I16" s="89">
        <v>800000000</v>
      </c>
      <c r="J16" s="100"/>
    </row>
    <row r="17" spans="1:10" ht="30.75" customHeight="1">
      <c r="A17" s="87">
        <v>12301300100</v>
      </c>
      <c r="B17" s="88" t="s">
        <v>244</v>
      </c>
      <c r="C17" s="89">
        <v>15845105.34</v>
      </c>
      <c r="D17" s="89">
        <v>20000000</v>
      </c>
      <c r="E17" s="18"/>
      <c r="F17" s="89">
        <v>35845105.340000004</v>
      </c>
      <c r="G17" s="119">
        <f>SUM(F14:F17)</f>
        <v>792552450.08000004</v>
      </c>
      <c r="H17" s="89">
        <v>135000000</v>
      </c>
      <c r="I17" s="89">
        <v>170845105.34</v>
      </c>
      <c r="J17" s="100">
        <f>SUM(H14:H17)</f>
        <v>895000000</v>
      </c>
    </row>
    <row r="18" spans="1:10" ht="30.75" customHeight="1">
      <c r="A18" s="91">
        <v>12500100100</v>
      </c>
      <c r="B18" s="92" t="s">
        <v>199</v>
      </c>
      <c r="C18" s="93">
        <v>197000000</v>
      </c>
      <c r="D18" s="93">
        <v>250000000</v>
      </c>
      <c r="E18" s="93">
        <v>4000000000</v>
      </c>
      <c r="F18" s="93">
        <v>4447000000</v>
      </c>
      <c r="G18" s="120"/>
      <c r="H18" s="93">
        <v>90000000</v>
      </c>
      <c r="I18" s="93">
        <v>4537000000</v>
      </c>
    </row>
    <row r="19" spans="1:10" ht="30.75" customHeight="1">
      <c r="A19" s="87">
        <v>12500600100</v>
      </c>
      <c r="B19" s="88" t="s">
        <v>200</v>
      </c>
      <c r="C19" s="88" t="s">
        <v>188</v>
      </c>
      <c r="D19" s="89">
        <v>40000000</v>
      </c>
      <c r="E19" s="18"/>
      <c r="F19" s="89">
        <v>40000000</v>
      </c>
      <c r="G19" s="119">
        <f>F18+F19</f>
        <v>4487000000</v>
      </c>
      <c r="H19" s="89">
        <v>65000000</v>
      </c>
      <c r="I19" s="89">
        <v>105000000</v>
      </c>
      <c r="J19" s="100">
        <f>H19+H18</f>
        <v>155000000</v>
      </c>
    </row>
    <row r="20" spans="1:10" ht="30.75" customHeight="1">
      <c r="A20" s="87">
        <v>14000100100</v>
      </c>
      <c r="B20" s="88" t="s">
        <v>256</v>
      </c>
      <c r="C20" s="89">
        <v>163900642.93000001</v>
      </c>
      <c r="D20" s="89">
        <v>30000000</v>
      </c>
      <c r="E20" s="18"/>
      <c r="F20" s="89">
        <v>193900642.93000001</v>
      </c>
      <c r="G20" s="119">
        <f t="shared" ref="G20:G25" si="0">F20</f>
        <v>193900642.93000001</v>
      </c>
      <c r="H20" s="89">
        <v>46500000</v>
      </c>
      <c r="I20" s="89">
        <v>240400642.93000001</v>
      </c>
      <c r="J20" s="100">
        <f t="shared" ref="J20:J25" si="1">H20</f>
        <v>46500000</v>
      </c>
    </row>
    <row r="21" spans="1:10" ht="30.75" customHeight="1">
      <c r="A21" s="87">
        <v>14000100200</v>
      </c>
      <c r="B21" s="88" t="s">
        <v>257</v>
      </c>
      <c r="C21" s="89">
        <v>93530675.25</v>
      </c>
      <c r="D21" s="89">
        <v>30000000</v>
      </c>
      <c r="E21" s="18"/>
      <c r="F21" s="89">
        <v>123530675.25</v>
      </c>
      <c r="G21" s="119">
        <f t="shared" si="0"/>
        <v>123530675.25</v>
      </c>
      <c r="H21" s="89">
        <v>36000000</v>
      </c>
      <c r="I21" s="89">
        <v>159530675.25</v>
      </c>
      <c r="J21" s="100">
        <f t="shared" si="1"/>
        <v>36000000</v>
      </c>
    </row>
    <row r="22" spans="1:10" ht="31.5" customHeight="1">
      <c r="A22" s="87">
        <v>14700100100</v>
      </c>
      <c r="B22" s="88" t="s">
        <v>258</v>
      </c>
      <c r="C22" s="89">
        <v>50479800.340000004</v>
      </c>
      <c r="D22" s="89">
        <v>60000000</v>
      </c>
      <c r="E22" s="18"/>
      <c r="F22" s="89">
        <v>110479800.34</v>
      </c>
      <c r="G22" s="119">
        <f t="shared" si="0"/>
        <v>110479800.34</v>
      </c>
      <c r="H22" s="89">
        <v>25000000</v>
      </c>
      <c r="I22" s="89">
        <v>135479800.34</v>
      </c>
      <c r="J22" s="100">
        <f t="shared" si="1"/>
        <v>25000000</v>
      </c>
    </row>
    <row r="23" spans="1:10" ht="30.75" customHeight="1">
      <c r="A23" s="87">
        <v>14700200100</v>
      </c>
      <c r="B23" s="88" t="s">
        <v>259</v>
      </c>
      <c r="C23" s="89">
        <v>50101650.109999999</v>
      </c>
      <c r="D23" s="89">
        <v>10000000</v>
      </c>
      <c r="E23" s="18"/>
      <c r="F23" s="89">
        <v>60101650.109999999</v>
      </c>
      <c r="G23" s="119">
        <f t="shared" si="0"/>
        <v>60101650.109999999</v>
      </c>
      <c r="H23" s="89">
        <v>20000000</v>
      </c>
      <c r="I23" s="89">
        <v>80101650.109999999</v>
      </c>
      <c r="J23" s="100">
        <f t="shared" si="1"/>
        <v>20000000</v>
      </c>
    </row>
    <row r="24" spans="1:10" ht="30.75" customHeight="1">
      <c r="A24" s="87">
        <v>14800100100</v>
      </c>
      <c r="B24" s="88" t="s">
        <v>195</v>
      </c>
      <c r="C24" s="18"/>
      <c r="D24" s="89">
        <v>120000000</v>
      </c>
      <c r="E24" s="18"/>
      <c r="F24" s="89">
        <v>120000000</v>
      </c>
      <c r="G24" s="119">
        <f t="shared" si="0"/>
        <v>120000000</v>
      </c>
      <c r="H24" s="89">
        <v>120000000</v>
      </c>
      <c r="I24" s="89">
        <v>240000000</v>
      </c>
      <c r="J24" s="100">
        <f t="shared" si="1"/>
        <v>120000000</v>
      </c>
    </row>
    <row r="25" spans="1:10" ht="30.75" customHeight="1">
      <c r="A25" s="87">
        <v>14900100100</v>
      </c>
      <c r="B25" s="121" t="s">
        <v>222</v>
      </c>
      <c r="C25" s="89">
        <v>34487764.409999996</v>
      </c>
      <c r="D25" s="89">
        <v>35000000</v>
      </c>
      <c r="E25" s="18"/>
      <c r="F25" s="89">
        <v>69487764.409999996</v>
      </c>
      <c r="G25" s="119">
        <f t="shared" si="0"/>
        <v>69487764.409999996</v>
      </c>
      <c r="H25" s="89">
        <v>40000000</v>
      </c>
      <c r="I25" s="89">
        <v>109487764.41</v>
      </c>
      <c r="J25" s="100">
        <f t="shared" si="1"/>
        <v>40000000</v>
      </c>
    </row>
    <row r="26" spans="1:10" ht="30.75" customHeight="1">
      <c r="A26" s="87">
        <v>21500100100</v>
      </c>
      <c r="B26" s="88" t="s">
        <v>203</v>
      </c>
      <c r="C26" s="89">
        <v>653673100</v>
      </c>
      <c r="D26" s="89">
        <v>70000000</v>
      </c>
      <c r="E26" s="18"/>
      <c r="F26" s="89">
        <v>723673100</v>
      </c>
      <c r="G26" s="89"/>
      <c r="H26" s="89">
        <v>7500000000</v>
      </c>
      <c r="I26" s="89">
        <v>8223673100</v>
      </c>
    </row>
    <row r="27" spans="1:10" ht="30.75" customHeight="1">
      <c r="A27" s="87">
        <v>21500100101</v>
      </c>
      <c r="B27" s="88" t="s">
        <v>206</v>
      </c>
      <c r="C27" s="88" t="s">
        <v>188</v>
      </c>
      <c r="D27" s="89">
        <v>10000000</v>
      </c>
      <c r="E27" s="18"/>
      <c r="F27" s="89">
        <v>10000000</v>
      </c>
      <c r="G27" s="89"/>
      <c r="H27" s="89">
        <v>50000000</v>
      </c>
      <c r="I27" s="89">
        <v>60000000</v>
      </c>
    </row>
    <row r="28" spans="1:10" ht="30.75" customHeight="1">
      <c r="A28" s="87">
        <v>21510200100</v>
      </c>
      <c r="B28" s="29" t="s">
        <v>205</v>
      </c>
      <c r="C28" s="89">
        <v>375000000</v>
      </c>
      <c r="D28" s="89">
        <v>40000000</v>
      </c>
      <c r="E28" s="18"/>
      <c r="F28" s="89">
        <v>415000000</v>
      </c>
      <c r="G28" s="89"/>
      <c r="H28" s="89">
        <v>200000000</v>
      </c>
      <c r="I28" s="89">
        <v>615000000</v>
      </c>
    </row>
    <row r="29" spans="1:10" ht="30.75" customHeight="1">
      <c r="A29" s="87">
        <v>21511200100</v>
      </c>
      <c r="B29" s="88" t="s">
        <v>204</v>
      </c>
      <c r="C29" s="89">
        <v>50000000</v>
      </c>
      <c r="D29" s="89">
        <v>30000000</v>
      </c>
      <c r="E29" s="18"/>
      <c r="F29" s="89">
        <v>80000000</v>
      </c>
      <c r="G29" s="119">
        <f>SUM(F26:F29)</f>
        <v>1228673100</v>
      </c>
      <c r="H29" s="89">
        <v>200000000</v>
      </c>
      <c r="I29" s="89">
        <v>280000000</v>
      </c>
      <c r="J29" s="100">
        <f>SUM(H26:H29)</f>
        <v>7950000000</v>
      </c>
    </row>
    <row r="30" spans="1:10" ht="30.75" customHeight="1">
      <c r="A30" s="87">
        <v>22000100100</v>
      </c>
      <c r="B30" s="88" t="s">
        <v>207</v>
      </c>
      <c r="C30" s="89">
        <v>97428979.670000002</v>
      </c>
      <c r="D30" s="89">
        <v>7550000000</v>
      </c>
      <c r="E30" s="89">
        <v>20336084752.23</v>
      </c>
      <c r="F30" s="89">
        <v>27983513731.900002</v>
      </c>
      <c r="G30" s="89"/>
      <c r="H30" s="89">
        <v>20702720600</v>
      </c>
      <c r="I30" s="89">
        <v>48686234331.900002</v>
      </c>
    </row>
    <row r="31" spans="1:10" ht="31.5" customHeight="1">
      <c r="A31" s="87">
        <v>22000300100</v>
      </c>
      <c r="B31" s="88" t="s">
        <v>208</v>
      </c>
      <c r="C31" s="89">
        <v>46589920.170000002</v>
      </c>
      <c r="D31" s="89">
        <v>127000000</v>
      </c>
      <c r="E31" s="101">
        <f>SUM(E9:E25)</f>
        <v>22500000000</v>
      </c>
      <c r="F31" s="89">
        <v>173589920.16999999</v>
      </c>
      <c r="G31" s="89">
        <f>F31</f>
        <v>173589920.16999999</v>
      </c>
      <c r="H31" s="89">
        <v>270000000</v>
      </c>
      <c r="I31" s="89">
        <v>443589920.17000002</v>
      </c>
      <c r="J31" s="100">
        <f>H31</f>
        <v>270000000</v>
      </c>
    </row>
    <row r="32" spans="1:10" ht="30.75" customHeight="1">
      <c r="A32" s="87">
        <v>22000700100</v>
      </c>
      <c r="B32" s="88" t="s">
        <v>209</v>
      </c>
      <c r="C32" s="89">
        <v>130206889.73999999</v>
      </c>
      <c r="D32" s="89">
        <v>100000000</v>
      </c>
      <c r="E32" s="101">
        <f>E31-'[1]Oyo Bud+Act'!$C$62</f>
        <v>-262651248190.47998</v>
      </c>
      <c r="F32" s="89">
        <v>230206889.74000001</v>
      </c>
      <c r="G32" s="89"/>
      <c r="H32" s="89">
        <v>109517600</v>
      </c>
      <c r="I32" s="89">
        <v>339724489.74000001</v>
      </c>
    </row>
    <row r="33" spans="1:10" ht="30.75" customHeight="1">
      <c r="A33" s="87">
        <v>22000800100</v>
      </c>
      <c r="B33" s="88" t="s">
        <v>212</v>
      </c>
      <c r="C33" s="89">
        <v>273990196.12</v>
      </c>
      <c r="D33" s="89">
        <v>550000000</v>
      </c>
      <c r="E33" s="18"/>
      <c r="F33" s="89">
        <v>823990196.12</v>
      </c>
      <c r="G33" s="89"/>
      <c r="H33" s="89">
        <v>542700000</v>
      </c>
      <c r="I33" s="89">
        <v>1366690196.1199999</v>
      </c>
    </row>
    <row r="34" spans="1:10" ht="30.75" customHeight="1">
      <c r="A34" s="87">
        <v>22001400100</v>
      </c>
      <c r="B34" s="88" t="s">
        <v>211</v>
      </c>
      <c r="C34" s="89">
        <v>1640000000</v>
      </c>
      <c r="D34" s="18"/>
      <c r="E34" s="18"/>
      <c r="F34" s="89">
        <v>1640000000</v>
      </c>
      <c r="G34" s="119">
        <f>SUM(F34,F33,F32,F30)</f>
        <v>30677710817.760002</v>
      </c>
      <c r="H34" s="18"/>
      <c r="I34" s="89">
        <v>1640000000</v>
      </c>
      <c r="J34" s="100">
        <f>SUM(H34,H33,H32,H30)</f>
        <v>21354938200</v>
      </c>
    </row>
    <row r="35" spans="1:10" ht="31.5" customHeight="1">
      <c r="A35" s="87">
        <v>22200100100</v>
      </c>
      <c r="B35" s="88" t="s">
        <v>230</v>
      </c>
      <c r="C35" s="89">
        <v>168000000</v>
      </c>
      <c r="D35" s="89">
        <v>75000000</v>
      </c>
      <c r="E35" s="18"/>
      <c r="F35" s="89">
        <v>243000000</v>
      </c>
      <c r="G35" s="119">
        <f>F35</f>
        <v>243000000</v>
      </c>
      <c r="H35" s="89">
        <v>300000000</v>
      </c>
      <c r="I35" s="89">
        <v>543000000</v>
      </c>
      <c r="J35" s="100">
        <f>H35</f>
        <v>300000000</v>
      </c>
    </row>
    <row r="36" spans="1:10" ht="31.5" customHeight="1">
      <c r="A36" s="91">
        <v>22905400100</v>
      </c>
      <c r="B36" s="92" t="s">
        <v>249</v>
      </c>
      <c r="C36" s="92" t="s">
        <v>188</v>
      </c>
      <c r="D36" s="93">
        <v>10000000</v>
      </c>
      <c r="E36" s="22"/>
      <c r="F36" s="93">
        <v>10000000</v>
      </c>
      <c r="G36" s="93"/>
      <c r="H36" s="93">
        <v>18000000</v>
      </c>
      <c r="I36" s="93">
        <v>28000000</v>
      </c>
    </row>
    <row r="37" spans="1:10" ht="30.75" customHeight="1">
      <c r="A37" s="87">
        <v>22905500100</v>
      </c>
      <c r="B37" s="88" t="s">
        <v>250</v>
      </c>
      <c r="C37" s="89">
        <v>135376000</v>
      </c>
      <c r="D37" s="89">
        <v>50000000</v>
      </c>
      <c r="E37" s="18"/>
      <c r="F37" s="89">
        <v>185376000</v>
      </c>
      <c r="G37" s="119">
        <f>F37+F36</f>
        <v>195376000</v>
      </c>
      <c r="H37" s="89">
        <v>206000000</v>
      </c>
      <c r="I37" s="89">
        <v>391376000</v>
      </c>
      <c r="J37" s="100">
        <f>H37+H36</f>
        <v>224000000</v>
      </c>
    </row>
    <row r="38" spans="1:10" ht="30.75" customHeight="1">
      <c r="A38" s="87">
        <v>23100100100</v>
      </c>
      <c r="B38" s="88" t="s">
        <v>186</v>
      </c>
      <c r="C38" s="89">
        <v>29839166.370000001</v>
      </c>
      <c r="D38" s="89">
        <v>30000000</v>
      </c>
      <c r="E38" s="18"/>
      <c r="F38" s="89">
        <v>59839166.369999997</v>
      </c>
      <c r="G38" s="119">
        <f>F38</f>
        <v>59839166.369999997</v>
      </c>
      <c r="H38" s="89">
        <v>540000000</v>
      </c>
      <c r="I38" s="89">
        <v>599839166.37</v>
      </c>
      <c r="J38" s="100">
        <f>H38</f>
        <v>540000000</v>
      </c>
    </row>
    <row r="39" spans="1:10" ht="30.75" customHeight="1">
      <c r="A39" s="87">
        <v>23305100200</v>
      </c>
      <c r="B39" s="88" t="s">
        <v>197</v>
      </c>
      <c r="C39" s="89">
        <v>30244940.57</v>
      </c>
      <c r="D39" s="89">
        <v>65000000</v>
      </c>
      <c r="E39" s="18"/>
      <c r="F39" s="117">
        <v>95244940.569999993</v>
      </c>
      <c r="G39" s="117">
        <f>F39</f>
        <v>95244940.569999993</v>
      </c>
      <c r="H39" s="89">
        <v>90000000</v>
      </c>
      <c r="I39" s="89">
        <v>185244940.56999999</v>
      </c>
      <c r="J39" s="100">
        <f>H39</f>
        <v>90000000</v>
      </c>
    </row>
    <row r="40" spans="1:10" ht="30.75" customHeight="1">
      <c r="A40" s="87">
        <v>23400100100</v>
      </c>
      <c r="B40" s="88" t="s">
        <v>247</v>
      </c>
      <c r="C40" s="89">
        <v>550000000</v>
      </c>
      <c r="D40" s="89">
        <v>450000000</v>
      </c>
      <c r="E40" s="18"/>
      <c r="F40" s="89">
        <v>1000000000</v>
      </c>
      <c r="G40" s="89">
        <f>F40</f>
        <v>1000000000</v>
      </c>
      <c r="H40" s="89">
        <v>50000000000</v>
      </c>
      <c r="I40" s="89">
        <v>51000000000</v>
      </c>
    </row>
    <row r="41" spans="1:10" ht="31.5" customHeight="1">
      <c r="A41" s="87">
        <v>23400200100</v>
      </c>
      <c r="B41" s="88" t="s">
        <v>253</v>
      </c>
      <c r="C41" s="89">
        <v>77832336.959999993</v>
      </c>
      <c r="D41" s="89">
        <v>20000000</v>
      </c>
      <c r="E41" s="18"/>
      <c r="F41" s="89">
        <v>97832336.959999993</v>
      </c>
      <c r="G41" s="89">
        <f>F41</f>
        <v>97832336.959999993</v>
      </c>
      <c r="H41" s="89">
        <v>1995000000</v>
      </c>
      <c r="I41" s="89">
        <v>2092832336.96</v>
      </c>
      <c r="J41" s="100">
        <f>H41</f>
        <v>1995000000</v>
      </c>
    </row>
    <row r="42" spans="1:10" ht="30.75" customHeight="1">
      <c r="A42" s="87">
        <v>23400400100</v>
      </c>
      <c r="B42" s="88" t="s">
        <v>248</v>
      </c>
      <c r="C42" s="88" t="s">
        <v>188</v>
      </c>
      <c r="D42" s="89">
        <v>20200000</v>
      </c>
      <c r="E42" s="88" t="s">
        <v>188</v>
      </c>
      <c r="F42" s="89">
        <v>20200000</v>
      </c>
      <c r="G42" s="89">
        <f>F42</f>
        <v>20200000</v>
      </c>
      <c r="H42" s="89">
        <v>5000000000</v>
      </c>
      <c r="I42" s="89">
        <v>5020200000</v>
      </c>
      <c r="J42" s="100">
        <f>H42+H40</f>
        <v>55000000000</v>
      </c>
    </row>
    <row r="43" spans="1:10" ht="30.75" customHeight="1">
      <c r="A43" s="87">
        <v>23600400100</v>
      </c>
      <c r="B43" s="95" t="s">
        <v>241</v>
      </c>
      <c r="C43" s="89">
        <v>61700000</v>
      </c>
      <c r="D43" s="89">
        <v>60000000</v>
      </c>
      <c r="E43" s="18"/>
      <c r="F43" s="89">
        <v>121700000</v>
      </c>
      <c r="G43" s="89"/>
      <c r="H43" s="89">
        <v>200000000</v>
      </c>
      <c r="I43" s="89">
        <v>321700000</v>
      </c>
    </row>
    <row r="44" spans="1:10" ht="30.75" customHeight="1">
      <c r="A44" s="87">
        <v>23605200100</v>
      </c>
      <c r="B44" s="95" t="s">
        <v>242</v>
      </c>
      <c r="C44" s="88" t="s">
        <v>188</v>
      </c>
      <c r="D44" s="89">
        <v>15000000</v>
      </c>
      <c r="E44" s="18"/>
      <c r="F44" s="89">
        <v>15000000</v>
      </c>
      <c r="G44" s="89">
        <f>F44+F43</f>
        <v>136700000</v>
      </c>
      <c r="H44" s="89">
        <v>26100000</v>
      </c>
      <c r="I44" s="89">
        <v>41100000</v>
      </c>
      <c r="J44" s="100">
        <f>H44+H43</f>
        <v>226100000</v>
      </c>
    </row>
    <row r="45" spans="1:10" ht="30.75" customHeight="1">
      <c r="A45" s="87">
        <v>23800400100</v>
      </c>
      <c r="B45" s="88" t="s">
        <v>213</v>
      </c>
      <c r="C45" s="89">
        <v>60341175.159999996</v>
      </c>
      <c r="D45" s="94">
        <v>40000000</v>
      </c>
      <c r="E45" s="18"/>
      <c r="F45" s="89">
        <v>100341175.16</v>
      </c>
      <c r="G45" s="89">
        <f>F45</f>
        <v>100341175.16</v>
      </c>
      <c r="H45" s="89">
        <v>200000000</v>
      </c>
      <c r="I45" s="89">
        <v>300341175.16000003</v>
      </c>
      <c r="J45" s="100">
        <f>H45</f>
        <v>200000000</v>
      </c>
    </row>
    <row r="46" spans="1:10" ht="30.75" customHeight="1">
      <c r="A46" s="87">
        <v>25210200100</v>
      </c>
      <c r="B46" s="88" t="s">
        <v>264</v>
      </c>
      <c r="C46" s="89">
        <v>485000000</v>
      </c>
      <c r="D46" s="89">
        <v>100000000</v>
      </c>
      <c r="E46" s="18"/>
      <c r="F46" s="89">
        <v>585000000</v>
      </c>
      <c r="G46" s="89"/>
      <c r="H46" s="89">
        <v>5715000000</v>
      </c>
      <c r="I46" s="89">
        <v>6300000000</v>
      </c>
    </row>
    <row r="47" spans="1:10" ht="30.75" customHeight="1">
      <c r="A47" s="87">
        <v>25210300100</v>
      </c>
      <c r="B47" s="88" t="s">
        <v>265</v>
      </c>
      <c r="C47" s="88" t="s">
        <v>188</v>
      </c>
      <c r="D47" s="89">
        <v>10000000</v>
      </c>
      <c r="E47" s="18"/>
      <c r="F47" s="89">
        <v>10000000</v>
      </c>
      <c r="G47" s="89">
        <f>F47+F46</f>
        <v>595000000</v>
      </c>
      <c r="H47" s="89">
        <v>120000000</v>
      </c>
      <c r="I47" s="89">
        <v>130000000</v>
      </c>
      <c r="J47" s="100">
        <f>H47+H46</f>
        <v>5835000000</v>
      </c>
    </row>
    <row r="48" spans="1:10" ht="31.5" customHeight="1">
      <c r="A48" s="87">
        <v>25301000100</v>
      </c>
      <c r="B48" s="88" t="s">
        <v>252</v>
      </c>
      <c r="C48" s="89">
        <v>199500000</v>
      </c>
      <c r="D48" s="89">
        <v>110000000</v>
      </c>
      <c r="E48" s="18"/>
      <c r="F48" s="89">
        <v>309500000</v>
      </c>
      <c r="G48" s="89"/>
      <c r="H48" s="89">
        <v>250000000</v>
      </c>
      <c r="I48" s="89">
        <v>559500000</v>
      </c>
    </row>
    <row r="49" spans="1:10" ht="30.75" customHeight="1">
      <c r="A49" s="87">
        <v>26000100100</v>
      </c>
      <c r="B49" s="29" t="s">
        <v>251</v>
      </c>
      <c r="C49" s="89">
        <v>200000000</v>
      </c>
      <c r="D49" s="89">
        <v>100000000</v>
      </c>
      <c r="E49" s="18"/>
      <c r="F49" s="89">
        <v>300000000</v>
      </c>
      <c r="G49" s="89">
        <f>F49+F48</f>
        <v>609500000</v>
      </c>
      <c r="H49" s="89">
        <v>6000000000</v>
      </c>
      <c r="I49" s="89">
        <v>6300000000</v>
      </c>
      <c r="J49" s="100">
        <f>H49+H48</f>
        <v>6250000000</v>
      </c>
    </row>
    <row r="50" spans="1:10" ht="30.75" customHeight="1">
      <c r="A50" s="87">
        <v>31801100100</v>
      </c>
      <c r="B50" s="88" t="s">
        <v>261</v>
      </c>
      <c r="C50" s="89">
        <v>155238687.25</v>
      </c>
      <c r="D50" s="89">
        <v>10000000</v>
      </c>
      <c r="E50" s="89">
        <v>330000000</v>
      </c>
      <c r="F50" s="89">
        <v>495238687.25</v>
      </c>
      <c r="G50" s="89">
        <f>F50</f>
        <v>495238687.25</v>
      </c>
      <c r="H50" s="89">
        <v>22500000</v>
      </c>
      <c r="I50" s="89">
        <v>517738687.25</v>
      </c>
      <c r="J50" s="100">
        <f>H50</f>
        <v>22500000</v>
      </c>
    </row>
    <row r="51" spans="1:10" ht="30.75" customHeight="1">
      <c r="A51" s="87">
        <v>32600100100</v>
      </c>
      <c r="B51" s="88" t="s">
        <v>245</v>
      </c>
      <c r="C51" s="89">
        <v>190000000</v>
      </c>
      <c r="D51" s="89">
        <v>700000000</v>
      </c>
      <c r="E51" s="18"/>
      <c r="F51" s="89">
        <v>890000000</v>
      </c>
      <c r="G51" s="89">
        <f>F51</f>
        <v>890000000</v>
      </c>
      <c r="H51" s="89">
        <v>350000000</v>
      </c>
      <c r="I51" s="89">
        <v>1240000000</v>
      </c>
      <c r="J51" s="100">
        <f>H51</f>
        <v>350000000</v>
      </c>
    </row>
    <row r="52" spans="1:10" ht="30.75" customHeight="1">
      <c r="A52" s="87">
        <v>32605100100</v>
      </c>
      <c r="B52" s="88" t="s">
        <v>260</v>
      </c>
      <c r="C52" s="89">
        <v>1800000000</v>
      </c>
      <c r="D52" s="88" t="s">
        <v>188</v>
      </c>
      <c r="E52" s="18"/>
      <c r="F52" s="89">
        <v>1800000000</v>
      </c>
      <c r="G52" s="89">
        <f>F52</f>
        <v>1800000000</v>
      </c>
      <c r="H52" s="97" t="s">
        <v>188</v>
      </c>
      <c r="I52" s="89">
        <v>1800000000</v>
      </c>
    </row>
    <row r="53" spans="1:10" ht="30.75" customHeight="1">
      <c r="A53" s="87">
        <v>51300100100</v>
      </c>
      <c r="B53" s="88" t="s">
        <v>266</v>
      </c>
      <c r="C53" s="89">
        <v>50295597.170000002</v>
      </c>
      <c r="D53" s="89">
        <v>180000000</v>
      </c>
      <c r="E53" s="18"/>
      <c r="F53" s="89">
        <v>230295597.16999999</v>
      </c>
      <c r="G53" s="89">
        <f>F53</f>
        <v>230295597.16999999</v>
      </c>
      <c r="H53" s="89">
        <v>90000000</v>
      </c>
      <c r="I53" s="89">
        <v>320295597.17000002</v>
      </c>
      <c r="J53" s="100"/>
    </row>
    <row r="54" spans="1:10" ht="31.5" customHeight="1">
      <c r="A54" s="91">
        <v>51300100200</v>
      </c>
      <c r="B54" s="92" t="s">
        <v>268</v>
      </c>
      <c r="C54" s="93">
        <v>110000000</v>
      </c>
      <c r="D54" s="93">
        <v>115000000</v>
      </c>
      <c r="E54" s="22"/>
      <c r="F54" s="93">
        <v>225000000</v>
      </c>
      <c r="G54" s="93"/>
      <c r="H54" s="116" t="s">
        <v>188</v>
      </c>
      <c r="I54" s="93">
        <v>225000000</v>
      </c>
    </row>
    <row r="55" spans="1:10" ht="30.75" customHeight="1">
      <c r="A55" s="87">
        <v>51300100300</v>
      </c>
      <c r="B55" s="88" t="s">
        <v>270</v>
      </c>
      <c r="C55" s="94">
        <v>90000000</v>
      </c>
      <c r="D55" s="94">
        <v>50000000</v>
      </c>
      <c r="E55" s="18"/>
      <c r="F55" s="89">
        <v>140000000</v>
      </c>
      <c r="G55" s="89">
        <f>F55+F54</f>
        <v>365000000</v>
      </c>
      <c r="H55" s="18"/>
      <c r="I55" s="89">
        <v>140000000</v>
      </c>
    </row>
    <row r="56" spans="1:10" ht="30.75" customHeight="1">
      <c r="A56" s="87">
        <v>51305100100</v>
      </c>
      <c r="B56" s="88" t="s">
        <v>267</v>
      </c>
      <c r="C56" s="89">
        <v>60155722.380000003</v>
      </c>
      <c r="D56" s="89">
        <v>55000000</v>
      </c>
      <c r="E56" s="18"/>
      <c r="F56" s="89">
        <v>115155722.38</v>
      </c>
      <c r="G56" s="89">
        <f>F56</f>
        <v>115155722.38</v>
      </c>
      <c r="H56" s="89">
        <v>150000000</v>
      </c>
      <c r="I56" s="89">
        <v>265155722.38</v>
      </c>
      <c r="J56" s="100">
        <f>H56+H53</f>
        <v>240000000</v>
      </c>
    </row>
    <row r="57" spans="1:10" ht="30.75" customHeight="1">
      <c r="A57" s="87">
        <v>51400100100</v>
      </c>
      <c r="B57" s="29" t="s">
        <v>246</v>
      </c>
      <c r="C57" s="89">
        <v>180018726.91999999</v>
      </c>
      <c r="D57" s="89">
        <v>450000000</v>
      </c>
      <c r="E57" s="18"/>
      <c r="F57" s="89">
        <v>630018726.91999996</v>
      </c>
      <c r="G57" s="89">
        <f>F57</f>
        <v>630018726.91999996</v>
      </c>
      <c r="H57" s="89">
        <v>200000000</v>
      </c>
      <c r="I57" s="89">
        <v>830018726.91999996</v>
      </c>
      <c r="J57" s="100">
        <f>H57</f>
        <v>200000000</v>
      </c>
    </row>
    <row r="58" spans="1:10" ht="30.75" customHeight="1">
      <c r="A58" s="87">
        <v>51700100100</v>
      </c>
      <c r="B58" s="29" t="s">
        <v>214</v>
      </c>
      <c r="C58" s="89">
        <v>905312360.20000005</v>
      </c>
      <c r="D58" s="94">
        <v>400000000</v>
      </c>
      <c r="E58" s="101">
        <f>SUM(E30:E46)</f>
        <v>-219815163438.25</v>
      </c>
      <c r="F58" s="89">
        <v>1305312360.2</v>
      </c>
      <c r="G58" s="89"/>
      <c r="H58" s="89">
        <v>11000000000</v>
      </c>
      <c r="I58" s="89">
        <v>12305312360.200001</v>
      </c>
    </row>
    <row r="59" spans="1:10" ht="30.75" customHeight="1">
      <c r="A59" s="87">
        <v>51700100200</v>
      </c>
      <c r="B59" s="88" t="s">
        <v>225</v>
      </c>
      <c r="C59" s="89">
        <v>33263015.91</v>
      </c>
      <c r="D59" s="89">
        <v>15000000</v>
      </c>
      <c r="E59" s="18"/>
      <c r="F59" s="89">
        <v>48263015.909999996</v>
      </c>
      <c r="G59" s="89"/>
      <c r="H59" s="89">
        <v>27000000</v>
      </c>
      <c r="I59" s="89">
        <v>75263015.909999996</v>
      </c>
    </row>
    <row r="60" spans="1:10" ht="30.75" customHeight="1">
      <c r="A60" s="87">
        <v>51700300100</v>
      </c>
      <c r="B60" s="88" t="s">
        <v>220</v>
      </c>
      <c r="C60" s="89">
        <v>117111721.97</v>
      </c>
      <c r="D60" s="89">
        <v>32500000</v>
      </c>
      <c r="E60" s="18"/>
      <c r="F60" s="89">
        <v>149611721.97</v>
      </c>
      <c r="G60" s="89"/>
      <c r="H60" s="89">
        <v>5895331380.8000002</v>
      </c>
      <c r="I60" s="89">
        <v>6044943102.7700005</v>
      </c>
    </row>
    <row r="61" spans="1:10" ht="31.5" customHeight="1">
      <c r="A61" s="87">
        <v>51700800100</v>
      </c>
      <c r="B61" s="88" t="s">
        <v>216</v>
      </c>
      <c r="C61" s="89">
        <v>60399879.780000001</v>
      </c>
      <c r="D61" s="89">
        <v>20000000</v>
      </c>
      <c r="E61" s="18"/>
      <c r="F61" s="89">
        <v>80399879.780000001</v>
      </c>
      <c r="G61" s="89"/>
      <c r="H61" s="89">
        <v>90000000</v>
      </c>
      <c r="I61" s="89">
        <v>170399879.78</v>
      </c>
    </row>
    <row r="62" spans="1:10" ht="30.75" customHeight="1">
      <c r="A62" s="87">
        <v>51701800100</v>
      </c>
      <c r="B62" s="88" t="s">
        <v>217</v>
      </c>
      <c r="C62" s="88" t="s">
        <v>188</v>
      </c>
      <c r="D62" s="89">
        <v>1355963260.4000001</v>
      </c>
      <c r="E62" s="18"/>
      <c r="F62" s="89">
        <v>1355963260.4000001</v>
      </c>
      <c r="G62" s="89"/>
      <c r="H62" s="89">
        <v>1050632000</v>
      </c>
      <c r="I62" s="89">
        <v>2406595260.4000001</v>
      </c>
    </row>
    <row r="63" spans="1:10" ht="30.75" customHeight="1">
      <c r="A63" s="87">
        <v>51701800200</v>
      </c>
      <c r="B63" s="88" t="s">
        <v>227</v>
      </c>
      <c r="C63" s="88" t="s">
        <v>188</v>
      </c>
      <c r="D63" s="89">
        <v>446431613.39999998</v>
      </c>
      <c r="E63" s="18"/>
      <c r="F63" s="89">
        <v>446431613.39999998</v>
      </c>
      <c r="G63" s="89"/>
      <c r="H63" s="89">
        <v>318000000</v>
      </c>
      <c r="I63" s="89">
        <v>764431613.39999998</v>
      </c>
    </row>
    <row r="64" spans="1:10" ht="30.75" customHeight="1">
      <c r="A64" s="87">
        <v>51701800300</v>
      </c>
      <c r="B64" s="88" t="s">
        <v>228</v>
      </c>
      <c r="C64" s="88" t="s">
        <v>188</v>
      </c>
      <c r="D64" s="89">
        <v>452095862.51999998</v>
      </c>
      <c r="E64" s="18"/>
      <c r="F64" s="89">
        <v>452095862.51999998</v>
      </c>
      <c r="G64" s="89"/>
      <c r="H64" s="89">
        <v>250000000</v>
      </c>
      <c r="I64" s="89">
        <v>702095862.51999998</v>
      </c>
    </row>
    <row r="65" spans="1:10" ht="30.75" customHeight="1">
      <c r="A65" s="87">
        <v>51701900100</v>
      </c>
      <c r="B65" s="29" t="s">
        <v>218</v>
      </c>
      <c r="C65" s="88" t="s">
        <v>188</v>
      </c>
      <c r="D65" s="89">
        <v>1637643284.8</v>
      </c>
      <c r="E65" s="18"/>
      <c r="F65" s="89">
        <v>1637643284.8</v>
      </c>
      <c r="G65" s="89"/>
      <c r="H65" s="89">
        <v>2678930000</v>
      </c>
      <c r="I65" s="89">
        <v>4316573284.8000002</v>
      </c>
    </row>
    <row r="66" spans="1:10" ht="31.5" customHeight="1">
      <c r="A66" s="87">
        <v>51701900200</v>
      </c>
      <c r="B66" s="29" t="s">
        <v>224</v>
      </c>
      <c r="C66" s="88" t="s">
        <v>188</v>
      </c>
      <c r="D66" s="89">
        <v>698060252.76999998</v>
      </c>
      <c r="E66" s="18"/>
      <c r="F66" s="89">
        <v>698060252.76999998</v>
      </c>
      <c r="G66" s="89"/>
      <c r="H66" s="89">
        <v>441817638.30000001</v>
      </c>
      <c r="I66" s="89">
        <v>1139877891.0699999</v>
      </c>
    </row>
    <row r="67" spans="1:10" ht="30.75" customHeight="1">
      <c r="A67" s="87">
        <v>51701900300</v>
      </c>
      <c r="B67" s="88" t="s">
        <v>229</v>
      </c>
      <c r="C67" s="88" t="s">
        <v>188</v>
      </c>
      <c r="D67" s="89">
        <v>635319364.61000001</v>
      </c>
      <c r="E67" s="18"/>
      <c r="F67" s="89">
        <v>635319364.61000001</v>
      </c>
      <c r="G67" s="89"/>
      <c r="H67" s="89">
        <v>270000000</v>
      </c>
      <c r="I67" s="89">
        <v>905319364.61000001</v>
      </c>
    </row>
    <row r="68" spans="1:10" ht="30.75" customHeight="1">
      <c r="A68" s="87">
        <v>51702100100</v>
      </c>
      <c r="B68" s="29" t="s">
        <v>219</v>
      </c>
      <c r="C68" s="88" t="s">
        <v>188</v>
      </c>
      <c r="D68" s="89">
        <v>1500000000</v>
      </c>
      <c r="E68" s="18"/>
      <c r="F68" s="89">
        <v>1500000000</v>
      </c>
      <c r="G68" s="89"/>
      <c r="H68" s="18"/>
      <c r="I68" s="89">
        <v>1500000000</v>
      </c>
    </row>
    <row r="69" spans="1:10" ht="30.75" customHeight="1">
      <c r="A69" s="87">
        <v>51705400200</v>
      </c>
      <c r="B69" s="88" t="s">
        <v>215</v>
      </c>
      <c r="C69" s="89">
        <v>50000000</v>
      </c>
      <c r="D69" s="89">
        <v>185000000</v>
      </c>
      <c r="E69" s="101">
        <f>E68-E57</f>
        <v>0</v>
      </c>
      <c r="F69" s="89">
        <v>235000000</v>
      </c>
      <c r="G69" s="89"/>
      <c r="H69" s="89">
        <v>138750000</v>
      </c>
      <c r="I69" s="89">
        <v>373750000</v>
      </c>
    </row>
    <row r="70" spans="1:10" ht="30.75" customHeight="1">
      <c r="A70" s="87">
        <v>51705400300</v>
      </c>
      <c r="B70" s="88" t="s">
        <v>223</v>
      </c>
      <c r="C70" s="89">
        <v>18810000000</v>
      </c>
      <c r="D70" s="89">
        <v>790000000</v>
      </c>
      <c r="E70" s="18"/>
      <c r="F70" s="89">
        <v>19600000000</v>
      </c>
      <c r="G70" s="89"/>
      <c r="H70" s="18"/>
      <c r="I70" s="89">
        <v>19600000000</v>
      </c>
    </row>
    <row r="71" spans="1:10" ht="30.75" customHeight="1">
      <c r="A71" s="87">
        <v>51705500100</v>
      </c>
      <c r="B71" s="88" t="s">
        <v>221</v>
      </c>
      <c r="C71" s="89">
        <v>148684390</v>
      </c>
      <c r="D71" s="89">
        <v>28000000</v>
      </c>
      <c r="E71" s="18"/>
      <c r="F71" s="89">
        <v>176684390</v>
      </c>
      <c r="G71" s="89"/>
      <c r="H71" s="89">
        <v>90000000</v>
      </c>
      <c r="I71" s="89">
        <v>266684390</v>
      </c>
    </row>
    <row r="72" spans="1:10" ht="30.75" customHeight="1">
      <c r="A72" s="91">
        <v>51705600100</v>
      </c>
      <c r="B72" s="92" t="s">
        <v>226</v>
      </c>
      <c r="C72" s="92" t="s">
        <v>188</v>
      </c>
      <c r="D72" s="93">
        <v>168975000</v>
      </c>
      <c r="E72" s="22"/>
      <c r="F72" s="93">
        <v>168975000</v>
      </c>
      <c r="G72" s="93">
        <f>SUM(F58:F72)</f>
        <v>28489760006.360001</v>
      </c>
      <c r="H72" s="93">
        <v>3150000</v>
      </c>
      <c r="I72" s="93">
        <v>172125000</v>
      </c>
      <c r="J72" s="100">
        <f>SUM(H58:H72)</f>
        <v>22253611019.099998</v>
      </c>
    </row>
    <row r="73" spans="1:10" ht="30.75" customHeight="1">
      <c r="A73" s="87">
        <v>52100100100</v>
      </c>
      <c r="B73" s="88" t="s">
        <v>235</v>
      </c>
      <c r="C73" s="89">
        <v>416785033.69999999</v>
      </c>
      <c r="D73" s="89">
        <v>95000000</v>
      </c>
      <c r="E73" s="18"/>
      <c r="F73" s="89">
        <v>511785033.69999999</v>
      </c>
      <c r="G73" s="89"/>
      <c r="H73" s="89">
        <v>6300000000</v>
      </c>
      <c r="I73" s="89">
        <v>6811785033.6999998</v>
      </c>
    </row>
    <row r="74" spans="1:10" ht="30.75" customHeight="1">
      <c r="A74" s="87">
        <v>52102600100</v>
      </c>
      <c r="B74" s="88" t="s">
        <v>237</v>
      </c>
      <c r="C74" s="89">
        <v>1851261057.23</v>
      </c>
      <c r="D74" s="88" t="s">
        <v>188</v>
      </c>
      <c r="E74" s="18"/>
      <c r="F74" s="89">
        <v>1851261057.23</v>
      </c>
      <c r="G74" s="89"/>
      <c r="H74" s="89">
        <v>206164456</v>
      </c>
      <c r="I74" s="89">
        <v>2057425513.23</v>
      </c>
    </row>
    <row r="75" spans="1:10" ht="30.75" customHeight="1">
      <c r="A75" s="87">
        <v>52110200100</v>
      </c>
      <c r="B75" s="88" t="s">
        <v>236</v>
      </c>
      <c r="C75" s="89">
        <v>6886325041.1899996</v>
      </c>
      <c r="D75" s="89">
        <v>100000000</v>
      </c>
      <c r="E75" s="18"/>
      <c r="F75" s="89">
        <v>6986325041.1899996</v>
      </c>
      <c r="G75" s="89"/>
      <c r="H75" s="89">
        <v>110000000</v>
      </c>
      <c r="I75" s="89">
        <v>7096325041.1899996</v>
      </c>
    </row>
    <row r="76" spans="1:10" ht="31.5" customHeight="1">
      <c r="A76" s="87">
        <v>52110400100</v>
      </c>
      <c r="B76" s="88" t="s">
        <v>238</v>
      </c>
      <c r="C76" s="89">
        <v>140000000</v>
      </c>
      <c r="D76" s="89">
        <v>158250000</v>
      </c>
      <c r="E76" s="18"/>
      <c r="F76" s="89">
        <v>298250000</v>
      </c>
      <c r="G76" s="89"/>
      <c r="H76" s="89">
        <v>200000000</v>
      </c>
      <c r="I76" s="89">
        <v>498250000</v>
      </c>
    </row>
    <row r="77" spans="1:10" ht="30.75" customHeight="1">
      <c r="A77" s="87">
        <v>52110600100</v>
      </c>
      <c r="B77" s="29" t="s">
        <v>239</v>
      </c>
      <c r="C77" s="89">
        <v>87258389.560000002</v>
      </c>
      <c r="D77" s="89">
        <v>81837791.689999998</v>
      </c>
      <c r="E77" s="18"/>
      <c r="F77" s="89">
        <v>169096181.25</v>
      </c>
      <c r="G77" s="89">
        <f>SUM(F73:F77)</f>
        <v>9816717313.3699989</v>
      </c>
      <c r="H77" s="89">
        <v>200000000</v>
      </c>
      <c r="I77" s="89">
        <v>369096181.25</v>
      </c>
      <c r="J77" s="100">
        <f>SUM(H73:H77)</f>
        <v>7016164456</v>
      </c>
    </row>
    <row r="78" spans="1:10" ht="30.75" customHeight="1">
      <c r="A78" s="87">
        <v>53500100100</v>
      </c>
      <c r="B78" s="88" t="s">
        <v>263</v>
      </c>
      <c r="C78" s="89">
        <v>400000000</v>
      </c>
      <c r="D78" s="89">
        <v>600000000</v>
      </c>
      <c r="E78" s="18"/>
      <c r="F78" s="89">
        <v>1000000000</v>
      </c>
      <c r="G78" s="89"/>
      <c r="H78" s="89">
        <v>4500000000</v>
      </c>
      <c r="I78" s="89">
        <v>5500000000</v>
      </c>
    </row>
    <row r="79" spans="1:10" ht="30.75" customHeight="1">
      <c r="A79" s="87">
        <v>53501500100</v>
      </c>
      <c r="B79" s="88" t="s">
        <v>198</v>
      </c>
      <c r="C79" s="88" t="s">
        <v>188</v>
      </c>
      <c r="D79" s="18"/>
      <c r="E79" s="18"/>
      <c r="F79" s="88">
        <v>0</v>
      </c>
      <c r="G79" s="118">
        <f>F79+F78</f>
        <v>1000000000</v>
      </c>
      <c r="H79" s="89">
        <v>14000000000</v>
      </c>
      <c r="I79" s="89">
        <v>14000000000</v>
      </c>
      <c r="J79" s="100">
        <f>H79+H78</f>
        <v>18500000000</v>
      </c>
    </row>
    <row r="80" spans="1:10" ht="30.75" customHeight="1">
      <c r="A80" s="87">
        <v>53905100100</v>
      </c>
      <c r="B80" s="88" t="s">
        <v>269</v>
      </c>
      <c r="C80" s="89">
        <v>350093025.67000002</v>
      </c>
      <c r="D80" s="89">
        <v>100000000</v>
      </c>
      <c r="E80" s="18"/>
      <c r="F80" s="89">
        <v>450093025.67000002</v>
      </c>
      <c r="G80" s="89">
        <f>F80</f>
        <v>450093025.67000002</v>
      </c>
      <c r="H80" s="89">
        <v>170000000</v>
      </c>
      <c r="I80" s="89">
        <v>620093025.66999996</v>
      </c>
      <c r="J80" s="100">
        <f>H80</f>
        <v>170000000</v>
      </c>
    </row>
    <row r="81" spans="1:10" ht="30.75" customHeight="1">
      <c r="A81" s="87">
        <v>55100100100</v>
      </c>
      <c r="B81" s="29" t="s">
        <v>262</v>
      </c>
      <c r="C81" s="89">
        <v>249263422.80000001</v>
      </c>
      <c r="D81" s="89">
        <v>260000000</v>
      </c>
      <c r="E81" s="18"/>
      <c r="F81" s="89">
        <v>509263422.80000001</v>
      </c>
      <c r="G81" s="89">
        <f>F81</f>
        <v>509263422.80000001</v>
      </c>
      <c r="H81" s="89">
        <v>500000000</v>
      </c>
      <c r="I81" s="89">
        <v>1009263422.8</v>
      </c>
      <c r="J81" s="100">
        <f>H81</f>
        <v>500000000</v>
      </c>
    </row>
    <row r="82" spans="1:10" ht="30.75" customHeight="1">
      <c r="A82" s="88" t="s">
        <v>254</v>
      </c>
      <c r="B82" s="88" t="s">
        <v>255</v>
      </c>
      <c r="C82" s="96">
        <v>370000000</v>
      </c>
      <c r="D82" s="96">
        <v>150000000</v>
      </c>
      <c r="E82" s="18"/>
      <c r="F82" s="89">
        <v>520000000</v>
      </c>
      <c r="G82" s="89">
        <f>F82</f>
        <v>520000000</v>
      </c>
      <c r="H82" s="89">
        <v>150000000</v>
      </c>
      <c r="I82" s="89">
        <v>670000000</v>
      </c>
      <c r="J82" s="100">
        <f>H82</f>
        <v>150000000</v>
      </c>
    </row>
    <row r="83" spans="1:10" ht="30.75" customHeight="1">
      <c r="A83" s="88" t="s">
        <v>271</v>
      </c>
      <c r="B83" s="88" t="s">
        <v>272</v>
      </c>
      <c r="C83" s="94">
        <v>300000000</v>
      </c>
      <c r="D83" s="94">
        <v>200000000</v>
      </c>
      <c r="E83" s="18"/>
      <c r="F83" s="89">
        <v>500000000</v>
      </c>
      <c r="G83" s="89"/>
      <c r="H83" s="89">
        <v>300000000</v>
      </c>
      <c r="I83" s="89">
        <v>800000000</v>
      </c>
    </row>
    <row r="84" spans="1:10" ht="30.75" customHeight="1">
      <c r="A84" s="88" t="s">
        <v>273</v>
      </c>
      <c r="B84" s="88" t="s">
        <v>274</v>
      </c>
      <c r="C84" s="18"/>
      <c r="D84" s="94">
        <v>91248190.480000004</v>
      </c>
      <c r="E84" s="18"/>
      <c r="F84" s="89">
        <v>91248190.480000004</v>
      </c>
      <c r="G84" s="89">
        <f>F84+F83</f>
        <v>591248190.48000002</v>
      </c>
      <c r="H84" s="89">
        <v>60000000</v>
      </c>
      <c r="I84" s="89">
        <v>151248190.47999999</v>
      </c>
      <c r="J84" s="100">
        <f>H84+H83</f>
        <v>360000000</v>
      </c>
    </row>
    <row r="85" spans="1:10" ht="30.75" customHeight="1">
      <c r="A85" s="88" t="s">
        <v>231</v>
      </c>
      <c r="B85" s="29" t="s">
        <v>232</v>
      </c>
      <c r="C85" s="89">
        <v>89056992.400000006</v>
      </c>
      <c r="D85" s="89">
        <v>60000000</v>
      </c>
      <c r="E85" s="18"/>
      <c r="F85" s="89">
        <v>149056992.40000001</v>
      </c>
      <c r="G85" s="89"/>
      <c r="H85" s="89">
        <v>300000000</v>
      </c>
      <c r="I85" s="89">
        <v>449056992.39999998</v>
      </c>
    </row>
    <row r="86" spans="1:10" ht="30.75" customHeight="1">
      <c r="A86" s="88" t="s">
        <v>233</v>
      </c>
      <c r="B86" s="88" t="s">
        <v>234</v>
      </c>
      <c r="C86" s="89">
        <v>26347861.440000001</v>
      </c>
      <c r="D86" s="89">
        <v>619008200</v>
      </c>
      <c r="E86" s="18"/>
      <c r="F86" s="89">
        <v>645356061.44000006</v>
      </c>
      <c r="G86" s="89">
        <f>F86+F85</f>
        <v>794413053.84000003</v>
      </c>
      <c r="H86" s="89">
        <v>170000000</v>
      </c>
      <c r="I86" s="89">
        <v>815356061.44000006</v>
      </c>
      <c r="J86" s="100">
        <f>H86+H85</f>
        <v>470000000</v>
      </c>
    </row>
    <row r="87" spans="1:10" ht="30.75" customHeight="1">
      <c r="A87" s="18"/>
      <c r="B87" s="98" t="s">
        <v>275</v>
      </c>
      <c r="C87" s="99">
        <v>41296196041.339996</v>
      </c>
      <c r="D87" s="99">
        <v>28657532820.669998</v>
      </c>
      <c r="E87" s="99">
        <v>51666084752.230003</v>
      </c>
      <c r="F87" s="99">
        <v>121619813614.24001</v>
      </c>
      <c r="G87" s="99">
        <f>SUM(F3:F86)</f>
        <v>121619813614.24001</v>
      </c>
      <c r="H87" s="99">
        <v>163531434576.23999</v>
      </c>
      <c r="I87" s="99">
        <v>285151248190.47998</v>
      </c>
    </row>
    <row r="88" spans="1:10">
      <c r="G88" s="102">
        <f>G87-'[1]Oyo Bud+Act'!$C$116</f>
        <v>0</v>
      </c>
    </row>
  </sheetData>
  <sortState ref="A3:H86">
    <sortCondition ref="A3:A86"/>
  </sortState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17A836-FE2C-4ED4-8297-F1BBE35EA83F}"/>
</file>

<file path=customXml/itemProps2.xml><?xml version="1.0" encoding="utf-8"?>
<ds:datastoreItem xmlns:ds="http://schemas.openxmlformats.org/officeDocument/2006/customXml" ds:itemID="{A18097ED-CF9B-4704-BDE2-C258756E5E5C}"/>
</file>

<file path=customXml/itemProps3.xml><?xml version="1.0" encoding="utf-8"?>
<ds:datastoreItem xmlns:ds="http://schemas.openxmlformats.org/officeDocument/2006/customXml" ds:itemID="{9A0A18BF-FA2A-4CE9-89E6-4046EBB8CF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Bilikis</dc:creator>
  <cp:lastModifiedBy>Oluwatosin Oke</cp:lastModifiedBy>
  <dcterms:created xsi:type="dcterms:W3CDTF">2020-04-19T17:19:37Z</dcterms:created>
  <dcterms:modified xsi:type="dcterms:W3CDTF">2020-04-22T00:57:48Z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