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19425" windowHeight="10425" firstSheet="1" activeTab="1"/>
  </bookViews>
  <sheets>
    <sheet name="Detailed Workplan (compiled)" sheetId="1" state="hidden" r:id="rId1"/>
    <sheet name="Detailed Workplan (Reviewed)" sheetId="5" r:id="rId2"/>
    <sheet name="Costing Worksheet" sheetId="2" r:id="rId3"/>
    <sheet name="Initial group submissions" sheetId="6" r:id="rId4"/>
    <sheet name="Implementation Summary" sheetId="4" state="hidden" r:id="rId5"/>
  </sheets>
  <definedNames>
    <definedName name="_xlnm.Print_Area" localSheetId="0">'Detailed Workplan (compiled)'!$A$1:$S$160</definedName>
    <definedName name="_xlnm.Print_Area" localSheetId="1">'Detailed Workplan (Reviewed)'!$A$1:$U$78</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6"/>
  <c r="H843" i="2" l="1"/>
  <c r="I843"/>
  <c r="J843"/>
  <c r="K843"/>
  <c r="H844"/>
  <c r="I844"/>
  <c r="J844"/>
  <c r="K844"/>
  <c r="H845"/>
  <c r="I845"/>
  <c r="J845"/>
  <c r="K845"/>
  <c r="H846"/>
  <c r="I846"/>
  <c r="J846"/>
  <c r="K846"/>
  <c r="H847"/>
  <c r="I847"/>
  <c r="J847"/>
  <c r="K847"/>
  <c r="H848"/>
  <c r="I848"/>
  <c r="J848"/>
  <c r="K848"/>
  <c r="H849"/>
  <c r="I849"/>
  <c r="J849"/>
  <c r="K849"/>
  <c r="H850"/>
  <c r="I850"/>
  <c r="J850"/>
  <c r="K850"/>
  <c r="H851"/>
  <c r="I851"/>
  <c r="J851"/>
  <c r="K851"/>
  <c r="H852"/>
  <c r="I852"/>
  <c r="J852"/>
  <c r="K852"/>
  <c r="H853"/>
  <c r="I853"/>
  <c r="J853"/>
  <c r="K853"/>
  <c r="H854"/>
  <c r="I854"/>
  <c r="J854"/>
  <c r="K854"/>
  <c r="H855"/>
  <c r="I855"/>
  <c r="J855"/>
  <c r="K855"/>
  <c r="H856"/>
  <c r="I856"/>
  <c r="J856"/>
  <c r="K856"/>
  <c r="H857"/>
  <c r="I857"/>
  <c r="J857"/>
  <c r="K857"/>
  <c r="H858"/>
  <c r="I858"/>
  <c r="J858"/>
  <c r="K858"/>
  <c r="H859"/>
  <c r="I859"/>
  <c r="J859"/>
  <c r="K859"/>
  <c r="H860"/>
  <c r="I860"/>
  <c r="J860"/>
  <c r="K860"/>
  <c r="H861"/>
  <c r="I861"/>
  <c r="J861"/>
  <c r="K861"/>
  <c r="H862"/>
  <c r="I862"/>
  <c r="J862"/>
  <c r="K862"/>
  <c r="H863"/>
  <c r="I863"/>
  <c r="J863"/>
  <c r="K863"/>
  <c r="H864"/>
  <c r="I864"/>
  <c r="J864"/>
  <c r="K864"/>
  <c r="H865"/>
  <c r="I865"/>
  <c r="J865"/>
  <c r="K865"/>
  <c r="H866"/>
  <c r="I866"/>
  <c r="J866"/>
  <c r="K866"/>
  <c r="H867"/>
  <c r="I867"/>
  <c r="J867"/>
  <c r="K867"/>
  <c r="H868"/>
  <c r="I868"/>
  <c r="J868"/>
  <c r="K868"/>
  <c r="H869"/>
  <c r="I869"/>
  <c r="J869"/>
  <c r="K869"/>
  <c r="H870"/>
  <c r="I870"/>
  <c r="J870"/>
  <c r="K870"/>
  <c r="K842"/>
  <c r="J842"/>
  <c r="I842"/>
  <c r="H842"/>
  <c r="H821"/>
  <c r="I821"/>
  <c r="J821"/>
  <c r="K821"/>
  <c r="H822"/>
  <c r="I822"/>
  <c r="J822"/>
  <c r="K822"/>
  <c r="H823"/>
  <c r="I823"/>
  <c r="J823"/>
  <c r="K823"/>
  <c r="H824"/>
  <c r="I824"/>
  <c r="J824"/>
  <c r="K824"/>
  <c r="H825"/>
  <c r="I825"/>
  <c r="J825"/>
  <c r="K825"/>
  <c r="H826"/>
  <c r="I826"/>
  <c r="J826"/>
  <c r="K826"/>
  <c r="H827"/>
  <c r="I827"/>
  <c r="J827"/>
  <c r="K827"/>
  <c r="H828"/>
  <c r="I828"/>
  <c r="J828"/>
  <c r="K828"/>
  <c r="H829"/>
  <c r="I829"/>
  <c r="J829"/>
  <c r="K829"/>
  <c r="H830"/>
  <c r="I830"/>
  <c r="J830"/>
  <c r="K830"/>
  <c r="H831"/>
  <c r="I831"/>
  <c r="J831"/>
  <c r="K831"/>
  <c r="H832"/>
  <c r="I832"/>
  <c r="J832"/>
  <c r="K832"/>
  <c r="H833"/>
  <c r="I833"/>
  <c r="J833"/>
  <c r="K833"/>
  <c r="H834"/>
  <c r="I834"/>
  <c r="J834"/>
  <c r="K834"/>
  <c r="H835"/>
  <c r="I835"/>
  <c r="J835"/>
  <c r="K835"/>
  <c r="K820"/>
  <c r="J820"/>
  <c r="I820"/>
  <c r="H820"/>
  <c r="H799"/>
  <c r="I799"/>
  <c r="J799"/>
  <c r="K799"/>
  <c r="H800"/>
  <c r="I800"/>
  <c r="J800"/>
  <c r="K800"/>
  <c r="H801"/>
  <c r="I801"/>
  <c r="J801"/>
  <c r="K801"/>
  <c r="H802"/>
  <c r="I802"/>
  <c r="J802"/>
  <c r="K802"/>
  <c r="H803"/>
  <c r="I803"/>
  <c r="J803"/>
  <c r="K803"/>
  <c r="H804"/>
  <c r="I804"/>
  <c r="J804"/>
  <c r="K804"/>
  <c r="H805"/>
  <c r="I805"/>
  <c r="J805"/>
  <c r="K805"/>
  <c r="H806"/>
  <c r="I806"/>
  <c r="J806"/>
  <c r="K806"/>
  <c r="H807"/>
  <c r="I807"/>
  <c r="J807"/>
  <c r="K807"/>
  <c r="H808"/>
  <c r="I808"/>
  <c r="J808"/>
  <c r="K808"/>
  <c r="H809"/>
  <c r="I809"/>
  <c r="J809"/>
  <c r="K809"/>
  <c r="H810"/>
  <c r="I810"/>
  <c r="J810"/>
  <c r="K810"/>
  <c r="H811"/>
  <c r="I811"/>
  <c r="J811"/>
  <c r="K811"/>
  <c r="H812"/>
  <c r="I812"/>
  <c r="J812"/>
  <c r="K812"/>
  <c r="H813"/>
  <c r="I813"/>
  <c r="J813"/>
  <c r="K813"/>
  <c r="K798"/>
  <c r="J798"/>
  <c r="I798"/>
  <c r="H798"/>
  <c r="H777"/>
  <c r="I777"/>
  <c r="J777"/>
  <c r="K777"/>
  <c r="H778"/>
  <c r="I778"/>
  <c r="J778"/>
  <c r="K778"/>
  <c r="H779"/>
  <c r="I779"/>
  <c r="J779"/>
  <c r="K779"/>
  <c r="H780"/>
  <c r="I780"/>
  <c r="J780"/>
  <c r="K780"/>
  <c r="H781"/>
  <c r="I781"/>
  <c r="J781"/>
  <c r="K781"/>
  <c r="H782"/>
  <c r="I782"/>
  <c r="J782"/>
  <c r="K782"/>
  <c r="H783"/>
  <c r="I783"/>
  <c r="J783"/>
  <c r="K783"/>
  <c r="H784"/>
  <c r="I784"/>
  <c r="J784"/>
  <c r="K784"/>
  <c r="H785"/>
  <c r="I785"/>
  <c r="J785"/>
  <c r="K785"/>
  <c r="H786"/>
  <c r="I786"/>
  <c r="J786"/>
  <c r="K786"/>
  <c r="H787"/>
  <c r="I787"/>
  <c r="J787"/>
  <c r="K787"/>
  <c r="H788"/>
  <c r="I788"/>
  <c r="J788"/>
  <c r="K788"/>
  <c r="H789"/>
  <c r="I789"/>
  <c r="J789"/>
  <c r="K789"/>
  <c r="H790"/>
  <c r="I790"/>
  <c r="J790"/>
  <c r="K790"/>
  <c r="H791"/>
  <c r="I791"/>
  <c r="J791"/>
  <c r="K791"/>
  <c r="K776"/>
  <c r="J776"/>
  <c r="I776"/>
  <c r="H776"/>
  <c r="H757"/>
  <c r="I757"/>
  <c r="J757"/>
  <c r="K757"/>
  <c r="H758"/>
  <c r="I758"/>
  <c r="J758"/>
  <c r="K758"/>
  <c r="H759"/>
  <c r="I759"/>
  <c r="J759"/>
  <c r="K759"/>
  <c r="H760"/>
  <c r="I760"/>
  <c r="J760"/>
  <c r="K760"/>
  <c r="H761"/>
  <c r="I761"/>
  <c r="J761"/>
  <c r="K761"/>
  <c r="H762"/>
  <c r="I762"/>
  <c r="J762"/>
  <c r="K762"/>
  <c r="H763"/>
  <c r="I763"/>
  <c r="J763"/>
  <c r="K763"/>
  <c r="H764"/>
  <c r="I764"/>
  <c r="J764"/>
  <c r="K764"/>
  <c r="H765"/>
  <c r="I765"/>
  <c r="J765"/>
  <c r="K765"/>
  <c r="H766"/>
  <c r="I766"/>
  <c r="J766"/>
  <c r="K766"/>
  <c r="H767"/>
  <c r="I767"/>
  <c r="J767"/>
  <c r="K767"/>
  <c r="H768"/>
  <c r="I768"/>
  <c r="J768"/>
  <c r="K768"/>
  <c r="H769"/>
  <c r="I769"/>
  <c r="J769"/>
  <c r="K769"/>
  <c r="K756"/>
  <c r="J756"/>
  <c r="I756"/>
  <c r="H756"/>
  <c r="H735"/>
  <c r="I735"/>
  <c r="J735"/>
  <c r="K735"/>
  <c r="H736"/>
  <c r="I736"/>
  <c r="J736"/>
  <c r="K736"/>
  <c r="H737"/>
  <c r="I737"/>
  <c r="J737"/>
  <c r="K737"/>
  <c r="H738"/>
  <c r="I738"/>
  <c r="J738"/>
  <c r="K738"/>
  <c r="H739"/>
  <c r="I739"/>
  <c r="J739"/>
  <c r="K739"/>
  <c r="H740"/>
  <c r="I740"/>
  <c r="J740"/>
  <c r="K740"/>
  <c r="H741"/>
  <c r="I741"/>
  <c r="J741"/>
  <c r="K741"/>
  <c r="H742"/>
  <c r="I742"/>
  <c r="J742"/>
  <c r="K742"/>
  <c r="H743"/>
  <c r="I743"/>
  <c r="J743"/>
  <c r="K743"/>
  <c r="H744"/>
  <c r="I744"/>
  <c r="J744"/>
  <c r="K744"/>
  <c r="H745"/>
  <c r="I745"/>
  <c r="J745"/>
  <c r="K745"/>
  <c r="H746"/>
  <c r="I746"/>
  <c r="J746"/>
  <c r="K746"/>
  <c r="H747"/>
  <c r="I747"/>
  <c r="J747"/>
  <c r="K747"/>
  <c r="H748"/>
  <c r="I748"/>
  <c r="J748"/>
  <c r="K748"/>
  <c r="H749"/>
  <c r="I749"/>
  <c r="J749"/>
  <c r="K749"/>
  <c r="K734"/>
  <c r="J734"/>
  <c r="I734"/>
  <c r="H734"/>
  <c r="H725"/>
  <c r="I725"/>
  <c r="J725"/>
  <c r="K725"/>
  <c r="H726"/>
  <c r="I726"/>
  <c r="J726"/>
  <c r="K726"/>
  <c r="H727"/>
  <c r="I727"/>
  <c r="J727"/>
  <c r="K727"/>
  <c r="K724"/>
  <c r="J724"/>
  <c r="I724"/>
  <c r="H724"/>
  <c r="H704"/>
  <c r="I704"/>
  <c r="J704"/>
  <c r="K704"/>
  <c r="H705"/>
  <c r="I705"/>
  <c r="J705"/>
  <c r="K705"/>
  <c r="H706"/>
  <c r="I706"/>
  <c r="J706"/>
  <c r="K706"/>
  <c r="H707"/>
  <c r="I707"/>
  <c r="J707"/>
  <c r="K707"/>
  <c r="H708"/>
  <c r="I708"/>
  <c r="J708"/>
  <c r="K708"/>
  <c r="H709"/>
  <c r="I709"/>
  <c r="J709"/>
  <c r="K709"/>
  <c r="H710"/>
  <c r="I710"/>
  <c r="J710"/>
  <c r="K710"/>
  <c r="H711"/>
  <c r="I711"/>
  <c r="J711"/>
  <c r="K711"/>
  <c r="H712"/>
  <c r="I712"/>
  <c r="J712"/>
  <c r="K712"/>
  <c r="H713"/>
  <c r="I713"/>
  <c r="J713"/>
  <c r="K713"/>
  <c r="H714"/>
  <c r="I714"/>
  <c r="J714"/>
  <c r="K714"/>
  <c r="H715"/>
  <c r="I715"/>
  <c r="J715"/>
  <c r="K715"/>
  <c r="H716"/>
  <c r="I716"/>
  <c r="J716"/>
  <c r="K716"/>
  <c r="H717"/>
  <c r="I717"/>
  <c r="J717"/>
  <c r="K717"/>
  <c r="K703"/>
  <c r="J703"/>
  <c r="I703"/>
  <c r="H703"/>
  <c r="C700"/>
  <c r="H684"/>
  <c r="I684"/>
  <c r="J684"/>
  <c r="K684"/>
  <c r="H685"/>
  <c r="I685"/>
  <c r="J685"/>
  <c r="K685"/>
  <c r="H686"/>
  <c r="I686"/>
  <c r="J686"/>
  <c r="K686"/>
  <c r="H687"/>
  <c r="I687"/>
  <c r="J687"/>
  <c r="K687"/>
  <c r="H688"/>
  <c r="I688"/>
  <c r="J688"/>
  <c r="K688"/>
  <c r="H689"/>
  <c r="I689"/>
  <c r="J689"/>
  <c r="K689"/>
  <c r="H690"/>
  <c r="I690"/>
  <c r="J690"/>
  <c r="K690"/>
  <c r="H691"/>
  <c r="I691"/>
  <c r="J691"/>
  <c r="K691"/>
  <c r="H692"/>
  <c r="I692"/>
  <c r="J692"/>
  <c r="K692"/>
  <c r="H693"/>
  <c r="I693"/>
  <c r="J693"/>
  <c r="K693"/>
  <c r="H694"/>
  <c r="I694"/>
  <c r="J694"/>
  <c r="K694"/>
  <c r="H695"/>
  <c r="I695"/>
  <c r="J695"/>
  <c r="K695"/>
  <c r="H696"/>
  <c r="I696"/>
  <c r="J696"/>
  <c r="K696"/>
  <c r="K683"/>
  <c r="J683"/>
  <c r="I683"/>
  <c r="H683"/>
  <c r="H662"/>
  <c r="I662"/>
  <c r="J662"/>
  <c r="K662"/>
  <c r="H663"/>
  <c r="I663"/>
  <c r="J663"/>
  <c r="K663"/>
  <c r="H664"/>
  <c r="I664"/>
  <c r="J664"/>
  <c r="K664"/>
  <c r="H665"/>
  <c r="I665"/>
  <c r="J665"/>
  <c r="K665"/>
  <c r="H666"/>
  <c r="I666"/>
  <c r="J666"/>
  <c r="K666"/>
  <c r="H667"/>
  <c r="I667"/>
  <c r="J667"/>
  <c r="K667"/>
  <c r="H668"/>
  <c r="I668"/>
  <c r="J668"/>
  <c r="K668"/>
  <c r="H669"/>
  <c r="I669"/>
  <c r="J669"/>
  <c r="K669"/>
  <c r="H670"/>
  <c r="I670"/>
  <c r="J670"/>
  <c r="K670"/>
  <c r="H671"/>
  <c r="I671"/>
  <c r="J671"/>
  <c r="K671"/>
  <c r="H672"/>
  <c r="I672"/>
  <c r="J672"/>
  <c r="K672"/>
  <c r="H673"/>
  <c r="I673"/>
  <c r="J673"/>
  <c r="K673"/>
  <c r="H674"/>
  <c r="I674"/>
  <c r="J674"/>
  <c r="K674"/>
  <c r="H675"/>
  <c r="I675"/>
  <c r="J675"/>
  <c r="K675"/>
  <c r="H676"/>
  <c r="I676"/>
  <c r="J676"/>
  <c r="K676"/>
  <c r="K661"/>
  <c r="J661"/>
  <c r="I661"/>
  <c r="H661"/>
  <c r="H639"/>
  <c r="I639"/>
  <c r="J639"/>
  <c r="K639"/>
  <c r="H640"/>
  <c r="I640"/>
  <c r="J640"/>
  <c r="K640"/>
  <c r="H641"/>
  <c r="I641"/>
  <c r="J641"/>
  <c r="K641"/>
  <c r="H642"/>
  <c r="I642"/>
  <c r="J642"/>
  <c r="K642"/>
  <c r="H643"/>
  <c r="I643"/>
  <c r="J643"/>
  <c r="K643"/>
  <c r="H644"/>
  <c r="I644"/>
  <c r="J644"/>
  <c r="K644"/>
  <c r="H645"/>
  <c r="I645"/>
  <c r="J645"/>
  <c r="K645"/>
  <c r="H646"/>
  <c r="I646"/>
  <c r="J646"/>
  <c r="K646"/>
  <c r="H647"/>
  <c r="I647"/>
  <c r="J647"/>
  <c r="K647"/>
  <c r="H648"/>
  <c r="I648"/>
  <c r="J648"/>
  <c r="K648"/>
  <c r="H649"/>
  <c r="I649"/>
  <c r="J649"/>
  <c r="K649"/>
  <c r="H650"/>
  <c r="I650"/>
  <c r="J650"/>
  <c r="K650"/>
  <c r="H651"/>
  <c r="I651"/>
  <c r="J651"/>
  <c r="K651"/>
  <c r="H652"/>
  <c r="I652"/>
  <c r="J652"/>
  <c r="K652"/>
  <c r="H653"/>
  <c r="I653"/>
  <c r="J653"/>
  <c r="K653"/>
  <c r="H654"/>
  <c r="I654"/>
  <c r="J654"/>
  <c r="K654"/>
  <c r="K638"/>
  <c r="J638"/>
  <c r="I638"/>
  <c r="H638"/>
  <c r="H619"/>
  <c r="I619"/>
  <c r="J619"/>
  <c r="K619"/>
  <c r="H620"/>
  <c r="I620"/>
  <c r="J620"/>
  <c r="K620"/>
  <c r="H621"/>
  <c r="I621"/>
  <c r="J621"/>
  <c r="K621"/>
  <c r="H622"/>
  <c r="I622"/>
  <c r="J622"/>
  <c r="K622"/>
  <c r="H623"/>
  <c r="I623"/>
  <c r="J623"/>
  <c r="K623"/>
  <c r="H624"/>
  <c r="I624"/>
  <c r="J624"/>
  <c r="K624"/>
  <c r="H625"/>
  <c r="I625"/>
  <c r="J625"/>
  <c r="K625"/>
  <c r="H626"/>
  <c r="I626"/>
  <c r="J626"/>
  <c r="K626"/>
  <c r="H627"/>
  <c r="I627"/>
  <c r="J627"/>
  <c r="K627"/>
  <c r="H628"/>
  <c r="I628"/>
  <c r="J628"/>
  <c r="K628"/>
  <c r="H629"/>
  <c r="I629"/>
  <c r="J629"/>
  <c r="K629"/>
  <c r="H630"/>
  <c r="I630"/>
  <c r="J630"/>
  <c r="K630"/>
  <c r="H631"/>
  <c r="I631"/>
  <c r="J631"/>
  <c r="K631"/>
  <c r="K618"/>
  <c r="J618"/>
  <c r="I618"/>
  <c r="H618"/>
  <c r="H609"/>
  <c r="I609"/>
  <c r="J609"/>
  <c r="K609"/>
  <c r="H610"/>
  <c r="I610"/>
  <c r="J610"/>
  <c r="K610"/>
  <c r="H611"/>
  <c r="I611"/>
  <c r="J611"/>
  <c r="K611"/>
  <c r="K608"/>
  <c r="J608"/>
  <c r="I608"/>
  <c r="H608"/>
  <c r="H600"/>
  <c r="I600"/>
  <c r="J600"/>
  <c r="K600"/>
  <c r="H601"/>
  <c r="I601"/>
  <c r="J601"/>
  <c r="K601"/>
  <c r="K599"/>
  <c r="J599"/>
  <c r="I599"/>
  <c r="H599"/>
  <c r="H591"/>
  <c r="I591"/>
  <c r="J591"/>
  <c r="K591"/>
  <c r="H592"/>
  <c r="I592"/>
  <c r="J592"/>
  <c r="K592"/>
  <c r="K590"/>
  <c r="J590"/>
  <c r="I590"/>
  <c r="H590"/>
  <c r="H580"/>
  <c r="I580"/>
  <c r="J580"/>
  <c r="K580"/>
  <c r="H581"/>
  <c r="I581"/>
  <c r="J581"/>
  <c r="K581"/>
  <c r="H582"/>
  <c r="I582"/>
  <c r="J582"/>
  <c r="K582"/>
  <c r="H583"/>
  <c r="I583"/>
  <c r="J583"/>
  <c r="K583"/>
  <c r="K579"/>
  <c r="J579"/>
  <c r="I579"/>
  <c r="H579"/>
  <c r="H568"/>
  <c r="I568"/>
  <c r="J568"/>
  <c r="K568"/>
  <c r="H569"/>
  <c r="I569"/>
  <c r="J569"/>
  <c r="K569"/>
  <c r="H570"/>
  <c r="I570"/>
  <c r="J570"/>
  <c r="K570"/>
  <c r="H571"/>
  <c r="I571"/>
  <c r="J571"/>
  <c r="K571"/>
  <c r="H572"/>
  <c r="I572"/>
  <c r="J572"/>
  <c r="K572"/>
  <c r="K567"/>
  <c r="J567"/>
  <c r="I567"/>
  <c r="H567"/>
  <c r="H558"/>
  <c r="I558"/>
  <c r="J558"/>
  <c r="K558"/>
  <c r="H559"/>
  <c r="I559"/>
  <c r="J559"/>
  <c r="K559"/>
  <c r="H560"/>
  <c r="I560"/>
  <c r="J560"/>
  <c r="K560"/>
  <c r="K557"/>
  <c r="J557"/>
  <c r="I557"/>
  <c r="H557"/>
  <c r="H546"/>
  <c r="I546"/>
  <c r="J546"/>
  <c r="K546"/>
  <c r="H547"/>
  <c r="I547"/>
  <c r="J547"/>
  <c r="K547"/>
  <c r="H548"/>
  <c r="I548"/>
  <c r="J548"/>
  <c r="K548"/>
  <c r="H549"/>
  <c r="I549"/>
  <c r="J549"/>
  <c r="K549"/>
  <c r="H550"/>
  <c r="I550"/>
  <c r="J550"/>
  <c r="K550"/>
  <c r="K545"/>
  <c r="J545"/>
  <c r="I545"/>
  <c r="H545"/>
  <c r="H535"/>
  <c r="I535"/>
  <c r="J535"/>
  <c r="K535"/>
  <c r="H536"/>
  <c r="I536"/>
  <c r="J536"/>
  <c r="K536"/>
  <c r="H537"/>
  <c r="I537"/>
  <c r="J537"/>
  <c r="K537"/>
  <c r="H538"/>
  <c r="I538"/>
  <c r="J538"/>
  <c r="K538"/>
  <c r="K534"/>
  <c r="J534"/>
  <c r="I534"/>
  <c r="H534"/>
  <c r="H522"/>
  <c r="I522"/>
  <c r="J522"/>
  <c r="K522"/>
  <c r="H523"/>
  <c r="I523"/>
  <c r="J523"/>
  <c r="K523"/>
  <c r="H524"/>
  <c r="I524"/>
  <c r="J524"/>
  <c r="K524"/>
  <c r="H525"/>
  <c r="I525"/>
  <c r="J525"/>
  <c r="K525"/>
  <c r="H526"/>
  <c r="I526"/>
  <c r="J526"/>
  <c r="K526"/>
  <c r="H527"/>
  <c r="I527"/>
  <c r="J527"/>
  <c r="K527"/>
  <c r="K521"/>
  <c r="J521"/>
  <c r="I521"/>
  <c r="H521"/>
  <c r="H509"/>
  <c r="I509"/>
  <c r="J509"/>
  <c r="K509"/>
  <c r="H510"/>
  <c r="I510"/>
  <c r="J510"/>
  <c r="K510"/>
  <c r="H511"/>
  <c r="I511"/>
  <c r="J511"/>
  <c r="K511"/>
  <c r="H512"/>
  <c r="I512"/>
  <c r="J512"/>
  <c r="K512"/>
  <c r="H513"/>
  <c r="I513"/>
  <c r="J513"/>
  <c r="K513"/>
  <c r="H514"/>
  <c r="I514"/>
  <c r="J514"/>
  <c r="K514"/>
  <c r="K508"/>
  <c r="J508"/>
  <c r="I508"/>
  <c r="H508"/>
  <c r="H490"/>
  <c r="I490"/>
  <c r="J490"/>
  <c r="K490"/>
  <c r="H491"/>
  <c r="I491"/>
  <c r="J491"/>
  <c r="K491"/>
  <c r="H492"/>
  <c r="I492"/>
  <c r="J492"/>
  <c r="K492"/>
  <c r="H493"/>
  <c r="I493"/>
  <c r="J493"/>
  <c r="K493"/>
  <c r="H494"/>
  <c r="I494"/>
  <c r="J494"/>
  <c r="K494"/>
  <c r="H495"/>
  <c r="I495"/>
  <c r="J495"/>
  <c r="K495"/>
  <c r="H496"/>
  <c r="I496"/>
  <c r="J496"/>
  <c r="K496"/>
  <c r="H497"/>
  <c r="I497"/>
  <c r="J497"/>
  <c r="K497"/>
  <c r="H498"/>
  <c r="I498"/>
  <c r="J498"/>
  <c r="K498"/>
  <c r="H499"/>
  <c r="I499"/>
  <c r="J499"/>
  <c r="K499"/>
  <c r="H500"/>
  <c r="I500"/>
  <c r="J500"/>
  <c r="K500"/>
  <c r="H501"/>
  <c r="I501"/>
  <c r="J501"/>
  <c r="K501"/>
  <c r="K489"/>
  <c r="J489"/>
  <c r="I489"/>
  <c r="H489"/>
  <c r="H480"/>
  <c r="I480"/>
  <c r="J480"/>
  <c r="K480"/>
  <c r="H481"/>
  <c r="I481"/>
  <c r="J481"/>
  <c r="K481"/>
  <c r="H482"/>
  <c r="I482"/>
  <c r="J482"/>
  <c r="K482"/>
  <c r="K479"/>
  <c r="J479"/>
  <c r="I479"/>
  <c r="H479"/>
  <c r="H463"/>
  <c r="I463"/>
  <c r="J463"/>
  <c r="K463"/>
  <c r="H464"/>
  <c r="I464"/>
  <c r="J464"/>
  <c r="K464"/>
  <c r="H465"/>
  <c r="I465"/>
  <c r="J465"/>
  <c r="K465"/>
  <c r="H466"/>
  <c r="I466"/>
  <c r="J466"/>
  <c r="K466"/>
  <c r="H467"/>
  <c r="I467"/>
  <c r="J467"/>
  <c r="K467"/>
  <c r="H468"/>
  <c r="I468"/>
  <c r="J468"/>
  <c r="K468"/>
  <c r="H469"/>
  <c r="I469"/>
  <c r="J469"/>
  <c r="K469"/>
  <c r="H470"/>
  <c r="I470"/>
  <c r="J470"/>
  <c r="K470"/>
  <c r="H471"/>
  <c r="I471"/>
  <c r="J471"/>
  <c r="K471"/>
  <c r="H472"/>
  <c r="I472"/>
  <c r="J472"/>
  <c r="K472"/>
  <c r="K462"/>
  <c r="J462"/>
  <c r="I462"/>
  <c r="H462"/>
  <c r="H447"/>
  <c r="I447"/>
  <c r="J447"/>
  <c r="K447"/>
  <c r="H448"/>
  <c r="I448"/>
  <c r="J448"/>
  <c r="K448"/>
  <c r="H449"/>
  <c r="I449"/>
  <c r="J449"/>
  <c r="K449"/>
  <c r="H450"/>
  <c r="I450"/>
  <c r="J450"/>
  <c r="K450"/>
  <c r="H451"/>
  <c r="I451"/>
  <c r="J451"/>
  <c r="K451"/>
  <c r="H452"/>
  <c r="I452"/>
  <c r="J452"/>
  <c r="K452"/>
  <c r="H453"/>
  <c r="I453"/>
  <c r="J453"/>
  <c r="K453"/>
  <c r="H454"/>
  <c r="I454"/>
  <c r="J454"/>
  <c r="K454"/>
  <c r="H455"/>
  <c r="I455"/>
  <c r="J455"/>
  <c r="K455"/>
  <c r="K446"/>
  <c r="J446"/>
  <c r="I446"/>
  <c r="H446"/>
  <c r="H437"/>
  <c r="I437"/>
  <c r="J437"/>
  <c r="K437"/>
  <c r="H438"/>
  <c r="I438"/>
  <c r="J438"/>
  <c r="K438"/>
  <c r="H439"/>
  <c r="I439"/>
  <c r="J439"/>
  <c r="K439"/>
  <c r="K436"/>
  <c r="J436"/>
  <c r="I436"/>
  <c r="H436"/>
  <c r="H424"/>
  <c r="I424"/>
  <c r="J424"/>
  <c r="K424"/>
  <c r="H425"/>
  <c r="I425"/>
  <c r="J425"/>
  <c r="K425"/>
  <c r="H426"/>
  <c r="I426"/>
  <c r="J426"/>
  <c r="K426"/>
  <c r="H427"/>
  <c r="I427"/>
  <c r="J427"/>
  <c r="K427"/>
  <c r="H428"/>
  <c r="I428"/>
  <c r="J428"/>
  <c r="K428"/>
  <c r="H429"/>
  <c r="I429"/>
  <c r="J429"/>
  <c r="K429"/>
  <c r="K423"/>
  <c r="J423"/>
  <c r="I423"/>
  <c r="H423"/>
  <c r="H409"/>
  <c r="I409"/>
  <c r="J409"/>
  <c r="K409"/>
  <c r="H410"/>
  <c r="I410"/>
  <c r="J410"/>
  <c r="K410"/>
  <c r="H411"/>
  <c r="I411"/>
  <c r="J411"/>
  <c r="K411"/>
  <c r="H412"/>
  <c r="I412"/>
  <c r="J412"/>
  <c r="K412"/>
  <c r="H413"/>
  <c r="I413"/>
  <c r="J413"/>
  <c r="K413"/>
  <c r="H414"/>
  <c r="I414"/>
  <c r="J414"/>
  <c r="K414"/>
  <c r="H415"/>
  <c r="I415"/>
  <c r="J415"/>
  <c r="K415"/>
  <c r="H416"/>
  <c r="I416"/>
  <c r="J416"/>
  <c r="K416"/>
  <c r="K408"/>
  <c r="J408"/>
  <c r="I408"/>
  <c r="H408"/>
  <c r="H396"/>
  <c r="I396"/>
  <c r="J396"/>
  <c r="K396"/>
  <c r="H397"/>
  <c r="I397"/>
  <c r="J397"/>
  <c r="K397"/>
  <c r="H398"/>
  <c r="I398"/>
  <c r="J398"/>
  <c r="K398"/>
  <c r="H399"/>
  <c r="I399"/>
  <c r="J399"/>
  <c r="K399"/>
  <c r="H400"/>
  <c r="I400"/>
  <c r="J400"/>
  <c r="K400"/>
  <c r="H401"/>
  <c r="I401"/>
  <c r="J401"/>
  <c r="K401"/>
  <c r="K395"/>
  <c r="J395"/>
  <c r="I395"/>
  <c r="H395"/>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K373"/>
  <c r="J373"/>
  <c r="I373"/>
  <c r="H373"/>
  <c r="H359"/>
  <c r="I359"/>
  <c r="J359"/>
  <c r="K359"/>
  <c r="H360"/>
  <c r="I360"/>
  <c r="J360"/>
  <c r="K360"/>
  <c r="H361"/>
  <c r="I361"/>
  <c r="J361"/>
  <c r="K361"/>
  <c r="H362"/>
  <c r="I362"/>
  <c r="J362"/>
  <c r="K362"/>
  <c r="H363"/>
  <c r="I363"/>
  <c r="J363"/>
  <c r="K363"/>
  <c r="H364"/>
  <c r="I364"/>
  <c r="J364"/>
  <c r="K364"/>
  <c r="H365"/>
  <c r="I365"/>
  <c r="J365"/>
  <c r="K365"/>
  <c r="H366"/>
  <c r="I366"/>
  <c r="J366"/>
  <c r="K366"/>
  <c r="K358"/>
  <c r="J358"/>
  <c r="I358"/>
  <c r="H358"/>
  <c r="H348"/>
  <c r="I348"/>
  <c r="J348"/>
  <c r="K348"/>
  <c r="H349"/>
  <c r="I349"/>
  <c r="J349"/>
  <c r="K349"/>
  <c r="H350"/>
  <c r="I350"/>
  <c r="J350"/>
  <c r="K350"/>
  <c r="H351"/>
  <c r="I351"/>
  <c r="J351"/>
  <c r="K351"/>
  <c r="K347"/>
  <c r="J347"/>
  <c r="I347"/>
  <c r="H347"/>
  <c r="H334"/>
  <c r="I334"/>
  <c r="J334"/>
  <c r="K334"/>
  <c r="H335"/>
  <c r="I335"/>
  <c r="J335"/>
  <c r="K335"/>
  <c r="H336"/>
  <c r="I336"/>
  <c r="J336"/>
  <c r="K336"/>
  <c r="H337"/>
  <c r="I337"/>
  <c r="J337"/>
  <c r="K337"/>
  <c r="H338"/>
  <c r="I338"/>
  <c r="J338"/>
  <c r="K338"/>
  <c r="H339"/>
  <c r="I339"/>
  <c r="J339"/>
  <c r="K339"/>
  <c r="H340"/>
  <c r="I340"/>
  <c r="J340"/>
  <c r="K340"/>
  <c r="K333"/>
  <c r="J333"/>
  <c r="I333"/>
  <c r="H333"/>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K311"/>
  <c r="J311"/>
  <c r="I311"/>
  <c r="H311"/>
  <c r="H302"/>
  <c r="I302"/>
  <c r="J302"/>
  <c r="K302"/>
  <c r="H303"/>
  <c r="I303"/>
  <c r="J303"/>
  <c r="K303"/>
  <c r="H304"/>
  <c r="I304"/>
  <c r="J304"/>
  <c r="K304"/>
  <c r="K301"/>
  <c r="J301"/>
  <c r="I301"/>
  <c r="H301"/>
  <c r="H287"/>
  <c r="I287"/>
  <c r="J287"/>
  <c r="K287"/>
  <c r="H288"/>
  <c r="I288"/>
  <c r="J288"/>
  <c r="K288"/>
  <c r="H289"/>
  <c r="I289"/>
  <c r="J289"/>
  <c r="K289"/>
  <c r="H290"/>
  <c r="I290"/>
  <c r="J290"/>
  <c r="K290"/>
  <c r="H291"/>
  <c r="I291"/>
  <c r="J291"/>
  <c r="K291"/>
  <c r="H292"/>
  <c r="I292"/>
  <c r="J292"/>
  <c r="K292"/>
  <c r="H293"/>
  <c r="I293"/>
  <c r="J293"/>
  <c r="K293"/>
  <c r="H294"/>
  <c r="I294"/>
  <c r="J294"/>
  <c r="K294"/>
  <c r="K286"/>
  <c r="J286"/>
  <c r="I286"/>
  <c r="H28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K256"/>
  <c r="J256"/>
  <c r="I256"/>
  <c r="H256"/>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K237"/>
  <c r="J237"/>
  <c r="I237"/>
  <c r="H237"/>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K215"/>
  <c r="J215"/>
  <c r="I215"/>
  <c r="H215"/>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K197"/>
  <c r="J197"/>
  <c r="I197"/>
  <c r="H197"/>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K176"/>
  <c r="J176"/>
  <c r="I176"/>
  <c r="H176"/>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K151"/>
  <c r="J151"/>
  <c r="I151"/>
  <c r="H15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K121"/>
  <c r="J121"/>
  <c r="I121"/>
  <c r="H121"/>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H112"/>
  <c r="I112"/>
  <c r="J112"/>
  <c r="K112"/>
  <c r="H113"/>
  <c r="I113"/>
  <c r="J113"/>
  <c r="K113"/>
  <c r="H114"/>
  <c r="I114"/>
  <c r="J114"/>
  <c r="K114"/>
  <c r="K100"/>
  <c r="J100"/>
  <c r="I100"/>
  <c r="H100"/>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K78"/>
  <c r="J78"/>
  <c r="I78"/>
  <c r="H78"/>
  <c r="H62"/>
  <c r="I62"/>
  <c r="J62"/>
  <c r="K62"/>
  <c r="H63"/>
  <c r="I63"/>
  <c r="J63"/>
  <c r="K63"/>
  <c r="H64"/>
  <c r="I64"/>
  <c r="J64"/>
  <c r="K64"/>
  <c r="H65"/>
  <c r="I65"/>
  <c r="J65"/>
  <c r="K65"/>
  <c r="H66"/>
  <c r="I66"/>
  <c r="J66"/>
  <c r="K66"/>
  <c r="H67"/>
  <c r="I67"/>
  <c r="J67"/>
  <c r="K67"/>
  <c r="H68"/>
  <c r="I68"/>
  <c r="J68"/>
  <c r="K68"/>
  <c r="H69"/>
  <c r="I69"/>
  <c r="J69"/>
  <c r="K69"/>
  <c r="H70"/>
  <c r="I70"/>
  <c r="J70"/>
  <c r="K70"/>
  <c r="H71"/>
  <c r="I71"/>
  <c r="J71"/>
  <c r="K71"/>
  <c r="K61"/>
  <c r="J61"/>
  <c r="I61"/>
  <c r="H61"/>
  <c r="H46"/>
  <c r="I46"/>
  <c r="J46"/>
  <c r="K46"/>
  <c r="H47"/>
  <c r="I47"/>
  <c r="J47"/>
  <c r="K47"/>
  <c r="H48"/>
  <c r="I48"/>
  <c r="J48"/>
  <c r="K48"/>
  <c r="H49"/>
  <c r="I49"/>
  <c r="J49"/>
  <c r="K49"/>
  <c r="H50"/>
  <c r="I50"/>
  <c r="J50"/>
  <c r="K50"/>
  <c r="H51"/>
  <c r="I51"/>
  <c r="J51"/>
  <c r="K51"/>
  <c r="H52"/>
  <c r="I52"/>
  <c r="J52"/>
  <c r="K52"/>
  <c r="H53"/>
  <c r="I53"/>
  <c r="J53"/>
  <c r="K53"/>
  <c r="H54"/>
  <c r="I54"/>
  <c r="J54"/>
  <c r="K54"/>
  <c r="K45"/>
  <c r="J45"/>
  <c r="I45"/>
  <c r="H45"/>
  <c r="H26"/>
  <c r="I26"/>
  <c r="J26"/>
  <c r="K26"/>
  <c r="H27"/>
  <c r="I27"/>
  <c r="J27"/>
  <c r="K27"/>
  <c r="H28"/>
  <c r="I28"/>
  <c r="J28"/>
  <c r="K28"/>
  <c r="H29"/>
  <c r="I29"/>
  <c r="J29"/>
  <c r="K29"/>
  <c r="H30"/>
  <c r="I30"/>
  <c r="J30"/>
  <c r="K30"/>
  <c r="H31"/>
  <c r="I31"/>
  <c r="J31"/>
  <c r="K31"/>
  <c r="H32"/>
  <c r="I32"/>
  <c r="J32"/>
  <c r="K32"/>
  <c r="H33"/>
  <c r="I33"/>
  <c r="J33"/>
  <c r="K33"/>
  <c r="H34"/>
  <c r="I34"/>
  <c r="J34"/>
  <c r="K34"/>
  <c r="H35"/>
  <c r="I35"/>
  <c r="J35"/>
  <c r="K35"/>
  <c r="H36"/>
  <c r="I36"/>
  <c r="J36"/>
  <c r="K36"/>
  <c r="H37"/>
  <c r="I37"/>
  <c r="J37"/>
  <c r="K37"/>
  <c r="H38"/>
  <c r="I38"/>
  <c r="J38"/>
  <c r="K38"/>
  <c r="K25"/>
  <c r="J25"/>
  <c r="I25"/>
  <c r="H25"/>
  <c r="H8"/>
  <c r="I8"/>
  <c r="J8"/>
  <c r="K8"/>
  <c r="H9"/>
  <c r="I9"/>
  <c r="J9"/>
  <c r="K9"/>
  <c r="H10"/>
  <c r="I10"/>
  <c r="J10"/>
  <c r="K10"/>
  <c r="H11"/>
  <c r="I11"/>
  <c r="J11"/>
  <c r="K11"/>
  <c r="H12"/>
  <c r="I12"/>
  <c r="J12"/>
  <c r="K12"/>
  <c r="H13"/>
  <c r="I13"/>
  <c r="J13"/>
  <c r="K13"/>
  <c r="H14"/>
  <c r="I14"/>
  <c r="J14"/>
  <c r="K14"/>
  <c r="H15"/>
  <c r="I15"/>
  <c r="J15"/>
  <c r="K15"/>
  <c r="H16"/>
  <c r="I16"/>
  <c r="J16"/>
  <c r="K16"/>
  <c r="H17"/>
  <c r="I17"/>
  <c r="J17"/>
  <c r="K17"/>
  <c r="H18"/>
  <c r="I18"/>
  <c r="J18"/>
  <c r="K18"/>
  <c r="K7"/>
  <c r="J7"/>
  <c r="I7"/>
  <c r="H7"/>
  <c r="G855" l="1"/>
  <c r="G856"/>
  <c r="G857"/>
  <c r="G858"/>
  <c r="G859"/>
  <c r="G860"/>
  <c r="G861"/>
  <c r="G862"/>
  <c r="G863"/>
  <c r="G864"/>
  <c r="G865"/>
  <c r="G866"/>
  <c r="G867"/>
  <c r="G868"/>
  <c r="G869"/>
  <c r="G870"/>
  <c r="G854"/>
  <c r="G853"/>
  <c r="G852"/>
  <c r="G851"/>
  <c r="G850"/>
  <c r="G849"/>
  <c r="G848"/>
  <c r="G847"/>
  <c r="G846"/>
  <c r="G845"/>
  <c r="G844"/>
  <c r="G843"/>
  <c r="G842"/>
  <c r="C840"/>
  <c r="C839"/>
  <c r="G871" l="1"/>
  <c r="B13" i="5" s="1"/>
  <c r="E387" i="2" l="1"/>
  <c r="E325"/>
  <c r="C299"/>
  <c r="C284"/>
  <c r="C149"/>
  <c r="C119"/>
  <c r="C5"/>
  <c r="C43"/>
  <c r="C816" l="1"/>
  <c r="C794"/>
  <c r="C772"/>
  <c r="C752"/>
  <c r="C730"/>
  <c r="C720"/>
  <c r="C699"/>
  <c r="C679"/>
  <c r="C657"/>
  <c r="C634"/>
  <c r="C614"/>
  <c r="C604"/>
  <c r="C818"/>
  <c r="C817"/>
  <c r="C796"/>
  <c r="C795"/>
  <c r="C774"/>
  <c r="C773"/>
  <c r="G835"/>
  <c r="G834"/>
  <c r="G833"/>
  <c r="G832"/>
  <c r="G831"/>
  <c r="G830"/>
  <c r="G829"/>
  <c r="G828"/>
  <c r="G827"/>
  <c r="G826"/>
  <c r="G825"/>
  <c r="G824"/>
  <c r="G823"/>
  <c r="G822"/>
  <c r="G821"/>
  <c r="G820"/>
  <c r="G813"/>
  <c r="G812"/>
  <c r="G811"/>
  <c r="G810"/>
  <c r="G809"/>
  <c r="G808"/>
  <c r="G807"/>
  <c r="G806"/>
  <c r="G805"/>
  <c r="G804"/>
  <c r="G803"/>
  <c r="G802"/>
  <c r="G801"/>
  <c r="G800"/>
  <c r="G798"/>
  <c r="C754"/>
  <c r="C753"/>
  <c r="C732"/>
  <c r="C731"/>
  <c r="C722"/>
  <c r="C721"/>
  <c r="C701"/>
  <c r="G791"/>
  <c r="G790"/>
  <c r="G789"/>
  <c r="G788"/>
  <c r="G787"/>
  <c r="G786"/>
  <c r="G785"/>
  <c r="G784"/>
  <c r="G783"/>
  <c r="G782"/>
  <c r="G781"/>
  <c r="G780"/>
  <c r="G779"/>
  <c r="G778"/>
  <c r="G777"/>
  <c r="G776"/>
  <c r="G769"/>
  <c r="G768"/>
  <c r="G767"/>
  <c r="G766"/>
  <c r="G765"/>
  <c r="G764"/>
  <c r="G763"/>
  <c r="G762"/>
  <c r="G761"/>
  <c r="G760"/>
  <c r="G759"/>
  <c r="G758"/>
  <c r="G757"/>
  <c r="G756"/>
  <c r="G749"/>
  <c r="G748"/>
  <c r="G747"/>
  <c r="G746"/>
  <c r="G745"/>
  <c r="G744"/>
  <c r="G743"/>
  <c r="G742"/>
  <c r="G741"/>
  <c r="G740"/>
  <c r="G739"/>
  <c r="G738"/>
  <c r="G737"/>
  <c r="G736"/>
  <c r="G735"/>
  <c r="G734"/>
  <c r="G727"/>
  <c r="G726"/>
  <c r="G725"/>
  <c r="G724"/>
  <c r="C681"/>
  <c r="C680"/>
  <c r="C659"/>
  <c r="C658"/>
  <c r="C636"/>
  <c r="C635"/>
  <c r="C616"/>
  <c r="C615"/>
  <c r="C606"/>
  <c r="C605"/>
  <c r="C595"/>
  <c r="C586"/>
  <c r="C575"/>
  <c r="C563"/>
  <c r="C553"/>
  <c r="C541"/>
  <c r="C530"/>
  <c r="C517"/>
  <c r="C485"/>
  <c r="C475"/>
  <c r="C597"/>
  <c r="C596"/>
  <c r="C588"/>
  <c r="C587"/>
  <c r="C577"/>
  <c r="C576"/>
  <c r="C565"/>
  <c r="C564"/>
  <c r="C555"/>
  <c r="C554"/>
  <c r="C543"/>
  <c r="C542"/>
  <c r="C532"/>
  <c r="C531"/>
  <c r="C519"/>
  <c r="C518"/>
  <c r="C506"/>
  <c r="C505"/>
  <c r="C487"/>
  <c r="C486"/>
  <c r="C477"/>
  <c r="C476"/>
  <c r="C458"/>
  <c r="C442"/>
  <c r="C432"/>
  <c r="C419"/>
  <c r="C404"/>
  <c r="C391"/>
  <c r="C369"/>
  <c r="C354"/>
  <c r="C343"/>
  <c r="C329"/>
  <c r="C460"/>
  <c r="C459"/>
  <c r="C444"/>
  <c r="C443"/>
  <c r="C434"/>
  <c r="C433"/>
  <c r="C421"/>
  <c r="C420"/>
  <c r="C406"/>
  <c r="C405"/>
  <c r="C393"/>
  <c r="C392"/>
  <c r="C371"/>
  <c r="C370"/>
  <c r="C356"/>
  <c r="C355"/>
  <c r="C345"/>
  <c r="C344"/>
  <c r="C331"/>
  <c r="C330"/>
  <c r="C309"/>
  <c r="C308"/>
  <c r="C307"/>
  <c r="C297"/>
  <c r="C282"/>
  <c r="C298"/>
  <c r="C283"/>
  <c r="C254"/>
  <c r="C253"/>
  <c r="C252"/>
  <c r="C233"/>
  <c r="C211"/>
  <c r="C172"/>
  <c r="C235"/>
  <c r="C234"/>
  <c r="C213"/>
  <c r="C212"/>
  <c r="C195"/>
  <c r="C194"/>
  <c r="C174"/>
  <c r="C173"/>
  <c r="C148"/>
  <c r="C147"/>
  <c r="C118"/>
  <c r="C117"/>
  <c r="G717"/>
  <c r="G716"/>
  <c r="G715"/>
  <c r="G714"/>
  <c r="G713"/>
  <c r="G712"/>
  <c r="G711"/>
  <c r="G710"/>
  <c r="G709"/>
  <c r="G708"/>
  <c r="G707"/>
  <c r="G706"/>
  <c r="G705"/>
  <c r="G704"/>
  <c r="G703"/>
  <c r="G696"/>
  <c r="G695"/>
  <c r="G694"/>
  <c r="G693"/>
  <c r="G692"/>
  <c r="G691"/>
  <c r="G690"/>
  <c r="G689"/>
  <c r="G688"/>
  <c r="G687"/>
  <c r="G686"/>
  <c r="G685"/>
  <c r="G684"/>
  <c r="G683"/>
  <c r="G676"/>
  <c r="G675"/>
  <c r="G674"/>
  <c r="G673"/>
  <c r="G672"/>
  <c r="G671"/>
  <c r="G670"/>
  <c r="G669"/>
  <c r="G668"/>
  <c r="G667"/>
  <c r="G666"/>
  <c r="G665"/>
  <c r="G664"/>
  <c r="G663"/>
  <c r="G662"/>
  <c r="G661"/>
  <c r="G654"/>
  <c r="G653"/>
  <c r="G652"/>
  <c r="G651"/>
  <c r="G650"/>
  <c r="G649"/>
  <c r="G648"/>
  <c r="G647"/>
  <c r="G646"/>
  <c r="G645"/>
  <c r="G644"/>
  <c r="G643"/>
  <c r="G642"/>
  <c r="G641"/>
  <c r="G640"/>
  <c r="G639"/>
  <c r="G638"/>
  <c r="G631"/>
  <c r="G630"/>
  <c r="G629"/>
  <c r="G628"/>
  <c r="G627"/>
  <c r="G626"/>
  <c r="G625"/>
  <c r="G624"/>
  <c r="G623"/>
  <c r="G622"/>
  <c r="G621"/>
  <c r="G620"/>
  <c r="G619"/>
  <c r="G618"/>
  <c r="G611"/>
  <c r="G610"/>
  <c r="G609"/>
  <c r="G608"/>
  <c r="G601"/>
  <c r="G600"/>
  <c r="G599"/>
  <c r="G592"/>
  <c r="G591"/>
  <c r="G590"/>
  <c r="G583"/>
  <c r="G582"/>
  <c r="G581"/>
  <c r="G580"/>
  <c r="G579"/>
  <c r="G572"/>
  <c r="G571"/>
  <c r="G570"/>
  <c r="G569"/>
  <c r="G568"/>
  <c r="G567"/>
  <c r="G560"/>
  <c r="G559"/>
  <c r="G558"/>
  <c r="G557"/>
  <c r="G550"/>
  <c r="G549"/>
  <c r="G548"/>
  <c r="G547"/>
  <c r="G546"/>
  <c r="G545"/>
  <c r="C97"/>
  <c r="C96"/>
  <c r="C75"/>
  <c r="C74"/>
  <c r="C57"/>
  <c r="C41"/>
  <c r="C21"/>
  <c r="C3"/>
  <c r="C58"/>
  <c r="C42"/>
  <c r="C22"/>
  <c r="C4"/>
  <c r="C98"/>
  <c r="C76"/>
  <c r="C59"/>
  <c r="C23"/>
  <c r="G836" l="1"/>
  <c r="F77" i="5" s="1"/>
  <c r="G814" i="2"/>
  <c r="F76" i="5" s="1"/>
  <c r="G792" i="2"/>
  <c r="F75" i="5" s="1"/>
  <c r="G728" i="2"/>
  <c r="F72" i="5" s="1"/>
  <c r="G750" i="2"/>
  <c r="F73" i="5" s="1"/>
  <c r="G770" i="2"/>
  <c r="F74" i="5" s="1"/>
  <c r="G718" i="2"/>
  <c r="F71" i="5" s="1"/>
  <c r="G561" i="2"/>
  <c r="F59" i="5" s="1"/>
  <c r="G593" i="2"/>
  <c r="F62" i="5" s="1"/>
  <c r="G551" i="2"/>
  <c r="F58" i="5" s="1"/>
  <c r="G584" i="2"/>
  <c r="F61" i="5" s="1"/>
  <c r="G573" i="2"/>
  <c r="F60" i="5" s="1"/>
  <c r="G677" i="2"/>
  <c r="F69" i="5" s="1"/>
  <c r="G602" i="2"/>
  <c r="F63" i="5" s="1"/>
  <c r="G697" i="2"/>
  <c r="F70" i="5" s="1"/>
  <c r="G612" i="2"/>
  <c r="F66" i="5" s="1"/>
  <c r="G632" i="2"/>
  <c r="F67" i="5" s="1"/>
  <c r="G655" i="2"/>
  <c r="F68" i="5" s="1"/>
  <c r="F78" l="1"/>
  <c r="B12" s="1"/>
  <c r="G538" i="2"/>
  <c r="G537"/>
  <c r="G536"/>
  <c r="G535"/>
  <c r="G534"/>
  <c r="G527"/>
  <c r="G526"/>
  <c r="G525"/>
  <c r="G524"/>
  <c r="G523"/>
  <c r="G522"/>
  <c r="G521"/>
  <c r="G514"/>
  <c r="G513"/>
  <c r="G512"/>
  <c r="G511"/>
  <c r="G510"/>
  <c r="G509"/>
  <c r="G508"/>
  <c r="G501"/>
  <c r="G500"/>
  <c r="G499"/>
  <c r="G498"/>
  <c r="G497"/>
  <c r="G496"/>
  <c r="G495"/>
  <c r="G494"/>
  <c r="G493"/>
  <c r="G492"/>
  <c r="G491"/>
  <c r="G490"/>
  <c r="G489"/>
  <c r="G482"/>
  <c r="G481"/>
  <c r="G480"/>
  <c r="G479"/>
  <c r="G472"/>
  <c r="G471"/>
  <c r="G470"/>
  <c r="G469"/>
  <c r="G468"/>
  <c r="G467"/>
  <c r="G466"/>
  <c r="G465"/>
  <c r="G464"/>
  <c r="G463"/>
  <c r="G462"/>
  <c r="G455"/>
  <c r="G454"/>
  <c r="G453"/>
  <c r="G452"/>
  <c r="G451"/>
  <c r="G450"/>
  <c r="G449"/>
  <c r="G448"/>
  <c r="G447"/>
  <c r="G446"/>
  <c r="G439"/>
  <c r="G438"/>
  <c r="G437"/>
  <c r="G436"/>
  <c r="G429"/>
  <c r="G428"/>
  <c r="G427"/>
  <c r="G426"/>
  <c r="G425"/>
  <c r="G424"/>
  <c r="G423"/>
  <c r="G416"/>
  <c r="G415"/>
  <c r="G414"/>
  <c r="G413"/>
  <c r="G412"/>
  <c r="G411"/>
  <c r="G410"/>
  <c r="G409"/>
  <c r="G408"/>
  <c r="G401"/>
  <c r="G400"/>
  <c r="G399"/>
  <c r="G398"/>
  <c r="G397"/>
  <c r="G396"/>
  <c r="G395"/>
  <c r="G388"/>
  <c r="G387"/>
  <c r="G386"/>
  <c r="G385"/>
  <c r="G384"/>
  <c r="G383"/>
  <c r="G382"/>
  <c r="G381"/>
  <c r="G380"/>
  <c r="G379"/>
  <c r="G378"/>
  <c r="G377"/>
  <c r="G376"/>
  <c r="G375"/>
  <c r="G374"/>
  <c r="G373"/>
  <c r="G366"/>
  <c r="G365"/>
  <c r="G364"/>
  <c r="G363"/>
  <c r="G362"/>
  <c r="G361"/>
  <c r="G360"/>
  <c r="G359"/>
  <c r="G358"/>
  <c r="G351"/>
  <c r="G350"/>
  <c r="G349"/>
  <c r="G348"/>
  <c r="G347"/>
  <c r="G340"/>
  <c r="G339"/>
  <c r="G338"/>
  <c r="G337"/>
  <c r="G336"/>
  <c r="G335"/>
  <c r="G334"/>
  <c r="G333"/>
  <c r="G326"/>
  <c r="G325"/>
  <c r="G324"/>
  <c r="G323"/>
  <c r="G322"/>
  <c r="G321"/>
  <c r="G320"/>
  <c r="G319"/>
  <c r="G318"/>
  <c r="G317"/>
  <c r="G316"/>
  <c r="G315"/>
  <c r="G314"/>
  <c r="G313"/>
  <c r="G312"/>
  <c r="G311"/>
  <c r="G304"/>
  <c r="G303"/>
  <c r="G302"/>
  <c r="G301"/>
  <c r="G294"/>
  <c r="G293"/>
  <c r="G292"/>
  <c r="G291"/>
  <c r="G290"/>
  <c r="G289"/>
  <c r="G288"/>
  <c r="G287"/>
  <c r="G286"/>
  <c r="G279"/>
  <c r="G278"/>
  <c r="G277"/>
  <c r="G276"/>
  <c r="G275"/>
  <c r="G274"/>
  <c r="G273"/>
  <c r="G272"/>
  <c r="G271"/>
  <c r="G270"/>
  <c r="G269"/>
  <c r="G268"/>
  <c r="G267"/>
  <c r="G266"/>
  <c r="G265"/>
  <c r="G264"/>
  <c r="G263"/>
  <c r="G262"/>
  <c r="G261"/>
  <c r="G260"/>
  <c r="G259"/>
  <c r="G258"/>
  <c r="G257"/>
  <c r="G256"/>
  <c r="G249"/>
  <c r="G248"/>
  <c r="G247"/>
  <c r="G246"/>
  <c r="G245"/>
  <c r="G244"/>
  <c r="G243"/>
  <c r="G242"/>
  <c r="G241"/>
  <c r="G240"/>
  <c r="G239"/>
  <c r="G238"/>
  <c r="G237"/>
  <c r="G230"/>
  <c r="G229"/>
  <c r="G228"/>
  <c r="G227"/>
  <c r="G226"/>
  <c r="G225"/>
  <c r="G224"/>
  <c r="G223"/>
  <c r="G222"/>
  <c r="G221"/>
  <c r="G220"/>
  <c r="G219"/>
  <c r="G218"/>
  <c r="G217"/>
  <c r="G216"/>
  <c r="G215"/>
  <c r="G208"/>
  <c r="G207"/>
  <c r="G206"/>
  <c r="G205"/>
  <c r="G204"/>
  <c r="G203"/>
  <c r="G202"/>
  <c r="G201"/>
  <c r="G200"/>
  <c r="G199"/>
  <c r="G198"/>
  <c r="G197"/>
  <c r="G190"/>
  <c r="G189"/>
  <c r="G188"/>
  <c r="G187"/>
  <c r="G186"/>
  <c r="G185"/>
  <c r="G184"/>
  <c r="G183"/>
  <c r="G182"/>
  <c r="G181"/>
  <c r="G180"/>
  <c r="G179"/>
  <c r="G178"/>
  <c r="G177"/>
  <c r="G176"/>
  <c r="G169"/>
  <c r="G168"/>
  <c r="G167"/>
  <c r="G166"/>
  <c r="G165"/>
  <c r="G164"/>
  <c r="G163"/>
  <c r="G162"/>
  <c r="G161"/>
  <c r="G160"/>
  <c r="G159"/>
  <c r="G158"/>
  <c r="G157"/>
  <c r="G156"/>
  <c r="G155"/>
  <c r="G154"/>
  <c r="G153"/>
  <c r="G152"/>
  <c r="G151"/>
  <c r="G144"/>
  <c r="G143"/>
  <c r="G142"/>
  <c r="G141"/>
  <c r="G140"/>
  <c r="G139"/>
  <c r="G138"/>
  <c r="G137"/>
  <c r="G136"/>
  <c r="G135"/>
  <c r="G134"/>
  <c r="G133"/>
  <c r="G132"/>
  <c r="G131"/>
  <c r="G130"/>
  <c r="G129"/>
  <c r="G128"/>
  <c r="G127"/>
  <c r="G126"/>
  <c r="G125"/>
  <c r="G124"/>
  <c r="G123"/>
  <c r="G122"/>
  <c r="G121"/>
  <c r="G114"/>
  <c r="G113"/>
  <c r="G112"/>
  <c r="G111"/>
  <c r="G110"/>
  <c r="G109"/>
  <c r="G108"/>
  <c r="G107"/>
  <c r="G106"/>
  <c r="G105"/>
  <c r="G104"/>
  <c r="G103"/>
  <c r="G102"/>
  <c r="G101"/>
  <c r="G100"/>
  <c r="G93"/>
  <c r="G92"/>
  <c r="G91"/>
  <c r="G90"/>
  <c r="G89"/>
  <c r="G88"/>
  <c r="G87"/>
  <c r="G86"/>
  <c r="G85"/>
  <c r="G84"/>
  <c r="G83"/>
  <c r="G82"/>
  <c r="G81"/>
  <c r="G80"/>
  <c r="G79"/>
  <c r="G78"/>
  <c r="G71"/>
  <c r="G70"/>
  <c r="G69"/>
  <c r="G68"/>
  <c r="G67"/>
  <c r="G66"/>
  <c r="G65"/>
  <c r="G64"/>
  <c r="G63"/>
  <c r="G62"/>
  <c r="G61"/>
  <c r="G54"/>
  <c r="G53"/>
  <c r="G52"/>
  <c r="G51"/>
  <c r="G50"/>
  <c r="G49"/>
  <c r="G48"/>
  <c r="G47"/>
  <c r="G46"/>
  <c r="G45"/>
  <c r="G38"/>
  <c r="G37"/>
  <c r="G36"/>
  <c r="G35"/>
  <c r="G34"/>
  <c r="G33"/>
  <c r="G32"/>
  <c r="G31"/>
  <c r="G30"/>
  <c r="G29"/>
  <c r="G28"/>
  <c r="G27"/>
  <c r="G26"/>
  <c r="G25"/>
  <c r="G8"/>
  <c r="G9"/>
  <c r="G10"/>
  <c r="G11"/>
  <c r="G12"/>
  <c r="G13"/>
  <c r="G14"/>
  <c r="G15"/>
  <c r="G16"/>
  <c r="G17"/>
  <c r="G18"/>
  <c r="G7"/>
  <c r="G191" l="1"/>
  <c r="F29" i="5" s="1"/>
  <c r="G327" i="2"/>
  <c r="F40" i="5" s="1"/>
  <c r="G170" i="2"/>
  <c r="F28" i="5" s="1"/>
  <c r="G305" i="2"/>
  <c r="F37" i="5" s="1"/>
  <c r="G352" i="2"/>
  <c r="F42" i="5" s="1"/>
  <c r="G528" i="2"/>
  <c r="F56" i="5" s="1"/>
  <c r="G539" i="2"/>
  <c r="F57" i="5" s="1"/>
  <c r="G389" i="2"/>
  <c r="F44" i="5" s="1"/>
  <c r="G417" i="2"/>
  <c r="F46" i="5" s="1"/>
  <c r="G456" i="2"/>
  <c r="F49" i="5" s="1"/>
  <c r="G440" i="2"/>
  <c r="F48" i="5" s="1"/>
  <c r="G483" i="2"/>
  <c r="F53" i="5" s="1"/>
  <c r="G94" i="2"/>
  <c r="F23" i="5" s="1"/>
  <c r="G231" i="2"/>
  <c r="F31" i="5" s="1"/>
  <c r="G250" i="2"/>
  <c r="F32" i="5" s="1"/>
  <c r="G115" i="2"/>
  <c r="F24" i="5" s="1"/>
  <c r="G145" i="2"/>
  <c r="F27" i="5" s="1"/>
  <c r="G209" i="2"/>
  <c r="F30" i="5" s="1"/>
  <c r="G367" i="2"/>
  <c r="F43" i="5" s="1"/>
  <c r="G430" i="2"/>
  <c r="F47" i="5" s="1"/>
  <c r="G280" i="2"/>
  <c r="F35" i="5" s="1"/>
  <c r="G295" i="2"/>
  <c r="F36" i="5" s="1"/>
  <c r="G402" i="2"/>
  <c r="F45" i="5" s="1"/>
  <c r="G502" i="2"/>
  <c r="F54" i="5" s="1"/>
  <c r="G515" i="2"/>
  <c r="F55" i="5" s="1"/>
  <c r="G473" i="2"/>
  <c r="F50" i="5" s="1"/>
  <c r="G72" i="2"/>
  <c r="F22" i="5" s="1"/>
  <c r="G55" i="2"/>
  <c r="F21" i="5" s="1"/>
  <c r="G341" i="2"/>
  <c r="F41" i="5" s="1"/>
  <c r="G39" i="2"/>
  <c r="F20" i="5" s="1"/>
  <c r="G19" i="2"/>
  <c r="F19" i="5" s="1"/>
  <c r="F64" l="1"/>
  <c r="B11" s="1"/>
  <c r="F51"/>
  <c r="B10" s="1"/>
  <c r="F38"/>
  <c r="B9" s="1"/>
  <c r="F33"/>
  <c r="B8" s="1"/>
  <c r="F25"/>
  <c r="B7" s="1"/>
  <c r="B14" l="1"/>
</calcChain>
</file>

<file path=xl/sharedStrings.xml><?xml version="1.0" encoding="utf-8"?>
<sst xmlns="http://schemas.openxmlformats.org/spreadsheetml/2006/main" count="2358" uniqueCount="581">
  <si>
    <t>Duration</t>
  </si>
  <si>
    <t>Strategies</t>
  </si>
  <si>
    <t>Activities</t>
  </si>
  <si>
    <t>Results/Outputs</t>
  </si>
  <si>
    <t xml:space="preserve">Timeline </t>
  </si>
  <si>
    <t>Nov</t>
  </si>
  <si>
    <t>Dec</t>
  </si>
  <si>
    <t>Jan</t>
  </si>
  <si>
    <t>Feb</t>
  </si>
  <si>
    <t>Mar</t>
  </si>
  <si>
    <t>Apr</t>
  </si>
  <si>
    <t>May</t>
  </si>
  <si>
    <t>Jun</t>
  </si>
  <si>
    <t>Jul</t>
  </si>
  <si>
    <t>Aug</t>
  </si>
  <si>
    <t>Sept</t>
  </si>
  <si>
    <t>Oct</t>
  </si>
  <si>
    <t>FY'20</t>
  </si>
  <si>
    <t>1.1.4</t>
  </si>
  <si>
    <t>1.2.2</t>
  </si>
  <si>
    <t>1.2.3</t>
  </si>
  <si>
    <t>1.2.4</t>
  </si>
  <si>
    <t>2.1.3</t>
  </si>
  <si>
    <t>2.1.4</t>
  </si>
  <si>
    <t>2.2.4</t>
  </si>
  <si>
    <t>3.1.2</t>
  </si>
  <si>
    <t>3.1.3</t>
  </si>
  <si>
    <t>3.1.4</t>
  </si>
  <si>
    <t>3.2.1</t>
  </si>
  <si>
    <t>3.2.2</t>
  </si>
  <si>
    <t>3.2.3</t>
  </si>
  <si>
    <t>3.2.4</t>
  </si>
  <si>
    <t xml:space="preserve">This workplan describes the strategies that will be used to achieve the goal and objectives of the multisectoral SCFN approach. As a result, state the goal, objectives, strategies, and activities that will be applied to address nutrition problems in the state (e.g., how activities contribute to strategies, how strategies support objectives, and how objectives lead to the achievement of the overall goal). </t>
  </si>
  <si>
    <t>Responsible Departments/Stakeholders</t>
  </si>
  <si>
    <t>Detailed Implementation Workplan</t>
  </si>
  <si>
    <t>Ebonyi State Committee on Food and Nutrition (SCFN)</t>
  </si>
  <si>
    <t>FY'21</t>
  </si>
  <si>
    <t>Hall rental (Large)</t>
  </si>
  <si>
    <t>Lunch</t>
  </si>
  <si>
    <t xml:space="preserve">Travel Day Per diem </t>
  </si>
  <si>
    <t>Hall rental (small)</t>
  </si>
  <si>
    <t>Total</t>
  </si>
  <si>
    <t>OBJECTIVE</t>
  </si>
  <si>
    <t>Quarter-1 2021</t>
  </si>
  <si>
    <t>Quarter-2 2021</t>
  </si>
  <si>
    <t>Quarter-3 2021</t>
  </si>
  <si>
    <t>Quarter-4 2021</t>
  </si>
  <si>
    <t>No of Locations</t>
  </si>
  <si>
    <t>Unit Cost</t>
  </si>
  <si>
    <t>No of Days/ Frequency</t>
  </si>
  <si>
    <t>ACTIVITY</t>
  </si>
  <si>
    <t>No of Persons/ Units</t>
  </si>
  <si>
    <t>Costed Categories</t>
  </si>
  <si>
    <t xml:space="preserve">Public address system </t>
  </si>
  <si>
    <t>Projector Rental</t>
  </si>
  <si>
    <t xml:space="preserve">Workshop materials </t>
  </si>
  <si>
    <t>Training Materials</t>
  </si>
  <si>
    <t>Tea Break</t>
  </si>
  <si>
    <t>Water</t>
  </si>
  <si>
    <t xml:space="preserve">Accommodation </t>
  </si>
  <si>
    <t>Full Day Per diem</t>
  </si>
  <si>
    <t>Facilitators Fee</t>
  </si>
  <si>
    <t>Travel Reimbursement</t>
  </si>
  <si>
    <t>Others-2</t>
  </si>
  <si>
    <t>Others-3</t>
  </si>
  <si>
    <t>Others-4</t>
  </si>
  <si>
    <t>Stipends</t>
  </si>
  <si>
    <t>Supplies/Commodities</t>
  </si>
  <si>
    <t>Activity Total</t>
  </si>
  <si>
    <t>BUDGET COSTING SHEET</t>
  </si>
  <si>
    <t>Air Ticket</t>
  </si>
  <si>
    <t>Airport Taxi</t>
  </si>
  <si>
    <t>Car Hire</t>
  </si>
  <si>
    <t>ACTIVITY CODE</t>
  </si>
  <si>
    <t>Quarter-4 2020</t>
  </si>
  <si>
    <t>No of Activities</t>
  </si>
  <si>
    <t>No of Activities Implemented</t>
  </si>
  <si>
    <t>Budget for Activities</t>
  </si>
  <si>
    <t>Amount Released</t>
  </si>
  <si>
    <t>Cost of Activity</t>
  </si>
  <si>
    <t>Budget Implementation Rate</t>
  </si>
  <si>
    <t>Activity Implementation Rate</t>
  </si>
  <si>
    <t>Donor/Partner Funding</t>
  </si>
  <si>
    <t>Facilitators Fee/Honorarium</t>
  </si>
  <si>
    <t>Mileage (per kilometer)</t>
  </si>
  <si>
    <r>
      <t>SCFN Goal: (</t>
    </r>
    <r>
      <rPr>
        <i/>
        <sz val="11"/>
        <color rgb="FFFF0000"/>
        <rFont val="Arial"/>
        <family val="2"/>
      </rPr>
      <t xml:space="preserve">state the multisectoral goal of the SCFN to be addressed)
</t>
    </r>
    <r>
      <rPr>
        <i/>
        <sz val="11"/>
        <color theme="1"/>
        <rFont val="Arial"/>
        <family val="2"/>
      </rPr>
      <t xml:space="preserve">
To attain optimal nutritional status for all Nigerians with particular emphasis on the most vulnerable groups such as children, adolescents, women, elderly, and groups with special nutritional needs.</t>
    </r>
    <r>
      <rPr>
        <sz val="11"/>
        <color theme="1"/>
        <rFont val="Arial"/>
        <family val="2"/>
      </rPr>
      <t xml:space="preserve">
</t>
    </r>
  </si>
  <si>
    <r>
      <t xml:space="preserve">SCFN Objectives: </t>
    </r>
    <r>
      <rPr>
        <i/>
        <sz val="11"/>
        <color theme="1"/>
        <rFont val="Arial"/>
        <family val="2"/>
      </rPr>
      <t>(</t>
    </r>
    <r>
      <rPr>
        <i/>
        <sz val="11"/>
        <color rgb="FFFF0000"/>
        <rFont val="Arial"/>
        <family val="2"/>
      </rPr>
      <t>list the objectives that will lead to attaining the goal above</t>
    </r>
    <r>
      <rPr>
        <i/>
        <sz val="11"/>
        <color theme="1"/>
        <rFont val="Arial"/>
        <family val="2"/>
      </rPr>
      <t>)</t>
    </r>
    <r>
      <rPr>
        <sz val="11"/>
        <color theme="1"/>
        <rFont val="Arial"/>
        <family val="2"/>
      </rPr>
      <t xml:space="preserve">
1. Food and Nutrition Security
2. Enhancing Caregiving Capacity
3. Enhancing Provision of Quality Health Services
4. Improving Capacity to Address Food and Nutrition Insecurity Problems
5. Raising Awareness and Understanding of the Problem of Malnutrition in Nigeria
6. Resource Allocation for Food and Nutrition Security at all Levels
</t>
    </r>
  </si>
  <si>
    <t>Objective 1: To improve Food and Nutrition Security</t>
  </si>
  <si>
    <t>Objective 2: Enhancing Caregiving Capacity</t>
  </si>
  <si>
    <t>Objective 3: Enhancing Provision of Quality Health Services</t>
  </si>
  <si>
    <t>Objective 4:  Improving Capacity to Address Food and Nutrition Insecurity Problems</t>
  </si>
  <si>
    <t>Objective 5: Raising Awareness and Understanding of the Problem of Malnutrition in Nigeria</t>
  </si>
  <si>
    <t>Objective 6: Resource Allocation for Food and Nutrition Security at all Levels</t>
  </si>
  <si>
    <t>Capacity building workshop in primary, secondary and tertiary institutions on Food and Nutrition</t>
  </si>
  <si>
    <t>Organinizing workshop for selected teachers and administrators from the three senatorial zones of Ebonyi state (T and T)</t>
  </si>
  <si>
    <t>Establishment of Food and Nutrition club in all primary secondary and tertiary institution in Ebonyi State</t>
  </si>
  <si>
    <t>3 mon</t>
  </si>
  <si>
    <t>Ministry of Education , SUBEB</t>
  </si>
  <si>
    <t>X</t>
  </si>
  <si>
    <t>Trained teachers and administrators should conduct workshops in each local government under thier senatorial zone</t>
  </si>
  <si>
    <t>Ensuring that a minimum 80% percent of the state population are aware and understands the problem associated with malnutrition</t>
  </si>
  <si>
    <t>1.1.3 Public lecture on Food and Nutrition in alll  the tertiary institutions in Ebonyi State.</t>
  </si>
  <si>
    <t>Ministry of Education.</t>
  </si>
  <si>
    <t>Advocacy and sensitization of pupils/students, PTA, SBMC and major Education stakeholders on Food and Nutrition.</t>
  </si>
  <si>
    <t>1.2.1 The T and T's who have been trained will educate students, PTA and SBMC and other education stakeholders</t>
  </si>
  <si>
    <t>Creates awareness on the importance of food and nutrition among students, parent and other education stakeholders</t>
  </si>
  <si>
    <t>Sensitization on the nutritional status of local foods and food products</t>
  </si>
  <si>
    <t>2.1.1 Literature survey on nutritional profile of local foods and food products.</t>
  </si>
  <si>
    <t>Compilation of up-to-date database useful for describing the nutritional profile of foods and food products in Ebonyi State.</t>
  </si>
  <si>
    <t>3 months</t>
  </si>
  <si>
    <t>Academia</t>
  </si>
  <si>
    <t>2.1.2 Where literature data is not available, generate data through laboratory analyses for macro and micro nutrients.</t>
  </si>
  <si>
    <t>Same as in 2.1.1</t>
  </si>
  <si>
    <t>5 months</t>
  </si>
  <si>
    <t>Academia.</t>
  </si>
  <si>
    <t>Sensitization of local processors on appropriate processing protocol/methods</t>
  </si>
  <si>
    <t>2.2.1 Identity food processing practices in Ebonyi State</t>
  </si>
  <si>
    <t>Comprehensive database on local food processing practices.</t>
  </si>
  <si>
    <t>Other stakeholders.</t>
  </si>
  <si>
    <t xml:space="preserve">2.2.2 Identity processing stages with high loss of nutrients, through laboratory analyses. </t>
  </si>
  <si>
    <t>Sensitisation of local processors on processing procedure that leads to increase in key nutrients.</t>
  </si>
  <si>
    <t>Training on appropriate packaging methods</t>
  </si>
  <si>
    <t>Increase the shelf life, general acceptability and reduce nutrtient loss of these  local food products</t>
  </si>
  <si>
    <t>Intensive research on local foods</t>
  </si>
  <si>
    <t>3.1.1 Make a call for research proposal on food and nutrition with emphasis on local foods</t>
  </si>
  <si>
    <t>Evidence based result on our local foods that are nutritious,  productive and with high income generation and export potentials</t>
  </si>
  <si>
    <t>6 months</t>
  </si>
  <si>
    <t>Ministry of Education/The Academia</t>
  </si>
  <si>
    <t>x</t>
  </si>
  <si>
    <t xml:space="preserve">3.1.2 Harnessing and analysis of data on Ebonyi state food and nutrition indices quarterly and publishing same to measure the state's food and nutrition status and progress made </t>
  </si>
  <si>
    <t>Avaialable Up to date food and nutrition indices report with a goal of reduction in low ranking of Ebonyi state on the DHS</t>
  </si>
  <si>
    <t>every 3 months</t>
  </si>
  <si>
    <t>The Academia/Secretariat</t>
  </si>
  <si>
    <t>3.1.3 Translation of altready existing relevant research findings into simpler languages for the laymen to understand</t>
  </si>
  <si>
    <t xml:space="preserve">Translated key research outputs made available on easy understand languages and translated to key local dialets in Ebonyi State </t>
  </si>
  <si>
    <t>The Academia/Media/Agric</t>
  </si>
  <si>
    <t>3.1.4 Quarterly publication of the food and nutrition status of the state to the public domain (openness of data)</t>
  </si>
  <si>
    <t>Stimulated action and discussion by Government and key stakeholders</t>
  </si>
  <si>
    <t>The Academia/Media/Secretariat</t>
  </si>
  <si>
    <t>Sensitization of farmers on adoption of biofortified group.</t>
  </si>
  <si>
    <t>3.2.1 Oragnizing annual conference/workshop on food and nutrition security</t>
  </si>
  <si>
    <t xml:space="preserve">Stimulated debate, action and consciousness of the academic community and farmers on food and nurtition security/hidden hunger </t>
  </si>
  <si>
    <t>every year</t>
  </si>
  <si>
    <t>The Academia/Secretariat/Media</t>
  </si>
  <si>
    <t>3.2.2 spearheading the kickstarting farming season program of the state that entails training of farmers in all LGAs on precision agriculture and adoption of biofortified crops</t>
  </si>
  <si>
    <t>Improved adoption of biofortified crops and enhanced productivity</t>
  </si>
  <si>
    <t>The Academia/Agric/Media</t>
  </si>
  <si>
    <t xml:space="preserve">3.2.3 Utilizing collaborative efforts of tertiary institutions in the state with IITA, NRCRI and others to establish propagation farms for the biofortified crops in the state </t>
  </si>
  <si>
    <t xml:space="preserve">Availability of inputs (biofortified crops) for farmers in Ebonyi state (all year round) </t>
  </si>
  <si>
    <t>1.1Strengthen coordination and increase collaboration among stakeholders and patners on nutrition</t>
  </si>
  <si>
    <t>1.1.1 Advocacy to relevant stakeholders (LGA chairman, tradtional rulers, religious leader and LGA health team) on nutrition</t>
  </si>
  <si>
    <t>To get their buy - in, suport and increase awareness on need to improve nutrition</t>
  </si>
  <si>
    <t>Implementing partner, MOWA,MLG&amp;CM</t>
  </si>
  <si>
    <t>1.1.2 selection and activation of LGA and ward committee on food and nutrition.</t>
  </si>
  <si>
    <t>increase coordination on nutrition activities</t>
  </si>
  <si>
    <t>1.1.3 Engage and expand SBC advocacy core groups at the LGA and ward level</t>
  </si>
  <si>
    <t>increase awareness among community member</t>
  </si>
  <si>
    <t xml:space="preserve">1.1.4 </t>
  </si>
  <si>
    <t>2.1 Implement community-level approaches with referrals for nutrition services to HFs</t>
  </si>
  <si>
    <t>2.1 Identify and train new community volunteers, WDCs, and community opinion leaders on IYCF and Nutrition key messages.</t>
  </si>
  <si>
    <t xml:space="preserve">improve capacity strengthening and  sustainainability </t>
  </si>
  <si>
    <t>Implementing partners</t>
  </si>
  <si>
    <t>2.1.1CVs conduct, CHD, CM &amp; HHV and make referrals  on nutrition</t>
  </si>
  <si>
    <t>increased knowledge and ensure adaptive nutritional practice and behaviours</t>
  </si>
  <si>
    <t>2.1.2CVs  to implement follow-up visits on SAM cases</t>
  </si>
  <si>
    <t>Ensure referral completion</t>
  </si>
  <si>
    <t>2.2 Stop further deterioation in the nutritional status of women and children in the majority and improve their nutritional status.</t>
  </si>
  <si>
    <t>2.2.1 weekly distribution of ready to use therapeutic food to address malnutrition.</t>
  </si>
  <si>
    <t>Address malnutrition</t>
  </si>
  <si>
    <t>CSO, Implementing partners</t>
  </si>
  <si>
    <t>2.2.2 periodic supply of food to the destitute in community to address malnutrition</t>
  </si>
  <si>
    <t>CSO</t>
  </si>
  <si>
    <t>2.2.3 Daily feeding of juvinile remand home to improve  their nutritional status.</t>
  </si>
  <si>
    <t>MOWA</t>
  </si>
  <si>
    <t>3.1To sensitize communities on the effect of malnutrition and  adequate measures to tackle it.</t>
  </si>
  <si>
    <t>3.1.1 Use of platforms like August meetings,  World health days to sensitize women</t>
  </si>
  <si>
    <t>increased awareness towards adaptive behaviour on nutrition</t>
  </si>
  <si>
    <t>Implementing partners, MOWA</t>
  </si>
  <si>
    <t>3.1.2 Food demonstration on local food recipes for various women groups</t>
  </si>
  <si>
    <t>improved knowledge on nutrition</t>
  </si>
  <si>
    <t>3.1.3 create mother to mother IYCF support groups</t>
  </si>
  <si>
    <t>increase knowledge on IYCF practices</t>
  </si>
  <si>
    <t>Implementing patners</t>
  </si>
  <si>
    <t>3.1.4 capacity building  to various WEG  and youth on food/nutrition and gardening.</t>
  </si>
  <si>
    <t>capacity strengthening</t>
  </si>
  <si>
    <t>3.2Improve knowledge and capacity of women and youth on nutrition awareness</t>
  </si>
  <si>
    <t>3.2.1 routine visit to various women groups in the communities</t>
  </si>
  <si>
    <t>TO IREDUCE UNDERNUTRITION AMONG INFANTS , CHILDREN,ADOLESCENTS AND WOMEN OF REPRODUCTIVE AGE.</t>
  </si>
  <si>
    <t xml:space="preserve">1. REACTIVATE AND RESENSITIZE BABY FRIENDLY  INITIATIVE IN ALL HEALTH FACILITIES ACROSS THE STATE
</t>
  </si>
  <si>
    <t>INCREASE IN THE NUMBER  OF HEALTH FACILITIES THAT IMPLEMENTS BABY FRIENDLY INITIATIVES</t>
  </si>
  <si>
    <t xml:space="preserve">THREE 
MONTHS
</t>
  </si>
  <si>
    <t xml:space="preserve">MINISTRY OF HEALTH
</t>
  </si>
  <si>
    <t xml:space="preserve">2.ENCOURAGE EARLY INITIATION OF BREASFEEDING AND POSITIONING AND ATTACHMENT.
</t>
  </si>
  <si>
    <t xml:space="preserve">INCREASE IN THE  NUMBER OF INFANT WHO RECIEVES COLOSTRUM AND ALSO INCREASE IN THE MATERNAL KNOWLEDGE ON BREAST FEEDING SKILLS
</t>
  </si>
  <si>
    <t xml:space="preserve">3.CONDUCT TRAININGS ON INFANT AND YOUNG CHILD FEEDING PRACTICES FOR HEALTH WORKERS ACROSS THE STATE (171 OICs, IN THE PHCs, 13 GENERAL HOSPITALS AND 2 TERTIARY INSTITUTIONS)
</t>
  </si>
  <si>
    <t xml:space="preserve">INCREASE IN THE NUMBER OF HEALTH WORKERS IN THE SKILLS AND KNOWLEDGE OF FOOD COMBINATIONS,FOOD PREPARATION METHODS SO AS TO RETAIN THE NUTRIENTS WHICH AIMS AT ACHIEVING ADEQUATE DIET FOR OPTIMAL HEALTH
</t>
  </si>
  <si>
    <t xml:space="preserve">4.CONDUCT CELEBRATION OF ANNUAL BREASTFEEDING WEEK.
*DELIVER NUTRITION EDUATION ESPECIALLY AS IT CONCERNS BREAST FEEDING CENTERING AROUND THE IMPORTANCE OF BREAST MILK,TYPES OF BREAST MILK AND THE IMPORTANCE OF EACH, EARLY INITIATION,SKILLS INVOLVED IN BREAST FEEDING AS WELL AS MATERNAL NUTRITIONAL HABITS TO ENOURAGE HEALTHY BREAST MILK AND ITS PRODUTION.
</t>
  </si>
  <si>
    <t xml:space="preserve">INCREASE IN THE NUMBER OF WOMEN WHO ARE WELL KNOWLEDGEABLE IN THE WORLD OF BREASTFEEDING AND PRACTICES
</t>
  </si>
  <si>
    <t xml:space="preserve">5.TO TRAIN HEALT WORKERS ON FOOD DEMONSTRATIONS UTILISING ANTE-NATAL CLINICS,IMMUNIZATION CENTRES, WOMEN ANNUAL GENERAL MEETINGS eg AUGUST MEETINGS AND WOMEN CONVENTION AND MARKETS.
</t>
  </si>
  <si>
    <t>THE OUTCOME OF THE TRAINING WOULD BE EFFECTIVE AS THE HEALTH WORKERS WILL IN TURN TRAIN THE FINAL CONSUMERS.</t>
  </si>
  <si>
    <t>TO SIGNIFICANTLY REDUCE MICRONUTRIENT DEFICIENCY DISORDERS,ESPECIALLY AMONG THE VULNERABLE GROUPS</t>
  </si>
  <si>
    <t>1.DISTRIBUTTION OF MICRONUTRIENT POWDERS,PLUMPY NUETS,ZINC TABLETS AND DEWORMING TABLETS IN SCHOOLS,CHURCHES/MOSQUES,MARKETS,RURAL COMMUNITIES, IMMUNIZATION CENTRES AND ANT-NATAL CLINICS</t>
  </si>
  <si>
    <t>INCREASE IN THE NUMBER OF INFANTS,YOUNG CHILDREN AND WOMEN OF CHILD BEARING AGE WHO WILL RECEIVE THE ITEMS MENTIONED.
REDUCTION IN THE NO OF MICRO NUTRIENT DEFICIENCIES</t>
  </si>
  <si>
    <t>TWO
MONTHS</t>
  </si>
  <si>
    <t>MINISTRY OF HEALTH
MINISTRY OF WOMEN AFFAIRS
MINISTRY OF EDUCATION
NGOs 
STAKEHOLDERS</t>
  </si>
  <si>
    <t>INCREASE THE KNOWLEDGE OF NUTRITION AMONG THE POPULACE AND NUTRITION EDUCATION INTO FORMAL AND INFORMAL TRAININGS.</t>
  </si>
  <si>
    <t xml:space="preserve">CONDUCTING RADIO AND TELEVISION PROGRAMS, ORGANIZING WORKSHOPS AND TRAININGS IN AMONG HEALTH WORKERS,BANKERS AND OTHER PARASTATALS CONCERNED
* SETTING UP OF NUTRITION CLUBS IN SCHOOL. </t>
  </si>
  <si>
    <t xml:space="preserve">INCREASE IN THE NUMBER OF PEOPLE THAT WILL HAVE THE KNOWLEDGE AND THEN PRACTICE ADEQUATE NUTRITION.
</t>
  </si>
  <si>
    <t>FOUR
MONTHS</t>
  </si>
  <si>
    <t xml:space="preserve">MINISTRY OF INFORMATION
MINISTRY OF EDUCATION
MINISTRY OF HEALTH
MINISTRY OF AGRICULTURE AND PRIVATE SECTORS
MINISTRY OF WOMEN AFFAIRS
</t>
  </si>
  <si>
    <r>
      <rPr>
        <b/>
        <sz val="11"/>
        <color theme="1"/>
        <rFont val="Arial"/>
        <family val="2"/>
      </rPr>
      <t>Objective 4:</t>
    </r>
    <r>
      <rPr>
        <sz val="11"/>
        <color theme="1"/>
        <rFont val="Arial"/>
        <family val="2"/>
      </rPr>
      <t xml:space="preserve">
TO PROMOTE OPTIMUM NUTRITION FOR PEOPLE IN ESPECIALLY DIFFICULT CIRCUMSTANCES, INCLUDING PLWHA,TB,AND OTHER ISOLATED CENTRES</t>
    </r>
  </si>
  <si>
    <t xml:space="preserve">DISTRIBUTION OF RUTF,MICRONUTRIENT POWDERS,ZINC TABLETS. FRUIT DRINKS AND SOME PROCESSED HANDY FOOD ITEMS
* EDUCATING THEM ON  PROPER NUTRITIONAL HABBITS, FOOD COBINATION  ESPECIALLY WITH LOCALLY AVAILABLE FOODS AND FOOD DEMONSTRATION, FOOD HANDLING AND FOOD HYGIENE..
</t>
  </si>
  <si>
    <t>GENERAL HEALTH OF THE CONCERNED POPULACE WILL IMPROVE.
* INCREASE IN THE KNOWLEDGE OF ADEQUATE DIET ESPECIALLY WITH INDEGINEOUS  FOOD ITEMS.</t>
  </si>
  <si>
    <t xml:space="preserve">MINISTRY OF HEALTH
AGRIC AND PRIVATE SECTORS
</t>
  </si>
  <si>
    <t>TO PREVENT AND CONTROL CHRONIC NUTRITION RELATED NON COMMUNICABLE DISEASES</t>
  </si>
  <si>
    <t>CONDUCT RESEARCHES ON THE HEALTH STATUS OF THE CITIZENS AND THEN UTILIZE THE OUTCOME TO EDUCATE THEM.
RADIO AND TELEVISION PROGRAMS
NUTRITION EDUCATION
WORKSHOPS AND SEMINARS
ROUTINE HEALTH CHECK UPS THROUGH ANTHROPOMETRY AND CLINICAL ANALYSIS.
INTRODUCTION OF REGULAR EXERCISE PROGRAMS AND SPORTS COMPETITIONS  IN SCHOOLS AND  OTHER INSTITUTIONS</t>
  </si>
  <si>
    <t>KNOWLWDGE OF HEALTH STATUS OF TH CITIZENS
OVERALL HEALTH IMPROVEMENT  
INCREASE IN ACTIVITY LEVELS.</t>
  </si>
  <si>
    <t xml:space="preserve">MINISTRY OF HEALTH
AGRIC AND PRIVATE SECTORS
MINISTRY OF EDUCATION
MEDIA AND INFORMATION
STAKE HOLDERS
MINISTRY OF WOMEN AFFAIRS
</t>
  </si>
  <si>
    <t>1.1:Advocacy and promotion of Policymaking on Nutrition</t>
  </si>
  <si>
    <t>1.1.1: Advocacy visit to Media Houses by SCFN</t>
  </si>
  <si>
    <t>Increase awareness, ownership and buy-in</t>
  </si>
  <si>
    <t>2 Months</t>
  </si>
  <si>
    <t>State Nutrition Officer/Media</t>
  </si>
  <si>
    <t>1.1.2: Community level advocacy to town union executives</t>
  </si>
  <si>
    <t xml:space="preserve">Increase in Community understanding Ownership </t>
  </si>
  <si>
    <t>SNO/SHE/Media/CBOs/TRs</t>
  </si>
  <si>
    <t>1.1.3: Advocacy to Schools and Churches</t>
  </si>
  <si>
    <t>SNO, SHE, CBOs, Town Announcers</t>
  </si>
  <si>
    <t>1.1.4: Roadshow on Awareness Nutrition</t>
  </si>
  <si>
    <t>Create public awareness on Nutrition</t>
  </si>
  <si>
    <t>3 Months</t>
  </si>
  <si>
    <t>Secretariat/All</t>
  </si>
  <si>
    <t>2.1: Public enlightenment on Food Security, Food Production and Malnutrition</t>
  </si>
  <si>
    <t>2.1.1 Radio talks on  Food Security, Food Production and Malnutrition</t>
  </si>
  <si>
    <t>Deepening public understanding on Malnutrition</t>
  </si>
  <si>
    <t>Media/SNO/Academia/Partners</t>
  </si>
  <si>
    <t>2.1.2 Jingles in Local Languages</t>
  </si>
  <si>
    <t>Increasing public consciousness and their roles towards  achieving better nutrition and value</t>
  </si>
  <si>
    <t>2.1.3 Commentaries</t>
  </si>
  <si>
    <t>To enhance understanding and action towards nutrition</t>
  </si>
  <si>
    <t>Information and Media</t>
  </si>
  <si>
    <t>2.1.4 Radio Magazines and playlets</t>
  </si>
  <si>
    <t>To enhance citizens understanding and knowledge on malnutition and ensure better decision making</t>
  </si>
  <si>
    <t>Media/SNO/Partners</t>
  </si>
  <si>
    <t>2.2: Implication of Malnutrition on the Development of the Child, Mother and the Vulnerable</t>
  </si>
  <si>
    <t>2.2.1: Information Dessemination by Town Announcers</t>
  </si>
  <si>
    <t>SNO/SHE/Town Announcers</t>
  </si>
  <si>
    <t>2.2.2: Flex banner</t>
  </si>
  <si>
    <t>To create graphical awareness and better understanding</t>
  </si>
  <si>
    <t>Media/Secretariat</t>
  </si>
  <si>
    <t>2.2.3: Posters and Handbills</t>
  </si>
  <si>
    <t>Media/ Secretariat</t>
  </si>
  <si>
    <t>2.2.4: Documentaries</t>
  </si>
  <si>
    <t>Information and Media/Secretariat</t>
  </si>
  <si>
    <t>3.1: The role Data and Reporting on eradicating  malnutrition in Ebonyi State</t>
  </si>
  <si>
    <t>3.1.1 Radio Talks</t>
  </si>
  <si>
    <t>Media/SNO/Acedemia/Partners</t>
  </si>
  <si>
    <t>3.1.2: Jingles in Local Languages</t>
  </si>
  <si>
    <t>3.1.3:Commentaries</t>
  </si>
  <si>
    <t>3.1.4: Radio Magazines and Playlets</t>
  </si>
  <si>
    <t>3.2: Myths and Misconception towards Malnutrition</t>
  </si>
  <si>
    <t>3.2.1: Information Dessemination by Town Announcers</t>
  </si>
  <si>
    <t>3.2.2: Flex Banner</t>
  </si>
  <si>
    <t>3.2.3: Posters and Handbills</t>
  </si>
  <si>
    <t>3.2.4: Documentaries</t>
  </si>
  <si>
    <t>Information and Media/ Secretariat</t>
  </si>
  <si>
    <t>4.1: Social and Behioural Change and Sustainability towards improved Nutrition</t>
  </si>
  <si>
    <t>3.1.1: Radio Talks</t>
  </si>
  <si>
    <t xml:space="preserve">To change negative behaviours and patterns </t>
  </si>
  <si>
    <t>3.1.2: Jingles in Local languages</t>
  </si>
  <si>
    <t>3.1.3: Commentaries</t>
  </si>
  <si>
    <t>3.1.4: Radio Magazines and playlets</t>
  </si>
  <si>
    <t>4.2: Dymystefying Myths and Misconception towards Malnutrition</t>
  </si>
  <si>
    <t>To change the mindset of community members towards issues around nutrition</t>
  </si>
  <si>
    <t>To enhance knowledge and ensure positive outcomes</t>
  </si>
  <si>
    <t>Easy visibility on malnutition</t>
  </si>
  <si>
    <t>To create general understanding on nutrition</t>
  </si>
  <si>
    <t>1.1  Increase Food Production</t>
  </si>
  <si>
    <t xml:space="preserve">1.1.1  Sensitizatiion  of citizens to engage in Integrated Agriculture as a business. </t>
  </si>
  <si>
    <t>1. More people getting involve in agriculture resulting to increased farm output</t>
  </si>
  <si>
    <t>12 months</t>
  </si>
  <si>
    <t>EBADEP, Farmers, NGO</t>
  </si>
  <si>
    <t>1.1.2  Sensitization on production of Biofortified crops</t>
  </si>
  <si>
    <t>2. Early maturing, higher yield and nutritive value</t>
  </si>
  <si>
    <t>1.1.3  Introduction of all season farming</t>
  </si>
  <si>
    <t xml:space="preserve">3. More food will be produced </t>
  </si>
  <si>
    <t>1.1.4  Use of on- farm demonstrations (OFAR, SPAT) and fIield days.</t>
  </si>
  <si>
    <t xml:space="preserve">4. Result to adoption of improved techniques </t>
  </si>
  <si>
    <t>1.2 Encouragement of youth and women to engage in agriculture</t>
  </si>
  <si>
    <t>1.1.5 Mobilization and formation of farmers cooperative societies/commodity associations.</t>
  </si>
  <si>
    <t>5. Put resources together  for better output</t>
  </si>
  <si>
    <t xml:space="preserve"> 1.1.6 Training of Extension workers and farmers on improved farming technologies/techniques.</t>
  </si>
  <si>
    <t>6. Result to increase transfer of technologies</t>
  </si>
  <si>
    <t>1.1.7 Formation of Young Farmers Club in Schools</t>
  </si>
  <si>
    <t>7. Catching them young</t>
  </si>
  <si>
    <t>1.1.8 Encouragement of women participation in agriculture</t>
  </si>
  <si>
    <t xml:space="preserve">8. Sensitization and deliberate inclusion of women </t>
  </si>
  <si>
    <t>1.3  Food Processing/Value Addition</t>
  </si>
  <si>
    <t>1.3.1 .Demonstration and trainng of women on the importance of weaning foods such as soy/rice powder, soy/maize powder, sweet potatoes mash, soybean powder.</t>
  </si>
  <si>
    <t>1. More women adopting the processing of weaning food</t>
  </si>
  <si>
    <t>1.3.2 .Sensitization and Demonstration  of Nutrition enhancement foods (cassava moi-moi, sweet potatoes fiosis, cassava akara, combobit/strips</t>
  </si>
  <si>
    <t>2. More healthier children</t>
  </si>
  <si>
    <t>3. Improved Nutrition</t>
  </si>
  <si>
    <t>4. Reduction in food wastage</t>
  </si>
  <si>
    <t>1.4 Improved collaboration between Research Institute , EBADEP and farmer</t>
  </si>
  <si>
    <t>1.4.  Quarterly meeting (QTRM) amongst the stakeholders</t>
  </si>
  <si>
    <t>1. Technologies generation</t>
  </si>
  <si>
    <t>EBADEP, Research Institute and farmers</t>
  </si>
  <si>
    <t xml:space="preserve">2. Transfer of knowledge </t>
  </si>
  <si>
    <t>3. Improved farm output</t>
  </si>
  <si>
    <t>2.1  Provision of Potable Water</t>
  </si>
  <si>
    <t>2.1.1 Sensitization on the need to have water bore hole and hand dung wells</t>
  </si>
  <si>
    <t>1. Improved quality water</t>
  </si>
  <si>
    <t>2.1.2 Sensitization on the need to treat and filter pond and well water before usage.</t>
  </si>
  <si>
    <t>2. Elimination of water borne diseases</t>
  </si>
  <si>
    <t>2.1.3 Provision of locally made water filters</t>
  </si>
  <si>
    <t>3. Reduction in mortality rate</t>
  </si>
  <si>
    <t>2.1.4 Training of beneficiaries on how to maintain  their water facilities</t>
  </si>
  <si>
    <t>4. Family income put in better use</t>
  </si>
  <si>
    <t>Marketing of Farm Produce</t>
  </si>
  <si>
    <t>3.1.1  Introduction of the offtakers to the farmers</t>
  </si>
  <si>
    <t>1. Encouragement of farmers to go into agriculture</t>
  </si>
  <si>
    <t>Private sector, Farmers, EBADEP</t>
  </si>
  <si>
    <t>3.1.2 Sensitization of farmers to have aggregation centers</t>
  </si>
  <si>
    <t>2. Availability of funds to farmers</t>
  </si>
  <si>
    <t>3.1.3 Sensitization of farmers on the role of Angel Investors</t>
  </si>
  <si>
    <t xml:space="preserve">3. Elimination of wastage </t>
  </si>
  <si>
    <t>4.Increase in food production</t>
  </si>
  <si>
    <t>3.1 1. Resource allocation for Food and Nutrition Security at all levels</t>
  </si>
  <si>
    <t>1.1 Ensure adequate implementation of the policy through sufficient budgetary allocation and timely release of fund</t>
  </si>
  <si>
    <t>Food and Nutrition Budget line created</t>
  </si>
  <si>
    <t xml:space="preserve">1yr </t>
  </si>
  <si>
    <t>MB&amp;P</t>
  </si>
  <si>
    <t>1.2 Strengthen the coordination capacity of the Ministry of Budget and Planning in the state and its Local Government counterparts with the required resources (human, financial, and material) for effective management and coordination of the policy</t>
  </si>
  <si>
    <t>Number of Workshops conducted</t>
  </si>
  <si>
    <t>1 yr</t>
  </si>
  <si>
    <t>SCFN</t>
  </si>
  <si>
    <t>1.3 Strenghten the capacity of Ministry of Budget and Planning to mobilise resources for F &amp; N interventions</t>
  </si>
  <si>
    <t>Number of Human and material resouces mobilized</t>
  </si>
  <si>
    <t>1.4 Conduct assessment at all levels on determinants of low financial investments in Food &amp; Nutrition programs compared to other life-saving interventions in partnership with private sector</t>
  </si>
  <si>
    <t>Result of Assessement conducted</t>
  </si>
  <si>
    <t>1.5 Conduct regular budget tracking, apply lessons learnt to F &amp; N budgeting processes.</t>
  </si>
  <si>
    <t>Number of tracking excercise conducted</t>
  </si>
  <si>
    <t>SFCN</t>
  </si>
  <si>
    <t>1.6 Develop Score Cards of lessons learnt on Budget tracking &amp; apply to SPFAN plan</t>
  </si>
  <si>
    <t>Number of score cards developed</t>
  </si>
  <si>
    <t xml:space="preserve">1.7 Printing of Budget tracking tools for quarterly assessment excercise </t>
  </si>
  <si>
    <t>Number of tracking tools printed</t>
  </si>
  <si>
    <t>1.8 Advocate, produce and disseminate  State  policy  on Food and Nutrition and the Plan of Action at the State Levels</t>
  </si>
  <si>
    <t>Number of food and nutrition policy produced and disseminated.</t>
  </si>
  <si>
    <t>2. Incorporating nutrition objectives into MDAs development policies, plans and programmes</t>
  </si>
  <si>
    <t>2.1 Conduct high level advocacy and awareness campaign on the multisectoral nature of nutrition</t>
  </si>
  <si>
    <t>10 Adocacy visits Conducted</t>
  </si>
  <si>
    <t>2.2 Conduct research to identify potential  Nutrition Partners.</t>
  </si>
  <si>
    <t>Number of new partners identified</t>
  </si>
  <si>
    <t>2.3 Organize quarterly meetings of committee on Food and nutrition at all levels</t>
  </si>
  <si>
    <t>4 meetings conducted</t>
  </si>
  <si>
    <t>3. Analyzing macro economics and sectoral policies in terms of their potential consequences for household income, food consumption delivery of human services and nutritional well being</t>
  </si>
  <si>
    <t>3.1 Build synergy and collaboration between the line Ministries  to lobby for investment in nutrition</t>
  </si>
  <si>
    <t>Number of Line Ministries that invest in nutrition activities</t>
  </si>
  <si>
    <t xml:space="preserve">
TO PROMOTE OPTIMUM NUTRITION FOR PEOPLE IN ESPECIALLY DIFFICULT CIRCUMSTANCES, INCLUDING PLWHA,TB,AND OTHER ISOLATED CENTRES</t>
  </si>
  <si>
    <t>BUDGET</t>
  </si>
  <si>
    <t>Activity Code</t>
  </si>
  <si>
    <t>Hiring (Canopy)</t>
  </si>
  <si>
    <t>Hiring (Tables)</t>
  </si>
  <si>
    <t>Hiring (Chairs)</t>
  </si>
  <si>
    <t>Daily sustenance Allowance (DSA)</t>
  </si>
  <si>
    <t>Facilitators Fee (Honorarium)</t>
  </si>
  <si>
    <t>Mileage (Per kilometer)</t>
  </si>
  <si>
    <t>Training of Extension workers and farmers on improved farming technologies/techniques.</t>
  </si>
  <si>
    <t>Food Processing/Value Addition</t>
  </si>
  <si>
    <t>Materials for demonstration</t>
  </si>
  <si>
    <t>Sensitization of farmers to have aggregation centers/ Sensitization of farmers on the role of Angel Investors/Introduction of the offtakers to the farmers</t>
  </si>
  <si>
    <t>1.1.1</t>
  </si>
  <si>
    <t>Daily Sustainance Allowance (DSA)</t>
  </si>
  <si>
    <t>Facilitators Fee/Honourarium</t>
  </si>
  <si>
    <t>1.1.2</t>
  </si>
  <si>
    <t>Public lecture on Food and Nutrition in alll  the tertiary institutions in Ebonyi State.</t>
  </si>
  <si>
    <t>1.2.1</t>
  </si>
  <si>
    <t>2.1.1</t>
  </si>
  <si>
    <t>2.1.2</t>
  </si>
  <si>
    <t>2.2.1</t>
  </si>
  <si>
    <t>Identity food processing practices in Ebonyi State</t>
  </si>
  <si>
    <t xml:space="preserve">Laboratory consummable </t>
  </si>
  <si>
    <t>Facilitators Fee/honorarium</t>
  </si>
  <si>
    <t>3.1.1</t>
  </si>
  <si>
    <t>Research grant fund</t>
  </si>
  <si>
    <t xml:space="preserve">calls and Data </t>
  </si>
  <si>
    <t>publications online</t>
  </si>
  <si>
    <t>Honorarium for translators</t>
  </si>
  <si>
    <t>Quarterly publication of the food and nutrition status of the state to the public domain (openness of data)</t>
  </si>
  <si>
    <t>Publications on diff. platforms</t>
  </si>
  <si>
    <t>Chairs</t>
  </si>
  <si>
    <t>Stationaries</t>
  </si>
  <si>
    <t>Canopies</t>
  </si>
  <si>
    <t>dummies</t>
  </si>
  <si>
    <t>face masks</t>
  </si>
  <si>
    <t>data tools</t>
  </si>
  <si>
    <t xml:space="preserve">Hand washing equipment </t>
  </si>
  <si>
    <t>Hand sanitizers</t>
  </si>
  <si>
    <t>utencils</t>
  </si>
  <si>
    <t>food items</t>
  </si>
  <si>
    <t>gas cylinder</t>
  </si>
  <si>
    <t xml:space="preserve">gas </t>
  </si>
  <si>
    <t>sampling/display materials</t>
  </si>
  <si>
    <t>consumables</t>
  </si>
  <si>
    <t>buckets and bowls</t>
  </si>
  <si>
    <t xml:space="preserve">vitamin A </t>
  </si>
  <si>
    <t>albendazole</t>
  </si>
  <si>
    <t>folic acid</t>
  </si>
  <si>
    <t>ORS/zinc</t>
  </si>
  <si>
    <t>hand gloves</t>
  </si>
  <si>
    <t>hand sanitizers</t>
  </si>
  <si>
    <t>face mask</t>
  </si>
  <si>
    <t>plumpy nut</t>
  </si>
  <si>
    <t>transportation</t>
  </si>
  <si>
    <t>research materials</t>
  </si>
  <si>
    <t>anthropometric equipments</t>
  </si>
  <si>
    <t>hall rental (small)</t>
  </si>
  <si>
    <t>transportatio</t>
  </si>
  <si>
    <t xml:space="preserve">NTA </t>
  </si>
  <si>
    <t>EBBC(Radio)</t>
  </si>
  <si>
    <t>EBBC (TV)</t>
  </si>
  <si>
    <t>Radio Nigeria</t>
  </si>
  <si>
    <t>EBSU FM</t>
  </si>
  <si>
    <t>Jingles in Local Languages</t>
  </si>
  <si>
    <t xml:space="preserve">Jingle Production </t>
  </si>
  <si>
    <t>Airing of Jingle(NTA)</t>
  </si>
  <si>
    <t>Airing of Jingle(Radio Nigeria)</t>
  </si>
  <si>
    <t>Airing of Jingle(EBBC Radio)</t>
  </si>
  <si>
    <t>Airing of Jingle(EBBC TV)</t>
  </si>
  <si>
    <t>NTA</t>
  </si>
  <si>
    <t>EBBC</t>
  </si>
  <si>
    <t xml:space="preserve">EBBC </t>
  </si>
  <si>
    <t>Information Dessemination by Town Announcers</t>
  </si>
  <si>
    <t>Town Announcers</t>
  </si>
  <si>
    <t xml:space="preserve">Flex Banners </t>
  </si>
  <si>
    <t>Posters and Handbills</t>
  </si>
  <si>
    <t>Documentaries</t>
  </si>
  <si>
    <t xml:space="preserve">EBBC (TV) </t>
  </si>
  <si>
    <t>EBBC (Radio)</t>
  </si>
  <si>
    <t xml:space="preserve">EBBC FM </t>
  </si>
  <si>
    <t>Others-1 Printing of Score Card</t>
  </si>
  <si>
    <t>TO REDUCE UNDERNUTRITION AMONG INFANTS , CHILDREN,ADOLESCENTS AND WOMEN OF REPRODUCTIVE AGE.</t>
  </si>
  <si>
    <t>Ensure proper coodination and collaboration at all levels</t>
  </si>
  <si>
    <t>Ensure the SCFN quarterly meetings and implementation plan reviews hold, with good participation and in a timely and effective manner</t>
  </si>
  <si>
    <t>LCFN established in 13 LGAs of Ebonyi State</t>
  </si>
  <si>
    <t>Quaterly SCFN meetings hold, reports, attendance and outcomes documented and disseminated</t>
  </si>
  <si>
    <t>1. More people getting involve in agriculture resulting to increased farm output
2. Early maturing, higher yield and nutritive value</t>
  </si>
  <si>
    <t>Sub-total</t>
  </si>
  <si>
    <t>Increase Food Production</t>
  </si>
  <si>
    <t>Encouragement of youth and women to engage in agriculture</t>
  </si>
  <si>
    <t>1. Food and Nutrition Security</t>
  </si>
  <si>
    <t>2. Enhancing Caregiving Capacity</t>
  </si>
  <si>
    <t>3. Enhancing Provision of Quality Health Services</t>
  </si>
  <si>
    <t>4. Improving Capacity to Address Food and Nutrition Insecurity Problems</t>
  </si>
  <si>
    <t>5. Raising Awareness and Understanding of the Problem of Malnutrition in Nigeria</t>
  </si>
  <si>
    <r>
      <t xml:space="preserve">SCFN Objectives: </t>
    </r>
    <r>
      <rPr>
        <i/>
        <sz val="11"/>
        <color theme="1"/>
        <rFont val="Arial"/>
        <family val="2"/>
      </rPr>
      <t>(</t>
    </r>
    <r>
      <rPr>
        <i/>
        <sz val="11"/>
        <color rgb="FFFF0000"/>
        <rFont val="Arial"/>
        <family val="2"/>
      </rPr>
      <t>list the objectives that will lead to attaining the goal above</t>
    </r>
    <r>
      <rPr>
        <i/>
        <sz val="11"/>
        <color theme="1"/>
        <rFont val="Arial"/>
        <family val="2"/>
      </rPr>
      <t>)</t>
    </r>
    <r>
      <rPr>
        <sz val="11"/>
        <color theme="1"/>
        <rFont val="Arial"/>
        <family val="2"/>
      </rPr>
      <t xml:space="preserve">
</t>
    </r>
  </si>
  <si>
    <t>6. Resource Allocation for Food and Nutrition Security at all Levels</t>
  </si>
  <si>
    <t>2.3.1</t>
  </si>
  <si>
    <t>2.4.1</t>
  </si>
  <si>
    <t>Stop further deterioation in the nutritional status of women and children in the majority and improve their nutritional status.</t>
  </si>
  <si>
    <t xml:space="preserve"> weekly distribution of ready to use therapeutic food to address malnutrition.</t>
  </si>
  <si>
    <t>4.1.1</t>
  </si>
  <si>
    <t>4.1.2</t>
  </si>
  <si>
    <t>4.2.1</t>
  </si>
  <si>
    <t>4.2.2</t>
  </si>
  <si>
    <t>4.2.3</t>
  </si>
  <si>
    <t>4.3.1</t>
  </si>
  <si>
    <t>4.3.2</t>
  </si>
  <si>
    <t>4.3.3</t>
  </si>
  <si>
    <t>4.3.4</t>
  </si>
  <si>
    <t>4.4.1</t>
  </si>
  <si>
    <t>4.4.2</t>
  </si>
  <si>
    <t>Organizing workshop for selected teachers and administrators from the three senatorial zones of Ebonyi state (T and T)</t>
  </si>
  <si>
    <t xml:space="preserve">Identity processing stages with high loss of nutrients, through laboratory analyses. </t>
  </si>
  <si>
    <t>Support the establishment of the LGHA Committee on Food and Nutrition in all 13 LGAs of the state (2 Day Inauguration &amp; Orientation meeting)</t>
  </si>
  <si>
    <t>Make a call for research proposal on food and nutrition with emphasis on local foods</t>
  </si>
  <si>
    <t xml:space="preserve">Harnessing and analysis of data on Ebonyi state food and nutrition indices quarterly and publishing same to measure the state's food and nutrition status and progress made </t>
  </si>
  <si>
    <t>Translation of altready existing relevant research findings into simpler languages for the laymen to understand</t>
  </si>
  <si>
    <t>5.1.1</t>
  </si>
  <si>
    <t>5.1.2</t>
  </si>
  <si>
    <t>Advocacy to relevant stakeholders (LGA chairman, tradtional rulers, religious leader and LGA health team) on nutrition</t>
  </si>
  <si>
    <t>Engage and expand SBC advocacy core groups at the LGA and ward level</t>
  </si>
  <si>
    <t>5.2.1</t>
  </si>
  <si>
    <t>5.3.1</t>
  </si>
  <si>
    <t>5.3.2</t>
  </si>
  <si>
    <t>Roadshow on Awareness Nutrition</t>
  </si>
  <si>
    <t>Radio talks on  Food Security, Food Production and Malnutrition</t>
  </si>
  <si>
    <t xml:space="preserve">Secretariat </t>
  </si>
  <si>
    <t>Secretariat</t>
  </si>
  <si>
    <t>5.2.2</t>
  </si>
  <si>
    <t>5.2.3</t>
  </si>
  <si>
    <t>5.2.4</t>
  </si>
  <si>
    <t>Commentaries</t>
  </si>
  <si>
    <t>Radio Magazines and playlets</t>
  </si>
  <si>
    <t>Public enlightenment on Food Security, Food Production and Malnutrition; the implication of malnutrition on the development of Child, Mother and Vulnerable; the role od data and reporting on eradicating malnutrition, Myths and misconceptions about malnutrition</t>
  </si>
  <si>
    <t>Produce job aids, IECs and other print material on Food Security, Food Production and Malnutrition; the implication of malnutrition on the development of Child, Mother and Vulnerable; the role od data and reporting on eradicating malnutrition, Myths and misconceptions about malnutrition</t>
  </si>
  <si>
    <t>Flex banner</t>
  </si>
  <si>
    <t>Strengthen coordination and increase collaboration among stakeholders and partners on nutrition</t>
  </si>
  <si>
    <t>5.2.5</t>
  </si>
  <si>
    <t>5.2.6</t>
  </si>
  <si>
    <t>5.2.7</t>
  </si>
  <si>
    <t>6.1.1</t>
  </si>
  <si>
    <t>6.1.2</t>
  </si>
  <si>
    <t>6.1.3</t>
  </si>
  <si>
    <t>6.1.4</t>
  </si>
  <si>
    <t>6.1.5</t>
  </si>
  <si>
    <t>6.1.6</t>
  </si>
  <si>
    <t>6.1.7</t>
  </si>
  <si>
    <t>6.1.8</t>
  </si>
  <si>
    <t>6.2.1</t>
  </si>
  <si>
    <t>6.2.2</t>
  </si>
  <si>
    <t>6.2.3</t>
  </si>
  <si>
    <t>6.3.1</t>
  </si>
  <si>
    <t>TOTAL</t>
  </si>
  <si>
    <t xml:space="preserve"> Resource allocation for Food and Nutrition Security at all levels</t>
  </si>
  <si>
    <t>Ensure adequate implementation of the policy through sufficient budgetary allocation and timely release of fund</t>
  </si>
  <si>
    <t>Strengthen the coordination capacity of the Ministry of Budget and Planning in the state and its Local Government counterparts with the required resources (human, financial, and material) for effective management and coordination of the policy</t>
  </si>
  <si>
    <t>Conduct assessment at all levels on determinants of low financial investments in Food &amp; Nutrition programs compared to other life-saving interventions in partnership with private sector</t>
  </si>
  <si>
    <t>Strenghten the capacity of Ministry of Budget and Planning to mobilise resources for F &amp; N interventions</t>
  </si>
  <si>
    <t>Conduct regular budget tracking, apply lessons learnt to F &amp; N budgeting processes.</t>
  </si>
  <si>
    <t>Develop Score Cards of lessons learnt on Budget tracking &amp; apply to SPFAN plan</t>
  </si>
  <si>
    <t xml:space="preserve">Printing of Budget tracking tools for quarterly assessment excercise </t>
  </si>
  <si>
    <t>Advocate, produce and disseminate  State  policy  on Food and Nutrition and the Plan of Action at the State Levels</t>
  </si>
  <si>
    <t>Conduct high level advocacy and awareness campaign on the multisectoral nature of nutrition</t>
  </si>
  <si>
    <t>Conduct research to identify potential  Nutrition Partners.</t>
  </si>
  <si>
    <t>Build synergy and collaboration between the line Ministries  to lobby for investment in nutrition</t>
  </si>
  <si>
    <t>Mobilization and formation of farmers cooperative societies/commodity associations. Through a 3 day workshop for LCFN members who will mirror it in their LGAs</t>
  </si>
  <si>
    <t>Sensitizatiion  of citizens to engage in Integrated Agriculture as a business, and on production of biofortified crops (LCFN members will mirror it at their LGA)</t>
  </si>
  <si>
    <t>Formation of Young Farmers Club in Schools (1-Day Meetings, held on a quarterly basis for the clubs) in 2 LGAs</t>
  </si>
  <si>
    <t>Demonstration and trainng of women on the importance of weaning foods such as soy/rice powder, soy/maize powder, sweet potatoes mash, soybean powder (in 2 groups).</t>
  </si>
  <si>
    <t>Transport allowance</t>
  </si>
  <si>
    <t xml:space="preserve">1. REACTIVATE AND RESENSITIZE BABY FRIENDLY  INITIATIVE IN ONE SUPPORTED FACILITY AS A MODEL
</t>
  </si>
  <si>
    <t>3.CONDUCT TRAININGS ON INFANT AND YOUNG CHILD FEEDING PRACTICES FOR HEALTH WORKERS</t>
  </si>
  <si>
    <t xml:space="preserve">TO TRAIN HEALTH WORKERS ON FOOD DEMONSTRATIONS UTILISING ANTE-NATAL CLINICS,IMMUNIZATION CENTRES, WOMEN ANNUAL GENERAL MEETINGS eg AUGUST MEETINGS AND WOMEN CONVENTION AND MARKETS.
</t>
  </si>
  <si>
    <t xml:space="preserve"> periodic supply of food to the destitute in community to address malnutrition (2 worst hit LGAs)</t>
  </si>
  <si>
    <t>Daily feeding of juvinile remand home to improve  their nutritional status. (Bimonthly)</t>
  </si>
  <si>
    <t>Transport reimbursements</t>
  </si>
  <si>
    <t>Transport Re-imbursements</t>
  </si>
  <si>
    <t xml:space="preserve">Support quarterly meetings of committee on Food and nutrition at the LGA level, and ensure submission of reports and achievements of the committees on a monthly basis. </t>
  </si>
  <si>
    <t>SCFN Secretariat</t>
  </si>
  <si>
    <t>Transport Allowance</t>
  </si>
  <si>
    <t xml:space="preserve">   </t>
  </si>
  <si>
    <t>Other Recurrent Costs</t>
  </si>
  <si>
    <t>TRAVEL &amp; TRANSPORT- GENERAL</t>
  </si>
  <si>
    <t>Local Travel and Transport: Others</t>
  </si>
  <si>
    <t>UTILITIES- GENERAL</t>
  </si>
  <si>
    <t>Internet access charges</t>
  </si>
  <si>
    <t>MATERIALS &amp; SUPPLIES- GENERAL</t>
  </si>
  <si>
    <t>Office Stationeries/Computer Consumables</t>
  </si>
  <si>
    <t>Printing of non security documents</t>
  </si>
  <si>
    <t>MAINTENANCE SERVICES- GENERAL</t>
  </si>
  <si>
    <t>Maintenance of motor vehicle/transport equipment</t>
  </si>
  <si>
    <t>Maintenance of office furniture</t>
  </si>
  <si>
    <t>Maintenance of office building/residential Qtrs</t>
  </si>
  <si>
    <t>Maintenance of office/IT Equipment</t>
  </si>
  <si>
    <t>Maintenance of plants/generators</t>
  </si>
  <si>
    <t>TRAINING- GENERAL</t>
  </si>
  <si>
    <t>Local Training</t>
  </si>
  <si>
    <t xml:space="preserve">OTHER SERVICES- GENERAL </t>
  </si>
  <si>
    <t>Cleaning &amp; Fumigation Services</t>
  </si>
  <si>
    <t>FUEL &amp; LUBRICATIONS- GENERAL</t>
  </si>
  <si>
    <t>Motor Vehicle fuel cost</t>
  </si>
  <si>
    <t>Plant/Generator fuel cost</t>
  </si>
  <si>
    <t>MISCELLANEOUS EXPENSES GENERAL</t>
  </si>
  <si>
    <t>Refreshment &amp; Meals</t>
  </si>
  <si>
    <t>Publicity &amp; Advertisements</t>
  </si>
  <si>
    <t>Postages &amp; Courier Services</t>
  </si>
  <si>
    <t>Welfare Packages</t>
  </si>
  <si>
    <t xml:space="preserve">Annual Budget Expenses &amp; Administration </t>
  </si>
  <si>
    <t>Special Days/Celebrations</t>
  </si>
  <si>
    <t>Seminars and Conferences</t>
  </si>
  <si>
    <t>7. Other Recurrent Costs</t>
  </si>
  <si>
    <t>SN</t>
  </si>
  <si>
    <t>SUB-GROUP FROM THE SCFN</t>
  </si>
  <si>
    <t>BUDGET SUBMITTED</t>
  </si>
  <si>
    <t>Community, CSO, Women Affairs, MLG &amp; CA</t>
  </si>
  <si>
    <t>Health</t>
  </si>
  <si>
    <t>Media and Information</t>
  </si>
  <si>
    <t>Private Sector, Agriculture and Water Resources</t>
  </si>
</sst>
</file>

<file path=xl/styles.xml><?xml version="1.0" encoding="utf-8"?>
<styleSheet xmlns="http://schemas.openxmlformats.org/spreadsheetml/2006/main">
  <numFmts count="3">
    <numFmt numFmtId="164" formatCode="_(* #,##0.00_);_(* \(#,##0.00\);_(* &quot;-&quot;??_);_(@_)"/>
    <numFmt numFmtId="165" formatCode="_-[$₦-470]* #,##0_-;\-[$₦-470]* #,##0_-;_-[$₦-470]* &quot;-&quot;_-;_-@_-"/>
    <numFmt numFmtId="166" formatCode="_-[$₦-46A]* #,##0_-;\-[$₦-46A]* #,##0_-;_-[$₦-46A]* &quot;-&quot;_-;_-@_-"/>
  </numFmts>
  <fonts count="24">
    <font>
      <sz val="11"/>
      <color theme="1"/>
      <name val="Calibri"/>
      <family val="2"/>
      <scheme val="minor"/>
    </font>
    <font>
      <b/>
      <sz val="16"/>
      <color theme="1"/>
      <name val="Arial"/>
      <family val="2"/>
    </font>
    <font>
      <b/>
      <sz val="14"/>
      <color theme="1"/>
      <name val="Arial"/>
      <family val="2"/>
    </font>
    <font>
      <i/>
      <sz val="11"/>
      <color theme="1"/>
      <name val="Arial"/>
      <family val="2"/>
    </font>
    <font>
      <sz val="11"/>
      <color theme="1"/>
      <name val="Arial"/>
      <family val="2"/>
    </font>
    <font>
      <i/>
      <sz val="11"/>
      <color rgb="FFFF0000"/>
      <name val="Arial"/>
      <family val="2"/>
    </font>
    <font>
      <b/>
      <sz val="11"/>
      <color theme="1"/>
      <name val="Arial"/>
      <family val="2"/>
    </font>
    <font>
      <sz val="8"/>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8"/>
      <color theme="1"/>
      <name val="Calibri"/>
      <family val="2"/>
      <scheme val="minor"/>
    </font>
    <font>
      <sz val="11"/>
      <color theme="1"/>
      <name val="Aparajita"/>
      <family val="1"/>
    </font>
    <font>
      <sz val="12"/>
      <color theme="1"/>
      <name val="Calibri Light"/>
      <family val="2"/>
      <scheme val="major"/>
    </font>
    <font>
      <sz val="16"/>
      <color theme="1"/>
      <name val="Arial"/>
      <family val="2"/>
    </font>
    <font>
      <sz val="16"/>
      <color theme="1"/>
      <name val="Calibri"/>
      <family val="2"/>
      <scheme val="minor"/>
    </font>
    <font>
      <sz val="11"/>
      <color rgb="FF00B050"/>
      <name val="Arial"/>
      <family val="2"/>
    </font>
    <font>
      <sz val="11"/>
      <color rgb="FF00B050"/>
      <name val="Calibri"/>
      <family val="2"/>
      <scheme val="minor"/>
    </font>
    <font>
      <sz val="12"/>
      <color theme="1"/>
      <name val="Calibri"/>
      <family val="2"/>
      <scheme val="minor"/>
    </font>
    <font>
      <sz val="12"/>
      <color theme="1"/>
      <name val="Arial"/>
      <family val="2"/>
    </font>
    <font>
      <sz val="12"/>
      <color theme="1"/>
      <name val="Tahoma"/>
      <family val="2"/>
    </font>
    <font>
      <sz val="11"/>
      <color theme="1"/>
      <name val="Calibri"/>
      <family val="2"/>
      <scheme val="minor"/>
    </font>
    <font>
      <b/>
      <sz val="12"/>
      <color theme="1"/>
      <name val="Calibri Light"/>
      <family val="2"/>
      <scheme val="major"/>
    </font>
    <font>
      <b/>
      <sz val="12"/>
      <color theme="1"/>
      <name val="Arial"/>
      <family val="2"/>
    </font>
  </fonts>
  <fills count="20">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bgColor indexed="64"/>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00B0F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164" fontId="21" fillId="0" borderId="0" applyFont="0" applyFill="0" applyBorder="0" applyAlignment="0" applyProtection="0"/>
  </cellStyleXfs>
  <cellXfs count="242">
    <xf numFmtId="0" fontId="0" fillId="0" borderId="0" xfId="0"/>
    <xf numFmtId="0" fontId="0" fillId="0" borderId="0" xfId="0" applyAlignment="1">
      <alignment horizontal="left"/>
    </xf>
    <xf numFmtId="0" fontId="4" fillId="0" borderId="1" xfId="0" applyFont="1" applyBorder="1"/>
    <xf numFmtId="0" fontId="4" fillId="0" borderId="1" xfId="0" applyFont="1" applyBorder="1" applyAlignment="1">
      <alignment horizontal="left"/>
    </xf>
    <xf numFmtId="0" fontId="4" fillId="0" borderId="1" xfId="0" applyFont="1" applyBorder="1" applyAlignment="1">
      <alignment horizontal="left" wrapText="1"/>
    </xf>
    <xf numFmtId="0" fontId="6" fillId="0" borderId="0" xfId="0" applyFont="1" applyFill="1"/>
    <xf numFmtId="0" fontId="0" fillId="0" borderId="1" xfId="0" applyBorder="1"/>
    <xf numFmtId="0" fontId="6" fillId="3" borderId="1" xfId="0" applyFont="1" applyFill="1" applyBorder="1"/>
    <xf numFmtId="0" fontId="0" fillId="0" borderId="1" xfId="0" applyBorder="1" applyAlignment="1">
      <alignment horizontal="left"/>
    </xf>
    <xf numFmtId="0" fontId="0" fillId="0" borderId="0" xfId="0" applyAlignment="1">
      <alignment horizontal="center" vertical="top" wrapText="1"/>
    </xf>
    <xf numFmtId="0" fontId="9" fillId="4" borderId="2" xfId="0" applyFont="1" applyFill="1" applyBorder="1"/>
    <xf numFmtId="0" fontId="9" fillId="4" borderId="1"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9" fillId="4" borderId="1" xfId="0" applyFont="1" applyFill="1" applyBorder="1"/>
    <xf numFmtId="0" fontId="10" fillId="5" borderId="1" xfId="0" applyFont="1" applyFill="1" applyBorder="1"/>
    <xf numFmtId="0" fontId="8" fillId="5" borderId="1" xfId="0" applyFont="1" applyFill="1" applyBorder="1" applyAlignment="1">
      <alignment horizontal="center" vertical="top" wrapText="1"/>
    </xf>
    <xf numFmtId="0" fontId="12" fillId="0" borderId="1" xfId="0" applyFont="1" applyBorder="1"/>
    <xf numFmtId="0" fontId="12" fillId="0" borderId="1" xfId="0" applyFont="1" applyBorder="1" applyAlignment="1">
      <alignment horizontal="center" vertical="top" wrapText="1"/>
    </xf>
    <xf numFmtId="165" fontId="12" fillId="0" borderId="1" xfId="0" applyNumberFormat="1" applyFont="1" applyBorder="1" applyAlignment="1">
      <alignment horizontal="center" vertical="top" wrapText="1"/>
    </xf>
    <xf numFmtId="165" fontId="10" fillId="6" borderId="1" xfId="0" applyNumberFormat="1" applyFont="1" applyFill="1" applyBorder="1" applyAlignment="1">
      <alignment horizontal="center" vertical="top" wrapText="1"/>
    </xf>
    <xf numFmtId="165" fontId="8" fillId="5" borderId="1" xfId="0" applyNumberFormat="1" applyFont="1" applyFill="1" applyBorder="1" applyAlignment="1">
      <alignment horizontal="center" vertical="top" wrapText="1"/>
    </xf>
    <xf numFmtId="0" fontId="0" fillId="0" borderId="1" xfId="0" applyBorder="1" applyAlignment="1">
      <alignment vertical="center"/>
    </xf>
    <xf numFmtId="0" fontId="0" fillId="0" borderId="0" xfId="0" applyAlignment="1">
      <alignment vertical="center"/>
    </xf>
    <xf numFmtId="0" fontId="9" fillId="7" borderId="1" xfId="0" applyFont="1" applyFill="1" applyBorder="1" applyAlignment="1">
      <alignment vertical="center"/>
    </xf>
    <xf numFmtId="0" fontId="4"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horizontal="left"/>
    </xf>
    <xf numFmtId="0" fontId="0" fillId="0" borderId="0" xfId="0" applyBorder="1" applyAlignment="1">
      <alignment horizontal="left"/>
    </xf>
    <xf numFmtId="0" fontId="13" fillId="0" borderId="1" xfId="0" applyFont="1" applyBorder="1" applyAlignment="1">
      <alignment horizontal="left" wrapText="1"/>
    </xf>
    <xf numFmtId="0" fontId="13" fillId="0" borderId="1" xfId="0" applyFont="1" applyBorder="1" applyAlignment="1">
      <alignment horizontal="left"/>
    </xf>
    <xf numFmtId="0" fontId="13" fillId="0" borderId="2" xfId="0" applyFont="1" applyBorder="1" applyAlignment="1">
      <alignment horizontal="left"/>
    </xf>
    <xf numFmtId="0" fontId="13" fillId="8" borderId="1" xfId="0" applyFont="1" applyFill="1" applyBorder="1" applyAlignment="1">
      <alignment horizontal="left"/>
    </xf>
    <xf numFmtId="0" fontId="13" fillId="9" borderId="1" xfId="0" applyFont="1" applyFill="1" applyBorder="1" applyAlignment="1">
      <alignment horizontal="left"/>
    </xf>
    <xf numFmtId="0" fontId="13" fillId="10" borderId="1" xfId="0" applyFont="1" applyFill="1" applyBorder="1" applyAlignment="1">
      <alignment horizontal="left"/>
    </xf>
    <xf numFmtId="0" fontId="14" fillId="0" borderId="1" xfId="0" applyFont="1" applyBorder="1" applyAlignment="1">
      <alignment horizontal="left"/>
    </xf>
    <xf numFmtId="0" fontId="14" fillId="8" borderId="1" xfId="0" applyFont="1" applyFill="1" applyBorder="1" applyAlignment="1">
      <alignment horizontal="left"/>
    </xf>
    <xf numFmtId="0" fontId="15" fillId="0" borderId="1" xfId="0" applyFont="1" applyBorder="1" applyAlignment="1">
      <alignment horizontal="left"/>
    </xf>
    <xf numFmtId="0" fontId="15" fillId="0" borderId="0" xfId="0" applyFont="1" applyAlignment="1">
      <alignment horizontal="left"/>
    </xf>
    <xf numFmtId="0" fontId="15" fillId="8" borderId="1" xfId="0" applyFont="1" applyFill="1" applyBorder="1" applyAlignment="1">
      <alignment horizontal="left"/>
    </xf>
    <xf numFmtId="17" fontId="13" fillId="0" borderId="1" xfId="0" applyNumberFormat="1" applyFont="1" applyBorder="1" applyAlignment="1">
      <alignment horizontal="left"/>
    </xf>
    <xf numFmtId="0" fontId="4" fillId="0" borderId="2" xfId="0" applyFont="1" applyBorder="1" applyAlignment="1">
      <alignment horizontal="left"/>
    </xf>
    <xf numFmtId="0" fontId="4" fillId="9" borderId="1" xfId="0" applyFont="1" applyFill="1" applyBorder="1" applyAlignment="1">
      <alignment horizontal="left"/>
    </xf>
    <xf numFmtId="0" fontId="4" fillId="11" borderId="1" xfId="0" applyFont="1" applyFill="1" applyBorder="1" applyAlignment="1">
      <alignment horizontal="left"/>
    </xf>
    <xf numFmtId="0" fontId="0" fillId="9" borderId="1" xfId="0" applyFill="1" applyBorder="1" applyAlignment="1">
      <alignment horizontal="left"/>
    </xf>
    <xf numFmtId="0" fontId="0" fillId="11" borderId="1" xfId="0" applyFill="1" applyBorder="1" applyAlignment="1">
      <alignment horizontal="left"/>
    </xf>
    <xf numFmtId="0" fontId="4" fillId="0" borderId="1" xfId="0" applyFont="1" applyBorder="1" applyAlignment="1">
      <alignment horizontal="center" wrapText="1"/>
    </xf>
    <xf numFmtId="0" fontId="16" fillId="11" borderId="1" xfId="0" applyFont="1" applyFill="1" applyBorder="1" applyAlignment="1">
      <alignment horizontal="left"/>
    </xf>
    <xf numFmtId="0" fontId="17" fillId="11" borderId="1" xfId="0" applyFont="1" applyFill="1" applyBorder="1" applyAlignment="1">
      <alignment horizontal="left"/>
    </xf>
    <xf numFmtId="0" fontId="17" fillId="11" borderId="0" xfId="0" applyFont="1" applyFill="1" applyAlignment="1">
      <alignment horizontal="left"/>
    </xf>
    <xf numFmtId="0" fontId="4" fillId="0" borderId="2" xfId="0" applyFont="1" applyBorder="1" applyAlignment="1">
      <alignment horizontal="left" wrapText="1"/>
    </xf>
    <xf numFmtId="0" fontId="4" fillId="2" borderId="1" xfId="0" applyFont="1" applyFill="1" applyBorder="1" applyAlignment="1">
      <alignment horizontal="left"/>
    </xf>
    <xf numFmtId="0" fontId="4" fillId="12" borderId="1" xfId="0" applyFont="1" applyFill="1" applyBorder="1" applyAlignment="1">
      <alignment horizontal="left"/>
    </xf>
    <xf numFmtId="0" fontId="4" fillId="13" borderId="1" xfId="0" applyFont="1" applyFill="1" applyBorder="1" applyAlignment="1">
      <alignment horizontal="left"/>
    </xf>
    <xf numFmtId="0" fontId="4" fillId="14" borderId="1" xfId="0" applyFont="1" applyFill="1" applyBorder="1" applyAlignment="1">
      <alignment horizontal="left"/>
    </xf>
    <xf numFmtId="0" fontId="4" fillId="15" borderId="1" xfId="0" applyFont="1" applyFill="1" applyBorder="1" applyAlignment="1">
      <alignment horizontal="left"/>
    </xf>
    <xf numFmtId="0" fontId="0" fillId="15" borderId="1" xfId="0" applyFill="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0" fontId="4" fillId="16" borderId="1" xfId="0" applyFont="1" applyFill="1" applyBorder="1" applyAlignment="1">
      <alignment horizontal="left"/>
    </xf>
    <xf numFmtId="0" fontId="4" fillId="0" borderId="2" xfId="0" applyFont="1" applyBorder="1" applyAlignment="1">
      <alignment horizontal="left"/>
    </xf>
    <xf numFmtId="0" fontId="4" fillId="11" borderId="1" xfId="0" applyFont="1" applyFill="1" applyBorder="1" applyAlignment="1">
      <alignment horizontal="left" wrapText="1"/>
    </xf>
    <xf numFmtId="0" fontId="4" fillId="0" borderId="1" xfId="0" applyFont="1" applyBorder="1" applyAlignment="1">
      <alignment horizontal="left"/>
    </xf>
    <xf numFmtId="0" fontId="4" fillId="0" borderId="1" xfId="0" applyFont="1" applyBorder="1" applyAlignment="1">
      <alignment horizontal="left" wrapText="1"/>
    </xf>
    <xf numFmtId="0" fontId="4" fillId="16" borderId="1" xfId="0" applyFont="1" applyFill="1" applyBorder="1" applyAlignment="1">
      <alignment horizontal="left"/>
    </xf>
    <xf numFmtId="0" fontId="4" fillId="0" borderId="2" xfId="0" applyFont="1" applyBorder="1" applyAlignment="1">
      <alignment horizontal="left"/>
    </xf>
    <xf numFmtId="0" fontId="4" fillId="11" borderId="1" xfId="0" applyFont="1" applyFill="1" applyBorder="1" applyAlignment="1">
      <alignment horizontal="left" wrapText="1"/>
    </xf>
    <xf numFmtId="0" fontId="4" fillId="0" borderId="1" xfId="0" applyFont="1" applyBorder="1" applyAlignment="1">
      <alignment horizontal="left"/>
    </xf>
    <xf numFmtId="0" fontId="4" fillId="0" borderId="1" xfId="0" applyFont="1" applyBorder="1" applyAlignment="1">
      <alignment horizontal="left" wrapText="1"/>
    </xf>
    <xf numFmtId="0" fontId="4" fillId="16" borderId="1" xfId="0" applyFont="1" applyFill="1" applyBorder="1" applyAlignment="1">
      <alignment horizontal="left"/>
    </xf>
    <xf numFmtId="0" fontId="4" fillId="0" borderId="2" xfId="0" applyFont="1" applyBorder="1" applyAlignment="1">
      <alignment horizontal="left"/>
    </xf>
    <xf numFmtId="0" fontId="4" fillId="11" borderId="1" xfId="0" applyFont="1" applyFill="1" applyBorder="1" applyAlignment="1">
      <alignment horizontal="left" wrapText="1"/>
    </xf>
    <xf numFmtId="0" fontId="4" fillId="9" borderId="1" xfId="0" applyFont="1" applyFill="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0" fontId="4" fillId="16" borderId="1" xfId="0" applyFont="1" applyFill="1" applyBorder="1" applyAlignment="1">
      <alignment horizontal="left"/>
    </xf>
    <xf numFmtId="0" fontId="4" fillId="0" borderId="2" xfId="0" applyFont="1" applyBorder="1" applyAlignment="1">
      <alignment horizontal="left"/>
    </xf>
    <xf numFmtId="0" fontId="4" fillId="11" borderId="1" xfId="0" applyFont="1" applyFill="1" applyBorder="1" applyAlignment="1">
      <alignment horizontal="left" wrapText="1"/>
    </xf>
    <xf numFmtId="0" fontId="0" fillId="16" borderId="1" xfId="0" applyFill="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0" fontId="4" fillId="16" borderId="1" xfId="0" applyFont="1" applyFill="1" applyBorder="1" applyAlignment="1">
      <alignment horizontal="left"/>
    </xf>
    <xf numFmtId="0" fontId="4" fillId="0" borderId="2" xfId="0" applyFont="1" applyBorder="1" applyAlignment="1">
      <alignment horizontal="left"/>
    </xf>
    <xf numFmtId="0" fontId="4" fillId="11" borderId="1" xfId="0" applyFont="1" applyFill="1" applyBorder="1" applyAlignment="1">
      <alignment horizontal="left" wrapText="1"/>
    </xf>
    <xf numFmtId="0" fontId="4" fillId="9" borderId="1" xfId="0" applyFont="1" applyFill="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0" fontId="4" fillId="16" borderId="1" xfId="0" applyFont="1" applyFill="1" applyBorder="1" applyAlignment="1">
      <alignment horizontal="left"/>
    </xf>
    <xf numFmtId="0" fontId="4" fillId="0" borderId="2" xfId="0" applyFont="1" applyBorder="1" applyAlignment="1">
      <alignment horizontal="left"/>
    </xf>
    <xf numFmtId="0" fontId="4" fillId="11" borderId="1" xfId="0" applyFont="1" applyFill="1" applyBorder="1" applyAlignment="1">
      <alignment horizontal="left" wrapText="1"/>
    </xf>
    <xf numFmtId="0" fontId="0" fillId="0" borderId="0" xfId="0"/>
    <xf numFmtId="0" fontId="0" fillId="0" borderId="0" xfId="0"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0" fontId="0" fillId="0" borderId="1" xfId="0" applyBorder="1" applyAlignment="1">
      <alignment horizontal="left"/>
    </xf>
    <xf numFmtId="0" fontId="4" fillId="16" borderId="1" xfId="0" applyFont="1" applyFill="1" applyBorder="1" applyAlignment="1">
      <alignment horizontal="left"/>
    </xf>
    <xf numFmtId="0" fontId="4" fillId="0" borderId="2" xfId="0" applyFont="1" applyBorder="1" applyAlignment="1">
      <alignment horizontal="left"/>
    </xf>
    <xf numFmtId="0" fontId="4" fillId="11" borderId="1" xfId="0" applyFont="1" applyFill="1" applyBorder="1" applyAlignment="1">
      <alignment horizontal="left" wrapText="1"/>
    </xf>
    <xf numFmtId="0" fontId="4" fillId="9" borderId="1" xfId="0" applyFont="1" applyFill="1" applyBorder="1" applyAlignment="1">
      <alignment horizontal="left"/>
    </xf>
    <xf numFmtId="0" fontId="4" fillId="10" borderId="1" xfId="0" applyFont="1" applyFill="1" applyBorder="1" applyAlignment="1">
      <alignment horizontal="left"/>
    </xf>
    <xf numFmtId="0" fontId="18" fillId="0" borderId="1" xfId="0" applyFont="1" applyBorder="1" applyAlignment="1">
      <alignment horizontal="left" wrapText="1"/>
    </xf>
    <xf numFmtId="0" fontId="19" fillId="0" borderId="1" xfId="0" applyFont="1" applyBorder="1" applyAlignment="1">
      <alignment horizontal="left" wrapText="1"/>
    </xf>
    <xf numFmtId="0" fontId="19" fillId="0" borderId="1" xfId="0" applyFont="1" applyBorder="1" applyAlignment="1">
      <alignment horizontal="left"/>
    </xf>
    <xf numFmtId="0" fontId="19" fillId="0" borderId="2" xfId="0" applyFont="1" applyBorder="1" applyAlignment="1">
      <alignment horizontal="left"/>
    </xf>
    <xf numFmtId="0" fontId="18" fillId="0" borderId="1" xfId="0" applyFont="1" applyBorder="1" applyAlignment="1">
      <alignment horizontal="left"/>
    </xf>
    <xf numFmtId="0" fontId="20" fillId="0" borderId="1" xfId="0" applyFont="1" applyBorder="1" applyAlignment="1">
      <alignment wrapText="1"/>
    </xf>
    <xf numFmtId="0" fontId="19" fillId="0" borderId="0" xfId="0" applyFont="1" applyAlignment="1">
      <alignment horizontal="left"/>
    </xf>
    <xf numFmtId="0" fontId="19" fillId="0" borderId="2"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1" xfId="0" applyFont="1" applyBorder="1" applyAlignment="1">
      <alignment horizontal="left" vertical="top" wrapText="1"/>
    </xf>
    <xf numFmtId="0" fontId="13" fillId="0" borderId="1" xfId="0" applyFont="1" applyBorder="1" applyAlignment="1">
      <alignment horizontal="left"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6"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top" wrapText="1"/>
    </xf>
    <xf numFmtId="0" fontId="13" fillId="0" borderId="1" xfId="0" applyFont="1" applyBorder="1" applyAlignment="1">
      <alignment horizontal="center" vertical="top" wrapText="1"/>
    </xf>
    <xf numFmtId="0" fontId="0" fillId="0" borderId="0" xfId="0"/>
    <xf numFmtId="0" fontId="4" fillId="0" borderId="1" xfId="0" applyFont="1" applyBorder="1" applyAlignment="1">
      <alignment horizontal="left"/>
    </xf>
    <xf numFmtId="0" fontId="4" fillId="0" borderId="1" xfId="0" applyFont="1" applyBorder="1" applyAlignment="1">
      <alignment horizontal="left" wrapText="1"/>
    </xf>
    <xf numFmtId="0" fontId="0" fillId="0" borderId="0" xfId="0" applyAlignment="1">
      <alignment horizontal="center"/>
    </xf>
    <xf numFmtId="0" fontId="0" fillId="0" borderId="0" xfId="0" applyAlignment="1">
      <alignment horizontal="center" vertical="top" wrapText="1"/>
    </xf>
    <xf numFmtId="0" fontId="9" fillId="4" borderId="2" xfId="0" applyFont="1" applyFill="1" applyBorder="1"/>
    <xf numFmtId="0" fontId="9" fillId="4" borderId="1"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9" fillId="4" borderId="1" xfId="0" applyFont="1" applyFill="1" applyBorder="1"/>
    <xf numFmtId="0" fontId="10" fillId="5" borderId="1" xfId="0" applyFont="1" applyFill="1" applyBorder="1"/>
    <xf numFmtId="0" fontId="8" fillId="5" borderId="1" xfId="0" applyFont="1" applyFill="1" applyBorder="1" applyAlignment="1">
      <alignment horizontal="center" vertical="top" wrapText="1"/>
    </xf>
    <xf numFmtId="0" fontId="12" fillId="0" borderId="1" xfId="0" applyFont="1" applyBorder="1"/>
    <xf numFmtId="0" fontId="12" fillId="0" borderId="1" xfId="0" applyFont="1" applyBorder="1" applyAlignment="1">
      <alignment horizontal="center" vertical="top" wrapText="1"/>
    </xf>
    <xf numFmtId="165" fontId="12" fillId="0" borderId="1" xfId="0" applyNumberFormat="1" applyFont="1" applyBorder="1" applyAlignment="1">
      <alignment horizontal="center" vertical="top" wrapText="1"/>
    </xf>
    <xf numFmtId="165" fontId="10" fillId="6" borderId="1" xfId="0" applyNumberFormat="1" applyFont="1" applyFill="1" applyBorder="1" applyAlignment="1">
      <alignment horizontal="center" vertical="top" wrapText="1"/>
    </xf>
    <xf numFmtId="165" fontId="8" fillId="5" borderId="1" xfId="0" applyNumberFormat="1" applyFont="1" applyFill="1" applyBorder="1" applyAlignment="1">
      <alignment horizontal="center" vertical="top" wrapText="1"/>
    </xf>
    <xf numFmtId="0" fontId="4" fillId="16" borderId="1" xfId="0" applyFont="1" applyFill="1" applyBorder="1" applyAlignment="1">
      <alignment horizontal="left"/>
    </xf>
    <xf numFmtId="0" fontId="12" fillId="0" borderId="1" xfId="0" applyFont="1" applyBorder="1" applyAlignment="1">
      <alignment wrapText="1"/>
    </xf>
    <xf numFmtId="0" fontId="4" fillId="0" borderId="0" xfId="0" applyFont="1" applyAlignment="1">
      <alignment horizontal="left" wrapText="1"/>
    </xf>
    <xf numFmtId="166" fontId="0" fillId="0" borderId="0" xfId="1" applyNumberFormat="1" applyFont="1"/>
    <xf numFmtId="0" fontId="4" fillId="16" borderId="1" xfId="0" applyFont="1" applyFill="1" applyBorder="1" applyAlignment="1">
      <alignment horizontal="left" vertical="top" wrapText="1"/>
    </xf>
    <xf numFmtId="0" fontId="4" fillId="16" borderId="1" xfId="0" applyFont="1" applyFill="1" applyBorder="1" applyAlignment="1">
      <alignment horizontal="left" wrapText="1"/>
    </xf>
    <xf numFmtId="0" fontId="4" fillId="0" borderId="1" xfId="0" applyFont="1" applyBorder="1" applyAlignment="1">
      <alignment horizontal="center" vertical="top" wrapText="1"/>
    </xf>
    <xf numFmtId="0" fontId="4" fillId="16"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17" borderId="1" xfId="0" applyFont="1" applyFill="1" applyBorder="1" applyAlignment="1">
      <alignment horizontal="center" vertical="top" wrapText="1"/>
    </xf>
    <xf numFmtId="0" fontId="19" fillId="0" borderId="1" xfId="0" applyFont="1" applyBorder="1" applyAlignment="1">
      <alignment horizontal="center" vertical="top" wrapText="1"/>
    </xf>
    <xf numFmtId="0" fontId="4" fillId="0" borderId="1" xfId="0" applyFont="1" applyBorder="1" applyAlignment="1">
      <alignment vertical="center" wrapText="1"/>
    </xf>
    <xf numFmtId="166" fontId="6" fillId="0" borderId="2" xfId="1" applyNumberFormat="1" applyFont="1" applyBorder="1" applyAlignment="1">
      <alignment horizontal="left" vertical="center"/>
    </xf>
    <xf numFmtId="166" fontId="6" fillId="16" borderId="1" xfId="1" applyNumberFormat="1" applyFont="1" applyFill="1" applyBorder="1" applyAlignment="1">
      <alignment horizontal="left" vertical="center"/>
    </xf>
    <xf numFmtId="166" fontId="6" fillId="0" borderId="2" xfId="1" applyNumberFormat="1" applyFont="1" applyBorder="1" applyAlignment="1">
      <alignment horizontal="left" vertical="center" wrapText="1"/>
    </xf>
    <xf numFmtId="166" fontId="6" fillId="0" borderId="1" xfId="1" applyNumberFormat="1" applyFont="1" applyBorder="1" applyAlignment="1">
      <alignment horizontal="left" vertical="center"/>
    </xf>
    <xf numFmtId="166" fontId="6" fillId="0" borderId="2" xfId="1" applyNumberFormat="1" applyFont="1" applyFill="1" applyBorder="1" applyAlignment="1">
      <alignment horizontal="left"/>
    </xf>
    <xf numFmtId="166" fontId="22" fillId="0" borderId="2" xfId="1" applyNumberFormat="1" applyFont="1" applyBorder="1" applyAlignment="1">
      <alignment horizontal="left" vertical="center"/>
    </xf>
    <xf numFmtId="0" fontId="6" fillId="16" borderId="1" xfId="0" applyFont="1" applyFill="1" applyBorder="1" applyAlignment="1">
      <alignment horizontal="left" vertical="top" wrapText="1"/>
    </xf>
    <xf numFmtId="0" fontId="6" fillId="16" borderId="1" xfId="0" applyFont="1" applyFill="1" applyBorder="1" applyAlignment="1">
      <alignment horizontal="center" vertical="top" wrapText="1"/>
    </xf>
    <xf numFmtId="0" fontId="6" fillId="16" borderId="1" xfId="0" applyFont="1" applyFill="1" applyBorder="1" applyAlignment="1">
      <alignment horizontal="left" wrapText="1"/>
    </xf>
    <xf numFmtId="0" fontId="6" fillId="16" borderId="1" xfId="0" applyFont="1" applyFill="1" applyBorder="1" applyAlignment="1">
      <alignment horizontal="left"/>
    </xf>
    <xf numFmtId="0" fontId="13" fillId="18" borderId="1" xfId="0" applyFont="1" applyFill="1" applyBorder="1" applyAlignment="1">
      <alignment horizontal="center" vertical="top" wrapText="1"/>
    </xf>
    <xf numFmtId="0" fontId="13" fillId="18" borderId="1" xfId="0" applyFont="1" applyFill="1" applyBorder="1" applyAlignment="1">
      <alignment horizontal="left" wrapText="1"/>
    </xf>
    <xf numFmtId="0" fontId="13" fillId="0" borderId="2" xfId="0" applyFont="1" applyBorder="1" applyAlignment="1">
      <alignment horizontal="left" vertical="center"/>
    </xf>
    <xf numFmtId="0" fontId="18" fillId="0" borderId="4" xfId="0" applyFont="1" applyBorder="1" applyAlignment="1">
      <alignment horizontal="left" wrapText="1"/>
    </xf>
    <xf numFmtId="0" fontId="20" fillId="0" borderId="4" xfId="0" applyFont="1" applyBorder="1" applyAlignment="1">
      <alignment wrapText="1"/>
    </xf>
    <xf numFmtId="0" fontId="19" fillId="0" borderId="4" xfId="0" applyFont="1" applyBorder="1" applyAlignment="1">
      <alignment horizontal="left" wrapText="1"/>
    </xf>
    <xf numFmtId="0" fontId="19" fillId="0" borderId="2" xfId="0" applyFont="1" applyBorder="1" applyAlignment="1">
      <alignment horizontal="left" vertical="top" wrapText="1"/>
    </xf>
    <xf numFmtId="166" fontId="4" fillId="0" borderId="1" xfId="0" applyNumberFormat="1" applyFont="1" applyBorder="1" applyAlignment="1">
      <alignment horizontal="left" wrapText="1"/>
    </xf>
    <xf numFmtId="0" fontId="1" fillId="17" borderId="1" xfId="0" applyFont="1" applyFill="1" applyBorder="1" applyAlignment="1">
      <alignment horizontal="left" wrapText="1"/>
    </xf>
    <xf numFmtId="166" fontId="1" fillId="17" borderId="10" xfId="0" applyNumberFormat="1" applyFont="1" applyFill="1" applyBorder="1" applyAlignment="1">
      <alignment horizontal="left" wrapText="1"/>
    </xf>
    <xf numFmtId="0" fontId="19" fillId="0" borderId="4" xfId="0" applyFont="1" applyBorder="1" applyAlignment="1">
      <alignment horizontal="left" vertical="top" wrapText="1"/>
    </xf>
    <xf numFmtId="166" fontId="23" fillId="0" borderId="2" xfId="1" applyNumberFormat="1" applyFont="1" applyBorder="1" applyAlignment="1">
      <alignment horizontal="center" vertical="center"/>
    </xf>
    <xf numFmtId="0" fontId="4" fillId="2" borderId="0" xfId="0" applyFont="1" applyFill="1" applyAlignment="1">
      <alignment horizontal="left" wrapText="1"/>
    </xf>
    <xf numFmtId="166" fontId="23" fillId="0" borderId="1" xfId="1" applyNumberFormat="1" applyFont="1" applyBorder="1" applyAlignment="1">
      <alignment horizontal="center" vertical="center"/>
    </xf>
    <xf numFmtId="166" fontId="23" fillId="0" borderId="1" xfId="1" applyNumberFormat="1" applyFont="1" applyBorder="1" applyAlignment="1">
      <alignment horizontal="center" vertical="center" wrapText="1"/>
    </xf>
    <xf numFmtId="0" fontId="19" fillId="18" borderId="2" xfId="0" applyFont="1" applyFill="1" applyBorder="1" applyAlignment="1">
      <alignment horizontal="left" vertical="top" wrapText="1"/>
    </xf>
    <xf numFmtId="0" fontId="19" fillId="18" borderId="1" xfId="0" applyFont="1" applyFill="1" applyBorder="1" applyAlignment="1">
      <alignment horizontal="center" vertical="top" wrapText="1"/>
    </xf>
    <xf numFmtId="0" fontId="19" fillId="18" borderId="4" xfId="0" applyFont="1" applyFill="1" applyBorder="1" applyAlignment="1">
      <alignment horizontal="left" wrapText="1"/>
    </xf>
    <xf numFmtId="0" fontId="19" fillId="18" borderId="1" xfId="0" applyFont="1" applyFill="1" applyBorder="1" applyAlignment="1">
      <alignment horizontal="left" wrapText="1"/>
    </xf>
    <xf numFmtId="0" fontId="4" fillId="0" borderId="0" xfId="0" applyFont="1" applyAlignment="1">
      <alignment horizontal="left" wrapText="1"/>
    </xf>
    <xf numFmtId="0" fontId="12" fillId="6" borderId="1" xfId="0" applyFont="1" applyFill="1" applyBorder="1"/>
    <xf numFmtId="0" fontId="12" fillId="6" borderId="1" xfId="0" applyFont="1" applyFill="1" applyBorder="1" applyAlignment="1">
      <alignment horizontal="center" vertical="top" wrapText="1"/>
    </xf>
    <xf numFmtId="165" fontId="12" fillId="6" borderId="1" xfId="0" applyNumberFormat="1" applyFont="1" applyFill="1" applyBorder="1" applyAlignment="1">
      <alignment horizontal="center" vertical="top" wrapText="1"/>
    </xf>
    <xf numFmtId="166" fontId="4" fillId="0" borderId="10" xfId="0" applyNumberFormat="1" applyFont="1" applyBorder="1" applyAlignment="1">
      <alignment horizontal="left" wrapText="1"/>
    </xf>
    <xf numFmtId="0" fontId="0" fillId="0" borderId="0" xfId="0" applyAlignment="1">
      <alignment horizontal="center"/>
    </xf>
    <xf numFmtId="0" fontId="9" fillId="19" borderId="1" xfId="0" applyFont="1" applyFill="1" applyBorder="1" applyAlignment="1">
      <alignment horizontal="center"/>
    </xf>
    <xf numFmtId="0" fontId="9" fillId="19" borderId="1" xfId="0" applyFont="1" applyFill="1" applyBorder="1"/>
    <xf numFmtId="0" fontId="0" fillId="19" borderId="1" xfId="0" applyFill="1" applyBorder="1" applyAlignment="1">
      <alignment horizontal="center"/>
    </xf>
    <xf numFmtId="166" fontId="9" fillId="0" borderId="1" xfId="1" applyNumberFormat="1" applyFont="1" applyBorder="1"/>
    <xf numFmtId="0" fontId="9" fillId="17" borderId="1" xfId="0" applyFont="1" applyFill="1" applyBorder="1"/>
    <xf numFmtId="166" fontId="9" fillId="17" borderId="1" xfId="0" applyNumberFormat="1" applyFont="1" applyFill="1" applyBorder="1"/>
    <xf numFmtId="0" fontId="13" fillId="0" borderId="1" xfId="0" applyFont="1" applyBorder="1" applyAlignment="1">
      <alignment horizontal="left" vertical="top" wrapText="1"/>
    </xf>
    <xf numFmtId="0" fontId="4" fillId="17" borderId="1" xfId="0" applyFont="1" applyFill="1" applyBorder="1" applyAlignment="1">
      <alignment horizontal="left" vertical="top" wrapText="1"/>
    </xf>
    <xf numFmtId="0" fontId="4" fillId="0" borderId="1" xfId="0" applyFont="1" applyBorder="1" applyAlignment="1">
      <alignment horizontal="left" vertical="top"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19" fillId="0" borderId="1" xfId="0" applyFont="1" applyBorder="1" applyAlignment="1">
      <alignment horizontal="left"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8" xfId="0" applyFont="1" applyBorder="1" applyAlignment="1">
      <alignment horizontal="center" vertical="top" wrapText="1"/>
    </xf>
    <xf numFmtId="0" fontId="4" fillId="0" borderId="0" xfId="0" applyFont="1" applyAlignment="1">
      <alignment horizontal="center" vertical="top" wrapText="1"/>
    </xf>
    <xf numFmtId="0" fontId="4" fillId="0" borderId="9" xfId="0" applyFont="1" applyBorder="1" applyAlignment="1">
      <alignment horizontal="center" vertical="top" wrapText="1"/>
    </xf>
    <xf numFmtId="0" fontId="4" fillId="0" borderId="12"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1" fillId="0" borderId="0" xfId="0" applyFont="1" applyAlignment="1">
      <alignment horizontal="left"/>
    </xf>
    <xf numFmtId="0" fontId="6" fillId="3"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2" fillId="0" borderId="0" xfId="0" applyFont="1" applyAlignment="1">
      <alignment horizontal="left"/>
    </xf>
    <xf numFmtId="0" fontId="6" fillId="2" borderId="0" xfId="0" applyFont="1" applyFill="1" applyAlignment="1">
      <alignment horizontal="center" vertical="center"/>
    </xf>
    <xf numFmtId="0" fontId="4" fillId="0" borderId="0" xfId="0" applyFont="1" applyAlignment="1">
      <alignment horizontal="left" wrapText="1"/>
    </xf>
    <xf numFmtId="0" fontId="5" fillId="0" borderId="0" xfId="0" applyFont="1" applyAlignment="1">
      <alignment horizontal="left" wrapText="1"/>
    </xf>
    <xf numFmtId="0" fontId="6" fillId="2" borderId="0" xfId="0" applyFont="1" applyFill="1" applyAlignment="1">
      <alignment horizontal="center" vertical="center" wrapText="1"/>
    </xf>
    <xf numFmtId="0" fontId="4" fillId="2" borderId="0" xfId="0" applyFont="1" applyFill="1" applyAlignment="1">
      <alignment horizontal="left" wrapText="1"/>
    </xf>
    <xf numFmtId="0" fontId="6" fillId="11" borderId="1" xfId="0" applyFont="1" applyFill="1" applyBorder="1" applyAlignment="1">
      <alignment horizontal="left" wrapText="1"/>
    </xf>
    <xf numFmtId="0" fontId="6" fillId="11" borderId="2" xfId="0" applyFont="1" applyFill="1" applyBorder="1" applyAlignment="1">
      <alignment horizontal="left"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6" fontId="6" fillId="2" borderId="10" xfId="1" applyNumberFormat="1" applyFont="1" applyFill="1" applyBorder="1" applyAlignment="1">
      <alignment horizontal="center" vertical="center"/>
    </xf>
    <xf numFmtId="166" fontId="6" fillId="2" borderId="11" xfId="1" applyNumberFormat="1" applyFont="1" applyFill="1" applyBorder="1" applyAlignment="1">
      <alignment horizontal="center" vertical="center"/>
    </xf>
    <xf numFmtId="166" fontId="6" fillId="2" borderId="12" xfId="1" applyNumberFormat="1"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11" borderId="3" xfId="0" applyFont="1" applyFill="1" applyBorder="1" applyAlignment="1">
      <alignment horizontal="left" wrapText="1"/>
    </xf>
    <xf numFmtId="0" fontId="6" fillId="11" borderId="4" xfId="0" applyFont="1" applyFill="1" applyBorder="1" applyAlignment="1">
      <alignment horizontal="left"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 xfId="0" applyFont="1" applyFill="1" applyBorder="1" applyAlignment="1">
      <alignment horizontal="left" vertical="top" wrapText="1"/>
    </xf>
    <xf numFmtId="0" fontId="13" fillId="18" borderId="10" xfId="0" applyFont="1" applyFill="1" applyBorder="1" applyAlignment="1">
      <alignment horizontal="center" vertical="top" wrapText="1"/>
    </xf>
    <xf numFmtId="0" fontId="13" fillId="18" borderId="12" xfId="0" applyFont="1" applyFill="1" applyBorder="1" applyAlignment="1">
      <alignment horizontal="center" vertical="top" wrapText="1"/>
    </xf>
    <xf numFmtId="0" fontId="0" fillId="0" borderId="1" xfId="0" applyBorder="1" applyAlignment="1">
      <alignment horizontal="left" vertical="top" wrapText="1"/>
    </xf>
    <xf numFmtId="0" fontId="0" fillId="0" borderId="0" xfId="0" applyAlignment="1">
      <alignment horizontal="center"/>
    </xf>
    <xf numFmtId="0" fontId="11" fillId="7" borderId="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159"/>
  <sheetViews>
    <sheetView view="pageBreakPreview" topLeftCell="A7" zoomScale="70" zoomScaleNormal="70" zoomScaleSheetLayoutView="70" workbookViewId="0">
      <selection activeCell="C13" sqref="C13"/>
    </sheetView>
  </sheetViews>
  <sheetFormatPr defaultRowHeight="15"/>
  <cols>
    <col min="1" max="1" width="35.140625" customWidth="1"/>
    <col min="2" max="2" width="45.42578125" customWidth="1"/>
    <col min="3" max="3" width="27.5703125" customWidth="1"/>
    <col min="5" max="5" width="30.7109375" customWidth="1"/>
    <col min="6" max="17" width="4.7109375" customWidth="1"/>
    <col min="18" max="19" width="4.5703125" bestFit="1" customWidth="1"/>
  </cols>
  <sheetData>
    <row r="1" spans="1:20" ht="20.25">
      <c r="A1" s="208" t="s">
        <v>35</v>
      </c>
      <c r="B1" s="208"/>
      <c r="C1" s="208"/>
      <c r="D1" s="208"/>
      <c r="E1" s="208"/>
      <c r="F1" s="208"/>
      <c r="G1" s="208"/>
      <c r="H1" s="208"/>
      <c r="I1" s="208"/>
      <c r="J1" s="208"/>
      <c r="K1" s="208"/>
      <c r="L1" s="208"/>
      <c r="M1" s="208"/>
      <c r="N1" s="208"/>
      <c r="O1" s="208"/>
      <c r="P1" s="208"/>
      <c r="Q1" s="208"/>
    </row>
    <row r="2" spans="1:20" ht="18">
      <c r="A2" s="213" t="s">
        <v>34</v>
      </c>
      <c r="B2" s="213"/>
      <c r="C2" s="213"/>
      <c r="D2" s="213"/>
      <c r="E2" s="213"/>
      <c r="F2" s="213"/>
      <c r="G2" s="213"/>
      <c r="H2" s="213"/>
      <c r="I2" s="213"/>
      <c r="J2" s="213"/>
      <c r="K2" s="213"/>
      <c r="L2" s="213"/>
      <c r="M2" s="213"/>
      <c r="N2" s="213"/>
      <c r="O2" s="213"/>
      <c r="P2" s="213"/>
      <c r="Q2" s="213"/>
    </row>
    <row r="3" spans="1:20" ht="36" customHeight="1">
      <c r="A3" s="216" t="s">
        <v>32</v>
      </c>
      <c r="B3" s="215"/>
      <c r="C3" s="215"/>
      <c r="D3" s="215"/>
      <c r="E3" s="215"/>
      <c r="F3" s="215"/>
      <c r="G3" s="215"/>
      <c r="H3" s="215"/>
      <c r="I3" s="215"/>
      <c r="J3" s="215"/>
      <c r="K3" s="215"/>
      <c r="L3" s="215"/>
      <c r="M3" s="215"/>
      <c r="N3" s="215"/>
      <c r="O3" s="215"/>
      <c r="P3" s="215"/>
      <c r="Q3" s="215"/>
    </row>
    <row r="4" spans="1:20" ht="83.45" customHeight="1">
      <c r="A4" s="215" t="s">
        <v>85</v>
      </c>
      <c r="B4" s="215"/>
      <c r="C4" s="215"/>
      <c r="D4" s="215"/>
      <c r="E4" s="215"/>
      <c r="F4" s="215"/>
      <c r="G4" s="215"/>
      <c r="H4" s="215"/>
      <c r="I4" s="215"/>
      <c r="J4" s="215"/>
      <c r="K4" s="215"/>
      <c r="L4" s="215"/>
      <c r="M4" s="215"/>
      <c r="N4" s="215"/>
      <c r="O4" s="215"/>
      <c r="P4" s="215"/>
      <c r="Q4" s="215"/>
    </row>
    <row r="5" spans="1:20" ht="126" customHeight="1">
      <c r="A5" s="215" t="s">
        <v>86</v>
      </c>
      <c r="B5" s="215"/>
      <c r="C5" s="215"/>
      <c r="D5" s="215"/>
      <c r="E5" s="215"/>
      <c r="F5" s="215"/>
      <c r="G5" s="215"/>
      <c r="H5" s="215"/>
      <c r="I5" s="215"/>
      <c r="J5" s="215"/>
      <c r="K5" s="215"/>
      <c r="L5" s="215"/>
      <c r="M5" s="215"/>
      <c r="N5" s="215"/>
      <c r="O5" s="215"/>
      <c r="P5" s="215"/>
      <c r="Q5" s="215"/>
    </row>
    <row r="6" spans="1:20">
      <c r="A6" s="214" t="s">
        <v>1</v>
      </c>
      <c r="B6" s="214" t="s">
        <v>2</v>
      </c>
      <c r="C6" s="214" t="s">
        <v>3</v>
      </c>
      <c r="D6" s="214" t="s">
        <v>0</v>
      </c>
      <c r="E6" s="217" t="s">
        <v>33</v>
      </c>
      <c r="F6" s="210" t="s">
        <v>4</v>
      </c>
      <c r="G6" s="211"/>
      <c r="H6" s="211"/>
      <c r="I6" s="211"/>
      <c r="J6" s="211"/>
      <c r="K6" s="211"/>
      <c r="L6" s="211"/>
      <c r="M6" s="211"/>
      <c r="N6" s="211"/>
      <c r="O6" s="211"/>
      <c r="P6" s="211"/>
      <c r="Q6" s="211"/>
      <c r="R6" s="211"/>
      <c r="S6" s="212"/>
    </row>
    <row r="7" spans="1:20">
      <c r="A7" s="214"/>
      <c r="B7" s="214"/>
      <c r="C7" s="214"/>
      <c r="D7" s="214"/>
      <c r="E7" s="217"/>
      <c r="F7" s="209" t="s">
        <v>17</v>
      </c>
      <c r="G7" s="209"/>
      <c r="H7" s="209" t="s">
        <v>36</v>
      </c>
      <c r="I7" s="209"/>
      <c r="J7" s="209"/>
      <c r="K7" s="209"/>
      <c r="L7" s="209"/>
      <c r="M7" s="209"/>
      <c r="N7" s="209"/>
      <c r="O7" s="209"/>
      <c r="P7" s="209"/>
      <c r="Q7" s="209"/>
      <c r="R7" s="209"/>
      <c r="S7" s="209"/>
    </row>
    <row r="8" spans="1:20">
      <c r="A8" s="214"/>
      <c r="B8" s="214"/>
      <c r="C8" s="214"/>
      <c r="D8" s="214"/>
      <c r="E8" s="217"/>
      <c r="F8" s="7" t="s">
        <v>5</v>
      </c>
      <c r="G8" s="7" t="s">
        <v>6</v>
      </c>
      <c r="H8" s="7" t="s">
        <v>7</v>
      </c>
      <c r="I8" s="7" t="s">
        <v>8</v>
      </c>
      <c r="J8" s="7" t="s">
        <v>9</v>
      </c>
      <c r="K8" s="7" t="s">
        <v>10</v>
      </c>
      <c r="L8" s="7" t="s">
        <v>11</v>
      </c>
      <c r="M8" s="7" t="s">
        <v>12</v>
      </c>
      <c r="N8" s="7" t="s">
        <v>13</v>
      </c>
      <c r="O8" s="7" t="s">
        <v>14</v>
      </c>
      <c r="P8" s="7" t="s">
        <v>15</v>
      </c>
      <c r="Q8" s="7" t="s">
        <v>16</v>
      </c>
      <c r="R8" s="7" t="s">
        <v>5</v>
      </c>
      <c r="S8" s="7" t="s">
        <v>6</v>
      </c>
      <c r="T8" s="5"/>
    </row>
    <row r="9" spans="1:20">
      <c r="A9" s="194" t="s">
        <v>87</v>
      </c>
      <c r="B9" s="194"/>
      <c r="C9" s="194"/>
      <c r="D9" s="194"/>
      <c r="E9" s="195"/>
      <c r="F9" s="2"/>
      <c r="G9" s="2"/>
      <c r="H9" s="2"/>
      <c r="I9" s="2"/>
      <c r="J9" s="2"/>
      <c r="K9" s="2"/>
      <c r="L9" s="2"/>
      <c r="M9" s="2"/>
      <c r="N9" s="2"/>
      <c r="O9" s="2"/>
      <c r="P9" s="2"/>
      <c r="Q9" s="2"/>
      <c r="R9" s="6"/>
      <c r="S9" s="6"/>
    </row>
    <row r="10" spans="1:20" s="1" customFormat="1" ht="57.75">
      <c r="A10" s="193" t="s">
        <v>277</v>
      </c>
      <c r="B10" s="93" t="s">
        <v>278</v>
      </c>
      <c r="C10" s="93" t="s">
        <v>279</v>
      </c>
      <c r="D10" s="92" t="s">
        <v>280</v>
      </c>
      <c r="E10" s="96" t="s">
        <v>281</v>
      </c>
      <c r="F10" s="92"/>
      <c r="G10" s="92"/>
      <c r="H10" s="43"/>
      <c r="I10" s="43"/>
      <c r="J10" s="43"/>
      <c r="K10" s="43"/>
      <c r="L10" s="43"/>
      <c r="M10" s="43"/>
      <c r="N10" s="43"/>
      <c r="O10" s="43"/>
      <c r="P10" s="43"/>
      <c r="Q10" s="43"/>
      <c r="R10" s="45"/>
      <c r="S10" s="45"/>
    </row>
    <row r="11" spans="1:20" s="1" customFormat="1" ht="29.25">
      <c r="A11" s="193"/>
      <c r="B11" s="93" t="s">
        <v>282</v>
      </c>
      <c r="C11" s="93" t="s">
        <v>283</v>
      </c>
      <c r="D11" s="92"/>
      <c r="E11" s="96"/>
      <c r="F11" s="92"/>
      <c r="G11" s="92"/>
      <c r="H11" s="92"/>
      <c r="I11" s="92"/>
      <c r="J11" s="92"/>
      <c r="K11" s="92"/>
      <c r="L11" s="92"/>
      <c r="M11" s="92"/>
      <c r="N11" s="92"/>
      <c r="O11" s="92"/>
      <c r="P11" s="92"/>
      <c r="Q11" s="92"/>
      <c r="R11" s="94"/>
      <c r="S11" s="94"/>
    </row>
    <row r="12" spans="1:20" s="1" customFormat="1" ht="29.25">
      <c r="A12" s="193"/>
      <c r="B12" s="93" t="s">
        <v>284</v>
      </c>
      <c r="C12" s="93" t="s">
        <v>285</v>
      </c>
      <c r="D12" s="92"/>
      <c r="E12" s="96"/>
      <c r="F12" s="92"/>
      <c r="G12" s="92"/>
      <c r="H12" s="92"/>
      <c r="I12" s="92"/>
      <c r="J12" s="92"/>
      <c r="K12" s="92"/>
      <c r="L12" s="92"/>
      <c r="M12" s="92"/>
      <c r="N12" s="92"/>
      <c r="O12" s="92"/>
      <c r="P12" s="92"/>
      <c r="Q12" s="92"/>
      <c r="R12" s="94"/>
      <c r="S12" s="94"/>
    </row>
    <row r="13" spans="1:20" s="1" customFormat="1" ht="29.25">
      <c r="A13" s="193"/>
      <c r="B13" s="93" t="s">
        <v>286</v>
      </c>
      <c r="C13" s="93" t="s">
        <v>287</v>
      </c>
      <c r="D13" s="92"/>
      <c r="E13" s="96"/>
      <c r="F13" s="92"/>
      <c r="G13" s="92"/>
      <c r="H13" s="92"/>
      <c r="I13" s="92"/>
      <c r="J13" s="92"/>
      <c r="K13" s="92"/>
      <c r="L13" s="92"/>
      <c r="M13" s="92"/>
      <c r="N13" s="92"/>
      <c r="O13" s="92"/>
      <c r="P13" s="92"/>
      <c r="Q13" s="92"/>
      <c r="R13" s="94"/>
      <c r="S13" s="94"/>
    </row>
    <row r="14" spans="1:20" s="1" customFormat="1" ht="29.25">
      <c r="A14" s="205" t="s">
        <v>288</v>
      </c>
      <c r="B14" s="93" t="s">
        <v>289</v>
      </c>
      <c r="C14" s="93" t="s">
        <v>290</v>
      </c>
      <c r="D14" s="92"/>
      <c r="E14" s="96"/>
      <c r="F14" s="92"/>
      <c r="G14" s="92"/>
      <c r="H14" s="92"/>
      <c r="I14" s="92"/>
      <c r="J14" s="92"/>
      <c r="K14" s="92"/>
      <c r="L14" s="92"/>
      <c r="M14" s="92"/>
      <c r="N14" s="92"/>
      <c r="O14" s="92"/>
      <c r="P14" s="92"/>
      <c r="Q14" s="92"/>
      <c r="R14" s="94"/>
      <c r="S14" s="94"/>
    </row>
    <row r="15" spans="1:20" s="1" customFormat="1" ht="43.5">
      <c r="A15" s="206"/>
      <c r="B15" s="93" t="s">
        <v>291</v>
      </c>
      <c r="C15" s="93" t="s">
        <v>292</v>
      </c>
      <c r="D15" s="92"/>
      <c r="E15" s="96"/>
      <c r="F15" s="92"/>
      <c r="G15" s="92"/>
      <c r="H15" s="92"/>
      <c r="I15" s="92"/>
      <c r="J15" s="92"/>
      <c r="K15" s="92"/>
      <c r="L15" s="92"/>
      <c r="M15" s="92"/>
      <c r="N15" s="92"/>
      <c r="O15" s="92"/>
      <c r="P15" s="92"/>
      <c r="Q15" s="92"/>
      <c r="R15" s="94"/>
      <c r="S15" s="94"/>
    </row>
    <row r="16" spans="1:20" s="1" customFormat="1" ht="29.25">
      <c r="A16" s="206"/>
      <c r="B16" s="93" t="s">
        <v>293</v>
      </c>
      <c r="C16" s="93" t="s">
        <v>294</v>
      </c>
      <c r="D16" s="92"/>
      <c r="E16" s="96"/>
      <c r="F16" s="92"/>
      <c r="G16" s="92"/>
      <c r="H16" s="92"/>
      <c r="I16" s="92"/>
      <c r="J16" s="92"/>
      <c r="K16" s="92"/>
      <c r="L16" s="92"/>
      <c r="M16" s="92"/>
      <c r="N16" s="92"/>
      <c r="O16" s="92"/>
      <c r="P16" s="92"/>
      <c r="Q16" s="92"/>
      <c r="R16" s="94"/>
      <c r="S16" s="94"/>
    </row>
    <row r="17" spans="1:19" s="1" customFormat="1" ht="43.5">
      <c r="A17" s="207"/>
      <c r="B17" s="93" t="s">
        <v>295</v>
      </c>
      <c r="C17" s="93" t="s">
        <v>296</v>
      </c>
      <c r="D17" s="92"/>
      <c r="E17" s="96"/>
      <c r="F17" s="92"/>
      <c r="G17" s="92"/>
      <c r="H17" s="92"/>
      <c r="I17" s="92"/>
      <c r="J17" s="92"/>
      <c r="K17" s="92"/>
      <c r="L17" s="92"/>
      <c r="M17" s="92"/>
      <c r="N17" s="92"/>
      <c r="O17" s="92"/>
      <c r="P17" s="92"/>
      <c r="Q17" s="92"/>
      <c r="R17" s="94"/>
      <c r="S17" s="94"/>
    </row>
    <row r="18" spans="1:19" s="1" customFormat="1" ht="57.75">
      <c r="A18" s="201" t="s">
        <v>297</v>
      </c>
      <c r="B18" s="93" t="s">
        <v>298</v>
      </c>
      <c r="C18" s="93" t="s">
        <v>299</v>
      </c>
      <c r="D18" s="92" t="s">
        <v>126</v>
      </c>
      <c r="E18" s="96" t="s">
        <v>281</v>
      </c>
      <c r="F18" s="99"/>
      <c r="G18" s="99"/>
      <c r="H18" s="99"/>
      <c r="I18" s="99"/>
      <c r="J18" s="99"/>
      <c r="K18" s="99"/>
      <c r="L18" s="92"/>
      <c r="M18" s="92"/>
      <c r="N18" s="92"/>
      <c r="O18" s="92"/>
      <c r="P18" s="92"/>
      <c r="Q18" s="92"/>
      <c r="R18" s="94"/>
      <c r="S18" s="94"/>
    </row>
    <row r="19" spans="1:19" s="1" customFormat="1" ht="57.75">
      <c r="A19" s="202"/>
      <c r="B19" s="93" t="s">
        <v>300</v>
      </c>
      <c r="C19" s="93" t="s">
        <v>301</v>
      </c>
      <c r="D19" s="92"/>
      <c r="E19" s="96"/>
      <c r="F19" s="92"/>
      <c r="G19" s="92"/>
      <c r="H19" s="92"/>
      <c r="I19" s="92"/>
      <c r="J19" s="92"/>
      <c r="K19" s="92"/>
      <c r="L19" s="92"/>
      <c r="M19" s="92"/>
      <c r="N19" s="92"/>
      <c r="O19" s="92"/>
      <c r="P19" s="92"/>
      <c r="Q19" s="92"/>
      <c r="R19" s="94"/>
      <c r="S19" s="94"/>
    </row>
    <row r="20" spans="1:19" s="1" customFormat="1">
      <c r="A20" s="202"/>
      <c r="B20" s="91"/>
      <c r="C20" s="93" t="s">
        <v>302</v>
      </c>
      <c r="D20" s="92"/>
      <c r="E20" s="96"/>
      <c r="F20" s="92"/>
      <c r="G20" s="92"/>
      <c r="H20" s="92"/>
      <c r="I20" s="92"/>
      <c r="J20" s="92"/>
      <c r="K20" s="92"/>
      <c r="L20" s="92"/>
      <c r="M20" s="92"/>
      <c r="N20" s="92"/>
      <c r="O20" s="92"/>
      <c r="P20" s="92"/>
      <c r="Q20" s="92"/>
      <c r="R20" s="94"/>
      <c r="S20" s="94"/>
    </row>
    <row r="21" spans="1:19" s="1" customFormat="1" ht="29.25">
      <c r="A21" s="203"/>
      <c r="B21" s="93"/>
      <c r="C21" s="93" t="s">
        <v>303</v>
      </c>
      <c r="D21" s="92"/>
      <c r="E21" s="96"/>
      <c r="F21" s="92"/>
      <c r="G21" s="92"/>
      <c r="H21" s="92"/>
      <c r="I21" s="92"/>
      <c r="J21" s="92"/>
      <c r="K21" s="92"/>
      <c r="L21" s="92"/>
      <c r="M21" s="92"/>
      <c r="N21" s="92"/>
      <c r="O21" s="92"/>
      <c r="P21" s="92"/>
      <c r="Q21" s="92"/>
      <c r="R21" s="94"/>
      <c r="S21" s="94"/>
    </row>
    <row r="22" spans="1:19" s="1" customFormat="1" ht="29.25">
      <c r="A22" s="199" t="s">
        <v>304</v>
      </c>
      <c r="B22" s="93" t="s">
        <v>305</v>
      </c>
      <c r="C22" s="93" t="s">
        <v>306</v>
      </c>
      <c r="D22" s="92" t="s">
        <v>280</v>
      </c>
      <c r="E22" s="96" t="s">
        <v>307</v>
      </c>
      <c r="F22" s="3"/>
      <c r="G22" s="3"/>
      <c r="H22" s="3"/>
      <c r="I22" s="3"/>
      <c r="J22" s="3"/>
      <c r="K22" s="3"/>
      <c r="L22" s="3"/>
      <c r="M22" s="3"/>
      <c r="N22" s="3"/>
      <c r="O22" s="3"/>
      <c r="P22" s="3"/>
      <c r="Q22" s="3"/>
      <c r="R22" s="8"/>
      <c r="S22" s="8"/>
    </row>
    <row r="23" spans="1:19" s="1" customFormat="1">
      <c r="A23" s="200"/>
      <c r="B23" s="93"/>
      <c r="C23" s="93" t="s">
        <v>308</v>
      </c>
      <c r="D23" s="92"/>
      <c r="E23" s="96"/>
      <c r="F23" s="3"/>
      <c r="G23" s="3"/>
      <c r="H23" s="3"/>
      <c r="I23" s="3"/>
      <c r="J23" s="3"/>
      <c r="K23" s="3"/>
      <c r="L23" s="3"/>
      <c r="M23" s="3"/>
      <c r="N23" s="3"/>
      <c r="O23" s="3"/>
      <c r="P23" s="3"/>
      <c r="Q23" s="3"/>
      <c r="R23" s="8"/>
      <c r="S23" s="8"/>
    </row>
    <row r="24" spans="1:19" s="1" customFormat="1">
      <c r="A24" s="200"/>
      <c r="B24" s="93"/>
      <c r="C24" s="93" t="s">
        <v>309</v>
      </c>
      <c r="D24" s="92"/>
      <c r="E24" s="96"/>
      <c r="F24" s="3"/>
      <c r="G24" s="3"/>
      <c r="H24" s="3"/>
      <c r="I24" s="3"/>
      <c r="J24" s="3"/>
      <c r="K24" s="3"/>
      <c r="L24" s="3"/>
      <c r="M24" s="3"/>
      <c r="N24" s="3"/>
      <c r="O24" s="3"/>
      <c r="P24" s="3"/>
      <c r="Q24" s="3"/>
      <c r="R24" s="8"/>
      <c r="S24" s="8"/>
    </row>
    <row r="25" spans="1:19" s="1" customFormat="1">
      <c r="A25" s="204"/>
      <c r="B25" s="93"/>
      <c r="C25" s="93"/>
      <c r="D25" s="92"/>
      <c r="E25" s="96"/>
      <c r="F25" s="3"/>
      <c r="G25" s="3"/>
      <c r="H25" s="3"/>
      <c r="I25" s="3"/>
      <c r="J25" s="3"/>
      <c r="K25" s="3"/>
      <c r="L25" s="3"/>
      <c r="M25" s="3"/>
      <c r="N25" s="3"/>
      <c r="O25" s="3"/>
      <c r="P25" s="3"/>
      <c r="Q25" s="3"/>
      <c r="R25" s="8"/>
      <c r="S25" s="8"/>
    </row>
    <row r="26" spans="1:19" s="91" customFormat="1" ht="29.25">
      <c r="A26" s="193" t="s">
        <v>310</v>
      </c>
      <c r="B26" s="93" t="s">
        <v>311</v>
      </c>
      <c r="C26" s="93" t="s">
        <v>312</v>
      </c>
      <c r="D26" s="92"/>
      <c r="E26" s="96"/>
      <c r="F26" s="92"/>
      <c r="G26" s="92"/>
      <c r="H26" s="92"/>
      <c r="I26" s="92"/>
      <c r="J26" s="92"/>
      <c r="K26" s="92"/>
      <c r="L26" s="92"/>
      <c r="M26" s="92"/>
      <c r="N26" s="92"/>
      <c r="O26" s="92"/>
      <c r="P26" s="92"/>
      <c r="Q26" s="92"/>
      <c r="R26" s="94"/>
      <c r="S26" s="94"/>
    </row>
    <row r="27" spans="1:19" s="91" customFormat="1" ht="29.25">
      <c r="A27" s="193"/>
      <c r="B27" s="93" t="s">
        <v>313</v>
      </c>
      <c r="C27" s="93" t="s">
        <v>314</v>
      </c>
      <c r="D27" s="92"/>
      <c r="E27" s="96"/>
      <c r="F27" s="92"/>
      <c r="G27" s="92"/>
      <c r="H27" s="92"/>
      <c r="I27" s="92"/>
      <c r="J27" s="92"/>
      <c r="K27" s="92"/>
      <c r="L27" s="92"/>
      <c r="M27" s="92"/>
      <c r="N27" s="92"/>
      <c r="O27" s="92"/>
      <c r="P27" s="92"/>
      <c r="Q27" s="92"/>
      <c r="R27" s="94"/>
      <c r="S27" s="94"/>
    </row>
    <row r="28" spans="1:19" s="91" customFormat="1" ht="29.25">
      <c r="A28" s="193"/>
      <c r="B28" s="93" t="s">
        <v>315</v>
      </c>
      <c r="C28" s="93" t="s">
        <v>316</v>
      </c>
      <c r="D28" s="92"/>
      <c r="E28" s="96"/>
      <c r="F28" s="92"/>
      <c r="G28" s="92"/>
      <c r="H28" s="92"/>
      <c r="I28" s="92"/>
      <c r="J28" s="92"/>
      <c r="K28" s="92"/>
      <c r="L28" s="92"/>
      <c r="M28" s="92"/>
      <c r="N28" s="92"/>
      <c r="O28" s="92"/>
      <c r="P28" s="92"/>
      <c r="Q28" s="92"/>
      <c r="R28" s="94"/>
      <c r="S28" s="94"/>
    </row>
    <row r="29" spans="1:19" s="91" customFormat="1" ht="29.25">
      <c r="A29" s="193"/>
      <c r="B29" s="93" t="s">
        <v>317</v>
      </c>
      <c r="C29" s="93" t="s">
        <v>318</v>
      </c>
      <c r="D29" s="92"/>
      <c r="E29" s="96"/>
      <c r="F29" s="92"/>
      <c r="G29" s="92"/>
      <c r="H29" s="92"/>
      <c r="I29" s="92"/>
      <c r="J29" s="92"/>
      <c r="K29" s="92"/>
      <c r="L29" s="92"/>
      <c r="M29" s="92"/>
      <c r="N29" s="92"/>
      <c r="O29" s="92"/>
      <c r="P29" s="92"/>
      <c r="Q29" s="92"/>
      <c r="R29" s="94"/>
      <c r="S29" s="94"/>
    </row>
    <row r="30" spans="1:19" s="91" customFormat="1" ht="43.5">
      <c r="A30" s="193" t="s">
        <v>319</v>
      </c>
      <c r="B30" s="93" t="s">
        <v>320</v>
      </c>
      <c r="C30" s="93" t="s">
        <v>321</v>
      </c>
      <c r="D30" s="92" t="s">
        <v>280</v>
      </c>
      <c r="E30" s="96" t="s">
        <v>322</v>
      </c>
      <c r="F30" s="92"/>
      <c r="G30" s="92"/>
      <c r="H30" s="92"/>
      <c r="I30" s="92"/>
      <c r="J30" s="92"/>
      <c r="K30" s="92"/>
      <c r="L30" s="92"/>
      <c r="M30" s="92"/>
      <c r="N30" s="92"/>
      <c r="O30" s="92"/>
      <c r="P30" s="92"/>
      <c r="Q30" s="92"/>
      <c r="R30" s="94"/>
      <c r="S30" s="94"/>
    </row>
    <row r="31" spans="1:19" s="91" customFormat="1" ht="29.25">
      <c r="A31" s="193"/>
      <c r="B31" s="93" t="s">
        <v>323</v>
      </c>
      <c r="C31" s="93" t="s">
        <v>324</v>
      </c>
      <c r="D31" s="92"/>
      <c r="F31" s="92"/>
      <c r="G31" s="92"/>
      <c r="H31" s="92"/>
      <c r="I31" s="92"/>
      <c r="J31" s="92"/>
      <c r="K31" s="92"/>
      <c r="L31" s="92"/>
      <c r="M31" s="92"/>
      <c r="N31" s="92"/>
      <c r="O31" s="92"/>
      <c r="P31" s="92"/>
      <c r="Q31" s="92"/>
      <c r="R31" s="94"/>
      <c r="S31" s="94"/>
    </row>
    <row r="32" spans="1:19" s="91" customFormat="1" ht="29.25">
      <c r="A32" s="193"/>
      <c r="B32" s="93" t="s">
        <v>325</v>
      </c>
      <c r="C32" s="93" t="s">
        <v>326</v>
      </c>
      <c r="D32" s="92"/>
      <c r="E32" s="96"/>
      <c r="F32" s="92"/>
      <c r="G32" s="92"/>
      <c r="H32" s="92"/>
      <c r="I32" s="92"/>
      <c r="J32" s="92"/>
      <c r="K32" s="92"/>
      <c r="L32" s="92"/>
      <c r="M32" s="92"/>
      <c r="N32" s="92"/>
      <c r="O32" s="92"/>
      <c r="P32" s="92"/>
      <c r="Q32" s="92"/>
      <c r="R32" s="94"/>
      <c r="S32" s="94"/>
    </row>
    <row r="33" spans="1:19" s="91" customFormat="1" ht="29.25">
      <c r="A33" s="193"/>
      <c r="B33" s="93"/>
      <c r="C33" s="93" t="s">
        <v>327</v>
      </c>
      <c r="D33" s="92"/>
      <c r="E33" s="96"/>
      <c r="F33" s="92"/>
      <c r="G33" s="92"/>
      <c r="H33" s="92"/>
      <c r="I33" s="92"/>
      <c r="J33" s="92"/>
      <c r="K33" s="92"/>
      <c r="L33" s="92"/>
      <c r="M33" s="92"/>
      <c r="N33" s="92"/>
      <c r="O33" s="92"/>
      <c r="P33" s="92"/>
      <c r="Q33" s="92"/>
      <c r="R33" s="94"/>
      <c r="S33" s="94"/>
    </row>
    <row r="34" spans="1:19" s="1" customFormat="1">
      <c r="A34" s="24"/>
      <c r="B34" s="4"/>
      <c r="C34" s="4"/>
      <c r="D34" s="3"/>
      <c r="E34" s="3"/>
      <c r="F34" s="3"/>
      <c r="G34" s="3"/>
      <c r="H34" s="3"/>
      <c r="I34" s="3"/>
      <c r="J34" s="3"/>
      <c r="K34" s="3"/>
      <c r="L34" s="3"/>
      <c r="M34" s="3"/>
      <c r="N34" s="3"/>
      <c r="O34" s="3"/>
      <c r="P34" s="3"/>
      <c r="Q34" s="3"/>
      <c r="R34" s="8"/>
      <c r="S34" s="8"/>
    </row>
    <row r="35" spans="1:19" s="1" customFormat="1" ht="15.6" customHeight="1">
      <c r="A35" s="194" t="s">
        <v>88</v>
      </c>
      <c r="B35" s="194"/>
      <c r="C35" s="194"/>
      <c r="D35" s="194"/>
      <c r="E35" s="194"/>
      <c r="F35" s="3"/>
      <c r="G35" s="3"/>
      <c r="H35" s="3"/>
      <c r="I35" s="3"/>
      <c r="J35" s="3"/>
      <c r="K35" s="3"/>
      <c r="L35" s="3"/>
      <c r="M35" s="3"/>
      <c r="N35" s="3"/>
      <c r="O35" s="3"/>
      <c r="P35" s="3"/>
      <c r="Q35" s="3"/>
      <c r="R35" s="8"/>
      <c r="S35" s="8"/>
    </row>
    <row r="36" spans="1:19" s="1" customFormat="1" ht="71.25">
      <c r="A36" s="193" t="s">
        <v>187</v>
      </c>
      <c r="B36" s="25" t="s">
        <v>188</v>
      </c>
      <c r="C36" s="25" t="s">
        <v>189</v>
      </c>
      <c r="D36" s="25" t="s">
        <v>190</v>
      </c>
      <c r="E36" s="115" t="s">
        <v>191</v>
      </c>
      <c r="F36" s="3"/>
      <c r="G36" s="3"/>
      <c r="H36" s="3"/>
      <c r="I36" s="51"/>
      <c r="J36" s="51"/>
      <c r="K36" s="51"/>
      <c r="L36" s="3"/>
      <c r="M36" s="3"/>
      <c r="N36" s="3"/>
      <c r="O36" s="3"/>
      <c r="P36" s="3"/>
      <c r="Q36" s="3"/>
      <c r="R36" s="8"/>
      <c r="S36" s="8"/>
    </row>
    <row r="37" spans="1:19" s="1" customFormat="1" ht="90.6" customHeight="1">
      <c r="A37" s="193"/>
      <c r="B37" s="25" t="s">
        <v>192</v>
      </c>
      <c r="C37" s="25" t="s">
        <v>193</v>
      </c>
      <c r="D37" s="116"/>
      <c r="E37" s="117"/>
      <c r="F37" s="3"/>
      <c r="G37" s="3"/>
      <c r="H37" s="3"/>
      <c r="I37" s="3"/>
      <c r="J37" s="3"/>
      <c r="K37" s="3"/>
      <c r="L37" s="3"/>
      <c r="M37" s="3"/>
      <c r="N37" s="3"/>
      <c r="O37" s="3"/>
      <c r="P37" s="3"/>
      <c r="Q37" s="3"/>
      <c r="R37" s="8"/>
      <c r="S37" s="8"/>
    </row>
    <row r="38" spans="1:19" s="1" customFormat="1" ht="147.6" customHeight="1">
      <c r="A38" s="193"/>
      <c r="B38" s="25" t="s">
        <v>194</v>
      </c>
      <c r="C38" s="25" t="s">
        <v>195</v>
      </c>
      <c r="D38" s="116"/>
      <c r="E38" s="117"/>
      <c r="F38" s="3"/>
      <c r="G38" s="3"/>
      <c r="H38" s="3"/>
      <c r="I38" s="3"/>
      <c r="J38" s="3"/>
      <c r="K38" s="3"/>
      <c r="L38" s="3"/>
      <c r="M38" s="3"/>
      <c r="N38" s="3"/>
      <c r="O38" s="3"/>
      <c r="P38" s="3"/>
      <c r="Q38" s="3"/>
      <c r="R38" s="8"/>
      <c r="S38" s="8"/>
    </row>
    <row r="39" spans="1:19" s="1" customFormat="1" ht="162" customHeight="1">
      <c r="A39" s="193"/>
      <c r="B39" s="25" t="s">
        <v>196</v>
      </c>
      <c r="C39" s="25" t="s">
        <v>197</v>
      </c>
      <c r="D39" s="116"/>
      <c r="E39" s="117"/>
      <c r="F39" s="3"/>
      <c r="G39" s="3"/>
      <c r="H39" s="3"/>
      <c r="I39" s="3"/>
      <c r="J39" s="3"/>
      <c r="K39" s="3"/>
      <c r="L39" s="3"/>
      <c r="M39" s="3"/>
      <c r="N39" s="3"/>
      <c r="O39" s="3"/>
      <c r="P39" s="3"/>
      <c r="Q39" s="3"/>
      <c r="R39" s="8"/>
      <c r="S39" s="8"/>
    </row>
    <row r="40" spans="1:19" s="1" customFormat="1" ht="99.75">
      <c r="A40" s="193">
        <v>1.2</v>
      </c>
      <c r="B40" s="25" t="s">
        <v>198</v>
      </c>
      <c r="C40" s="25" t="s">
        <v>199</v>
      </c>
      <c r="D40" s="116"/>
      <c r="E40" s="116"/>
      <c r="F40" s="3"/>
      <c r="G40" s="3"/>
      <c r="H40" s="3"/>
      <c r="I40" s="3"/>
      <c r="J40" s="3"/>
      <c r="K40" s="3"/>
      <c r="L40" s="3"/>
      <c r="M40" s="3"/>
      <c r="N40" s="3"/>
      <c r="O40" s="3"/>
      <c r="P40" s="3"/>
      <c r="Q40" s="3"/>
      <c r="R40" s="8"/>
      <c r="S40" s="8"/>
    </row>
    <row r="41" spans="1:19" s="1" customFormat="1">
      <c r="A41" s="193"/>
      <c r="B41" s="25"/>
      <c r="C41" s="25"/>
      <c r="D41" s="116"/>
      <c r="E41" s="116"/>
      <c r="F41" s="3"/>
      <c r="G41" s="3"/>
      <c r="H41" s="3"/>
      <c r="I41" s="3"/>
      <c r="J41" s="3"/>
      <c r="K41" s="3"/>
      <c r="L41" s="3"/>
      <c r="M41" s="3"/>
      <c r="N41" s="3"/>
      <c r="O41" s="3"/>
      <c r="P41" s="3"/>
      <c r="Q41" s="3"/>
      <c r="R41" s="8"/>
      <c r="S41" s="8"/>
    </row>
    <row r="42" spans="1:19" s="1" customFormat="1">
      <c r="A42" s="193"/>
      <c r="B42" s="25"/>
      <c r="C42" s="25"/>
      <c r="D42" s="116"/>
      <c r="E42" s="116"/>
      <c r="F42" s="3"/>
      <c r="G42" s="3"/>
      <c r="H42" s="3"/>
      <c r="I42" s="3"/>
      <c r="J42" s="3"/>
      <c r="K42" s="3"/>
      <c r="L42" s="3"/>
      <c r="M42" s="3"/>
      <c r="N42" s="3"/>
      <c r="O42" s="3"/>
      <c r="P42" s="3"/>
      <c r="Q42" s="3"/>
      <c r="R42" s="8"/>
      <c r="S42" s="8"/>
    </row>
    <row r="43" spans="1:19" s="1" customFormat="1">
      <c r="A43" s="193"/>
      <c r="B43" s="25"/>
      <c r="C43" s="25"/>
      <c r="D43" s="116"/>
      <c r="E43" s="116"/>
      <c r="F43" s="3"/>
      <c r="G43" s="3"/>
      <c r="H43" s="3"/>
      <c r="I43" s="3"/>
      <c r="J43" s="3"/>
      <c r="K43" s="3"/>
      <c r="L43" s="3"/>
      <c r="M43" s="3"/>
      <c r="N43" s="3"/>
      <c r="O43" s="3"/>
      <c r="P43" s="3"/>
      <c r="Q43" s="3"/>
      <c r="R43" s="8"/>
      <c r="S43" s="8"/>
    </row>
    <row r="44" spans="1:19" s="1" customFormat="1" ht="142.5">
      <c r="A44" s="193" t="s">
        <v>200</v>
      </c>
      <c r="B44" s="25" t="s">
        <v>201</v>
      </c>
      <c r="C44" s="25" t="s">
        <v>202</v>
      </c>
      <c r="D44" s="25" t="s">
        <v>203</v>
      </c>
      <c r="E44" s="115" t="s">
        <v>204</v>
      </c>
      <c r="F44" s="3"/>
      <c r="G44" s="3"/>
      <c r="H44" s="52"/>
      <c r="I44" s="52"/>
      <c r="J44" s="3"/>
      <c r="K44" s="3"/>
      <c r="L44" s="3"/>
      <c r="M44" s="3"/>
      <c r="N44" s="3"/>
      <c r="O44" s="3"/>
      <c r="P44" s="3"/>
      <c r="Q44" s="3"/>
      <c r="R44" s="8"/>
      <c r="S44" s="8"/>
    </row>
    <row r="45" spans="1:19" s="1" customFormat="1">
      <c r="A45" s="193"/>
      <c r="B45" s="25"/>
      <c r="C45" s="25"/>
      <c r="D45" s="116"/>
      <c r="E45" s="117"/>
      <c r="F45" s="3"/>
      <c r="G45" s="3"/>
      <c r="H45" s="3"/>
      <c r="I45" s="3"/>
      <c r="J45" s="3"/>
      <c r="K45" s="3"/>
      <c r="L45" s="3"/>
      <c r="M45" s="3"/>
      <c r="N45" s="3"/>
      <c r="O45" s="3"/>
      <c r="P45" s="3"/>
      <c r="Q45" s="3"/>
      <c r="R45" s="8"/>
      <c r="S45" s="8"/>
    </row>
    <row r="46" spans="1:19" s="1" customFormat="1">
      <c r="A46" s="193"/>
      <c r="B46" s="25" t="s">
        <v>22</v>
      </c>
      <c r="C46" s="25"/>
      <c r="D46" s="116"/>
      <c r="E46" s="117"/>
      <c r="F46" s="3"/>
      <c r="G46" s="3"/>
      <c r="H46" s="3"/>
      <c r="I46" s="3"/>
      <c r="J46" s="3"/>
      <c r="K46" s="3"/>
      <c r="L46" s="3"/>
      <c r="M46" s="3"/>
      <c r="N46" s="3"/>
      <c r="O46" s="3"/>
      <c r="P46" s="3"/>
      <c r="Q46" s="3"/>
      <c r="R46" s="8"/>
      <c r="S46" s="8"/>
    </row>
    <row r="47" spans="1:19" s="1" customFormat="1">
      <c r="A47" s="193"/>
      <c r="B47" s="25" t="s">
        <v>23</v>
      </c>
      <c r="C47" s="25"/>
      <c r="D47" s="116"/>
      <c r="E47" s="117"/>
      <c r="F47" s="3"/>
      <c r="G47" s="3"/>
      <c r="H47" s="3"/>
      <c r="I47" s="3"/>
      <c r="J47" s="3"/>
      <c r="K47" s="3"/>
      <c r="L47" s="3"/>
      <c r="M47" s="3"/>
      <c r="N47" s="3"/>
      <c r="O47" s="3"/>
      <c r="P47" s="3"/>
      <c r="Q47" s="3"/>
      <c r="R47" s="8"/>
      <c r="S47" s="8"/>
    </row>
    <row r="48" spans="1:19" s="1" customFormat="1" ht="128.25">
      <c r="A48" s="193" t="s">
        <v>205</v>
      </c>
      <c r="B48" s="25" t="s">
        <v>206</v>
      </c>
      <c r="C48" s="25" t="s">
        <v>207</v>
      </c>
      <c r="D48" s="25" t="s">
        <v>208</v>
      </c>
      <c r="E48" s="115" t="s">
        <v>209</v>
      </c>
      <c r="F48" s="3"/>
      <c r="G48" s="3"/>
      <c r="H48" s="3"/>
      <c r="I48" s="3"/>
      <c r="J48" s="3"/>
      <c r="K48" s="3"/>
      <c r="L48" s="53"/>
      <c r="M48" s="53"/>
      <c r="N48" s="53"/>
      <c r="O48" s="53"/>
      <c r="P48" s="3"/>
      <c r="Q48" s="3"/>
      <c r="R48" s="8"/>
      <c r="S48" s="8"/>
    </row>
    <row r="49" spans="1:19" s="1" customFormat="1">
      <c r="A49" s="193"/>
      <c r="B49" s="4" t="s">
        <v>25</v>
      </c>
      <c r="C49" s="4"/>
      <c r="D49" s="3"/>
      <c r="E49" s="41"/>
      <c r="F49" s="3"/>
      <c r="G49" s="3"/>
      <c r="H49" s="3"/>
      <c r="I49" s="3"/>
      <c r="J49" s="3"/>
      <c r="K49" s="3"/>
      <c r="L49" s="3"/>
      <c r="M49" s="3"/>
      <c r="N49" s="3"/>
      <c r="O49" s="3"/>
      <c r="P49" s="3"/>
      <c r="Q49" s="3"/>
      <c r="R49" s="8"/>
      <c r="S49" s="8"/>
    </row>
    <row r="50" spans="1:19" s="1" customFormat="1">
      <c r="A50" s="193"/>
      <c r="B50" s="4" t="s">
        <v>26</v>
      </c>
      <c r="C50" s="4"/>
      <c r="D50" s="3"/>
      <c r="E50" s="41"/>
      <c r="F50" s="3"/>
      <c r="G50" s="3"/>
      <c r="H50" s="3"/>
      <c r="I50" s="3"/>
      <c r="J50" s="3"/>
      <c r="K50" s="3"/>
      <c r="L50" s="3"/>
      <c r="M50" s="3"/>
      <c r="N50" s="3"/>
      <c r="O50" s="3"/>
      <c r="P50" s="3"/>
      <c r="Q50" s="3"/>
      <c r="R50" s="8"/>
      <c r="S50" s="8"/>
    </row>
    <row r="51" spans="1:19" s="1" customFormat="1">
      <c r="A51" s="193"/>
      <c r="B51" s="4" t="s">
        <v>27</v>
      </c>
      <c r="C51" s="4"/>
      <c r="D51" s="3"/>
      <c r="E51" s="41"/>
      <c r="F51" s="3"/>
      <c r="G51" s="3"/>
      <c r="H51" s="3"/>
      <c r="I51" s="3"/>
      <c r="J51" s="3"/>
      <c r="K51" s="3"/>
      <c r="L51" s="3"/>
      <c r="M51" s="3"/>
      <c r="N51" s="3"/>
      <c r="O51" s="3"/>
      <c r="P51" s="3"/>
      <c r="Q51" s="3"/>
      <c r="R51" s="8"/>
      <c r="S51" s="8"/>
    </row>
    <row r="52" spans="1:19" s="1" customFormat="1" ht="157.5">
      <c r="A52" s="193" t="s">
        <v>210</v>
      </c>
      <c r="B52" s="4" t="s">
        <v>211</v>
      </c>
      <c r="C52" s="4" t="s">
        <v>212</v>
      </c>
      <c r="D52" s="4" t="s">
        <v>203</v>
      </c>
      <c r="E52" s="50" t="s">
        <v>213</v>
      </c>
      <c r="F52" s="3"/>
      <c r="G52" s="3"/>
      <c r="H52" s="3"/>
      <c r="I52" s="3"/>
      <c r="J52" s="3"/>
      <c r="K52" s="3"/>
      <c r="L52" s="3"/>
      <c r="M52" s="3"/>
      <c r="N52" s="3"/>
      <c r="O52" s="3"/>
      <c r="P52" s="54"/>
      <c r="Q52" s="54"/>
      <c r="R52" s="8"/>
      <c r="S52" s="8"/>
    </row>
    <row r="53" spans="1:19" s="1" customFormat="1">
      <c r="A53" s="193"/>
      <c r="B53" s="4" t="s">
        <v>29</v>
      </c>
      <c r="C53" s="4"/>
      <c r="D53" s="3"/>
      <c r="E53" s="41"/>
      <c r="F53" s="3"/>
      <c r="G53" s="3"/>
      <c r="H53" s="3"/>
      <c r="I53" s="3"/>
      <c r="J53" s="3"/>
      <c r="K53" s="3"/>
      <c r="L53" s="3"/>
      <c r="M53" s="3"/>
      <c r="N53" s="3"/>
      <c r="O53" s="3"/>
      <c r="P53" s="3"/>
      <c r="Q53" s="3"/>
      <c r="R53" s="8"/>
      <c r="S53" s="8"/>
    </row>
    <row r="54" spans="1:19" s="1" customFormat="1">
      <c r="A54" s="193"/>
      <c r="B54" s="4" t="s">
        <v>30</v>
      </c>
      <c r="C54" s="4"/>
      <c r="D54" s="3"/>
      <c r="E54" s="41"/>
      <c r="F54" s="3"/>
      <c r="G54" s="3"/>
      <c r="H54" s="3"/>
      <c r="I54" s="3"/>
      <c r="J54" s="3"/>
      <c r="K54" s="3"/>
      <c r="L54" s="3"/>
      <c r="M54" s="3"/>
      <c r="N54" s="3"/>
      <c r="O54" s="3"/>
      <c r="P54" s="3"/>
      <c r="Q54" s="3"/>
      <c r="R54" s="8"/>
      <c r="S54" s="8"/>
    </row>
    <row r="55" spans="1:19" s="1" customFormat="1">
      <c r="A55" s="193"/>
      <c r="B55" s="4" t="s">
        <v>31</v>
      </c>
      <c r="C55" s="4"/>
      <c r="D55" s="3"/>
      <c r="E55" s="41"/>
      <c r="F55" s="3"/>
      <c r="G55" s="3"/>
      <c r="H55" s="3"/>
      <c r="I55" s="3"/>
      <c r="J55" s="3"/>
      <c r="K55" s="3"/>
      <c r="L55" s="3"/>
      <c r="M55" s="3"/>
      <c r="N55" s="3"/>
      <c r="O55" s="3"/>
      <c r="P55" s="3"/>
      <c r="Q55" s="3"/>
      <c r="R55" s="8"/>
      <c r="S55" s="8"/>
    </row>
    <row r="56" spans="1:19" s="1" customFormat="1" ht="186">
      <c r="A56" s="193" t="s">
        <v>214</v>
      </c>
      <c r="B56" s="4" t="s">
        <v>215</v>
      </c>
      <c r="C56" s="4" t="s">
        <v>216</v>
      </c>
      <c r="D56" s="4" t="s">
        <v>208</v>
      </c>
      <c r="E56" s="50" t="s">
        <v>217</v>
      </c>
      <c r="F56" s="3"/>
      <c r="G56" s="3"/>
      <c r="H56" s="3"/>
      <c r="I56" s="3"/>
      <c r="J56" s="3"/>
      <c r="K56" s="3"/>
      <c r="L56" s="3"/>
      <c r="M56" s="3"/>
      <c r="N56" s="3"/>
      <c r="O56" s="3"/>
      <c r="P56" s="55"/>
      <c r="Q56" s="55"/>
      <c r="R56" s="56"/>
      <c r="S56" s="56"/>
    </row>
    <row r="57" spans="1:19" s="1" customFormat="1">
      <c r="A57" s="193"/>
    </row>
    <row r="58" spans="1:19" s="1" customFormat="1">
      <c r="A58" s="193"/>
    </row>
    <row r="59" spans="1:19" s="1" customFormat="1">
      <c r="A59" s="193"/>
      <c r="B59"/>
      <c r="C59"/>
      <c r="D59"/>
      <c r="E59"/>
      <c r="F59"/>
      <c r="G59"/>
      <c r="H59"/>
      <c r="I59"/>
      <c r="J59"/>
      <c r="K59"/>
      <c r="L59"/>
      <c r="M59"/>
      <c r="N59"/>
      <c r="O59"/>
      <c r="P59"/>
      <c r="Q59"/>
      <c r="R59"/>
      <c r="S59"/>
    </row>
    <row r="60" spans="1:19" s="1" customFormat="1">
      <c r="A60" s="25"/>
      <c r="B60" s="4"/>
      <c r="C60" s="4"/>
      <c r="D60" s="3"/>
      <c r="E60" s="3"/>
      <c r="F60" s="3"/>
      <c r="G60" s="3"/>
      <c r="H60" s="3"/>
      <c r="I60" s="3"/>
      <c r="J60" s="3"/>
      <c r="K60" s="3"/>
      <c r="L60" s="3"/>
      <c r="M60" s="3"/>
      <c r="N60" s="3"/>
      <c r="O60" s="3"/>
      <c r="P60" s="3"/>
      <c r="Q60" s="3"/>
      <c r="R60" s="8"/>
      <c r="S60" s="8"/>
    </row>
    <row r="61" spans="1:19" s="1" customFormat="1">
      <c r="A61" s="194" t="s">
        <v>89</v>
      </c>
      <c r="B61" s="194"/>
      <c r="C61" s="194"/>
      <c r="D61" s="194"/>
      <c r="E61" s="194"/>
      <c r="F61" s="3"/>
      <c r="G61" s="3"/>
      <c r="H61" s="3"/>
      <c r="I61" s="3"/>
      <c r="J61" s="3"/>
      <c r="K61" s="3"/>
      <c r="L61" s="3"/>
      <c r="M61" s="3"/>
      <c r="N61" s="3"/>
      <c r="O61" s="3"/>
      <c r="P61" s="3"/>
      <c r="Q61" s="3"/>
      <c r="R61" s="8"/>
      <c r="S61" s="8"/>
    </row>
    <row r="62" spans="1:19" s="1" customFormat="1" ht="29.25">
      <c r="A62" s="193" t="s">
        <v>166</v>
      </c>
      <c r="B62" s="93" t="s">
        <v>167</v>
      </c>
      <c r="C62" s="93" t="s">
        <v>168</v>
      </c>
      <c r="D62" s="92"/>
      <c r="E62" s="96" t="s">
        <v>169</v>
      </c>
      <c r="F62" s="92"/>
      <c r="G62" s="92"/>
      <c r="H62" s="43"/>
      <c r="I62" s="43"/>
      <c r="J62" s="43"/>
      <c r="K62" s="43"/>
      <c r="L62" s="43"/>
      <c r="M62" s="43"/>
      <c r="N62" s="43"/>
      <c r="O62" s="43"/>
      <c r="P62" s="43"/>
      <c r="Q62" s="43"/>
      <c r="R62" s="45"/>
      <c r="S62" s="45"/>
    </row>
    <row r="63" spans="1:19" s="1" customFormat="1" ht="29.25">
      <c r="A63" s="193"/>
      <c r="B63" s="93" t="s">
        <v>170</v>
      </c>
      <c r="C63" s="93" t="s">
        <v>168</v>
      </c>
      <c r="D63" s="92"/>
      <c r="E63" s="96" t="s">
        <v>171</v>
      </c>
      <c r="F63" s="92"/>
      <c r="G63" s="92"/>
      <c r="H63" s="98"/>
      <c r="I63" s="98"/>
      <c r="J63" s="98"/>
      <c r="K63" s="43"/>
      <c r="L63" s="98"/>
      <c r="M63" s="98"/>
      <c r="N63" s="98"/>
      <c r="O63" s="43"/>
      <c r="P63" s="98"/>
      <c r="Q63" s="98"/>
      <c r="R63" s="44"/>
      <c r="S63" s="45"/>
    </row>
    <row r="64" spans="1:19" s="1" customFormat="1" ht="29.25">
      <c r="A64" s="193"/>
      <c r="B64" s="93" t="s">
        <v>172</v>
      </c>
      <c r="C64" s="93" t="s">
        <v>168</v>
      </c>
      <c r="D64" s="92"/>
      <c r="E64" s="96" t="s">
        <v>173</v>
      </c>
      <c r="F64" s="92"/>
      <c r="G64" s="92"/>
      <c r="H64" s="43"/>
      <c r="I64" s="43"/>
      <c r="J64" s="43"/>
      <c r="K64" s="43"/>
      <c r="L64" s="43"/>
      <c r="M64" s="43"/>
      <c r="N64" s="43"/>
      <c r="O64" s="43"/>
      <c r="P64" s="43"/>
      <c r="Q64" s="43"/>
      <c r="R64" s="45"/>
      <c r="S64" s="45"/>
    </row>
    <row r="65" spans="1:19" s="1" customFormat="1">
      <c r="A65" s="193"/>
      <c r="B65" s="93" t="s">
        <v>24</v>
      </c>
      <c r="C65" s="93"/>
      <c r="D65" s="92"/>
      <c r="E65" s="96"/>
      <c r="F65" s="92"/>
      <c r="G65" s="92"/>
      <c r="H65" s="92"/>
      <c r="I65" s="92"/>
      <c r="J65" s="92"/>
      <c r="K65" s="92"/>
      <c r="L65" s="92"/>
      <c r="M65" s="92"/>
      <c r="N65" s="92"/>
      <c r="O65" s="92"/>
      <c r="P65" s="92"/>
      <c r="Q65" s="92"/>
      <c r="R65" s="94"/>
      <c r="S65" s="94"/>
    </row>
    <row r="66" spans="1:19" s="1" customFormat="1">
      <c r="A66" s="193">
        <v>3.2</v>
      </c>
      <c r="B66" s="4" t="s">
        <v>28</v>
      </c>
      <c r="C66" s="4"/>
      <c r="D66" s="3"/>
      <c r="E66" s="3"/>
      <c r="F66" s="3"/>
      <c r="G66" s="3"/>
      <c r="H66" s="3"/>
      <c r="I66" s="3"/>
      <c r="J66" s="3"/>
      <c r="K66" s="3"/>
      <c r="L66" s="3"/>
      <c r="M66" s="3"/>
      <c r="N66" s="3"/>
      <c r="O66" s="3"/>
      <c r="P66" s="3"/>
      <c r="Q66" s="3"/>
      <c r="R66" s="8"/>
      <c r="S66" s="8"/>
    </row>
    <row r="67" spans="1:19" s="1" customFormat="1">
      <c r="A67" s="193"/>
      <c r="B67" s="4" t="s">
        <v>29</v>
      </c>
      <c r="C67" s="4"/>
      <c r="D67" s="3"/>
      <c r="E67" s="3"/>
      <c r="F67" s="3"/>
      <c r="G67" s="3"/>
      <c r="H67" s="3"/>
      <c r="I67" s="3"/>
      <c r="J67" s="3"/>
      <c r="K67" s="3"/>
      <c r="L67" s="3"/>
      <c r="M67" s="3"/>
      <c r="N67" s="3"/>
      <c r="O67" s="3"/>
      <c r="P67" s="3"/>
      <c r="Q67" s="3"/>
      <c r="R67" s="8"/>
      <c r="S67" s="8"/>
    </row>
    <row r="68" spans="1:19" s="1" customFormat="1">
      <c r="A68" s="193"/>
      <c r="B68" s="4" t="s">
        <v>30</v>
      </c>
      <c r="C68" s="4"/>
      <c r="D68" s="3"/>
      <c r="E68" s="3"/>
      <c r="F68" s="3"/>
      <c r="G68" s="3"/>
      <c r="H68" s="3"/>
      <c r="I68" s="3"/>
      <c r="J68" s="3"/>
      <c r="K68" s="3"/>
      <c r="L68" s="3"/>
      <c r="M68" s="3"/>
      <c r="N68" s="3"/>
      <c r="O68" s="3"/>
      <c r="P68" s="3"/>
      <c r="Q68" s="3"/>
      <c r="R68" s="8"/>
      <c r="S68" s="8"/>
    </row>
    <row r="69" spans="1:19" s="1" customFormat="1">
      <c r="A69" s="193"/>
      <c r="B69" s="4" t="s">
        <v>31</v>
      </c>
      <c r="C69" s="4"/>
      <c r="D69" s="3"/>
      <c r="E69" s="3"/>
      <c r="F69" s="3"/>
      <c r="G69" s="3"/>
      <c r="H69" s="3"/>
      <c r="I69" s="3"/>
      <c r="J69" s="3"/>
      <c r="K69" s="3"/>
      <c r="L69" s="3"/>
      <c r="M69" s="3"/>
      <c r="N69" s="3"/>
      <c r="O69" s="3"/>
      <c r="P69" s="3"/>
      <c r="Q69" s="3"/>
      <c r="R69" s="8"/>
      <c r="S69" s="8"/>
    </row>
    <row r="70" spans="1:19" s="1" customFormat="1">
      <c r="A70" s="25"/>
      <c r="B70" s="26"/>
      <c r="C70" s="26"/>
      <c r="D70" s="27"/>
      <c r="E70" s="27"/>
      <c r="F70" s="27"/>
      <c r="G70" s="27"/>
      <c r="H70" s="27"/>
      <c r="I70" s="27"/>
      <c r="J70" s="27"/>
      <c r="K70" s="27"/>
      <c r="L70" s="27"/>
      <c r="M70" s="27"/>
      <c r="N70" s="27"/>
      <c r="O70" s="27"/>
      <c r="P70" s="27"/>
      <c r="Q70" s="27"/>
      <c r="R70" s="28"/>
      <c r="S70" s="28"/>
    </row>
    <row r="71" spans="1:19" s="1" customFormat="1">
      <c r="A71" s="194" t="s">
        <v>90</v>
      </c>
      <c r="B71" s="194"/>
      <c r="C71" s="194"/>
      <c r="D71" s="194"/>
      <c r="E71" s="194"/>
      <c r="F71" s="3"/>
      <c r="G71" s="3"/>
      <c r="H71" s="3"/>
      <c r="I71" s="3"/>
      <c r="J71" s="3"/>
      <c r="K71" s="3"/>
      <c r="L71" s="3"/>
      <c r="M71" s="3"/>
      <c r="N71" s="3"/>
      <c r="O71" s="3"/>
      <c r="P71" s="3"/>
      <c r="Q71" s="3"/>
      <c r="R71" s="8"/>
      <c r="S71" s="8"/>
    </row>
    <row r="72" spans="1:19" s="1" customFormat="1" ht="75.75">
      <c r="A72" s="191" t="s">
        <v>93</v>
      </c>
      <c r="B72" s="29" t="s">
        <v>94</v>
      </c>
      <c r="C72" s="29" t="s">
        <v>95</v>
      </c>
      <c r="D72" s="30" t="s">
        <v>96</v>
      </c>
      <c r="E72" s="31" t="s">
        <v>97</v>
      </c>
      <c r="F72" s="32" t="s">
        <v>98</v>
      </c>
      <c r="G72" s="32" t="s">
        <v>98</v>
      </c>
      <c r="H72" s="32"/>
      <c r="I72" s="30"/>
      <c r="J72" s="30"/>
      <c r="K72" s="30"/>
      <c r="L72" s="3"/>
      <c r="M72" s="3"/>
      <c r="N72" s="3"/>
      <c r="O72" s="3"/>
      <c r="P72" s="3"/>
      <c r="Q72" s="3"/>
      <c r="R72" s="8"/>
      <c r="S72" s="8"/>
    </row>
    <row r="73" spans="1:19" s="1" customFormat="1" ht="90.75">
      <c r="A73" s="191"/>
      <c r="B73" s="29" t="s">
        <v>99</v>
      </c>
      <c r="C73" s="29" t="s">
        <v>100</v>
      </c>
      <c r="D73" s="30" t="s">
        <v>96</v>
      </c>
      <c r="E73" s="31" t="s">
        <v>97</v>
      </c>
      <c r="F73" s="33"/>
      <c r="G73" s="33"/>
      <c r="H73" s="33"/>
      <c r="I73" s="32"/>
      <c r="J73" s="32"/>
      <c r="K73" s="32"/>
      <c r="L73" s="3"/>
      <c r="M73" s="3"/>
      <c r="N73" s="3"/>
      <c r="O73" s="3"/>
      <c r="P73" s="3"/>
      <c r="Q73" s="3"/>
      <c r="R73" s="8"/>
      <c r="S73" s="8"/>
    </row>
    <row r="74" spans="1:19" s="1" customFormat="1" ht="90.75">
      <c r="A74" s="191"/>
      <c r="B74" s="29" t="s">
        <v>101</v>
      </c>
      <c r="C74" s="29" t="s">
        <v>100</v>
      </c>
      <c r="D74" s="30" t="s">
        <v>96</v>
      </c>
      <c r="E74" s="31" t="s">
        <v>102</v>
      </c>
      <c r="F74" s="32" t="s">
        <v>98</v>
      </c>
      <c r="G74" s="32" t="s">
        <v>98</v>
      </c>
      <c r="H74" s="32" t="s">
        <v>98</v>
      </c>
      <c r="I74" s="30"/>
      <c r="J74" s="30"/>
      <c r="K74" s="30"/>
      <c r="L74" s="3"/>
      <c r="M74" s="3"/>
      <c r="N74" s="3"/>
      <c r="O74" s="3"/>
      <c r="P74" s="3"/>
      <c r="Q74" s="3"/>
      <c r="R74" s="8"/>
      <c r="S74" s="8"/>
    </row>
    <row r="75" spans="1:19" ht="15.75">
      <c r="A75" s="191"/>
      <c r="B75" s="29" t="s">
        <v>18</v>
      </c>
      <c r="C75" s="29"/>
      <c r="D75" s="30"/>
      <c r="E75" s="31"/>
      <c r="F75" s="30"/>
      <c r="G75" s="30"/>
      <c r="H75" s="30"/>
      <c r="I75" s="30"/>
      <c r="J75" s="30"/>
      <c r="K75" s="30"/>
      <c r="L75" s="3"/>
      <c r="M75" s="3"/>
      <c r="N75" s="3"/>
      <c r="O75" s="3"/>
      <c r="P75" s="3"/>
      <c r="Q75" s="3"/>
      <c r="R75" s="8"/>
      <c r="S75" s="8"/>
    </row>
    <row r="76" spans="1:19" ht="75.75">
      <c r="A76" s="191" t="s">
        <v>103</v>
      </c>
      <c r="B76" s="29" t="s">
        <v>104</v>
      </c>
      <c r="C76" s="29" t="s">
        <v>105</v>
      </c>
      <c r="D76" s="30"/>
      <c r="E76" s="31"/>
      <c r="F76" s="30"/>
      <c r="G76" s="30"/>
      <c r="H76" s="30"/>
      <c r="I76" s="30"/>
      <c r="J76" s="30"/>
      <c r="K76" s="30"/>
      <c r="L76" s="32"/>
      <c r="M76" s="32"/>
      <c r="N76" s="32"/>
      <c r="O76" s="3"/>
      <c r="P76" s="3"/>
      <c r="Q76" s="3"/>
      <c r="R76" s="8"/>
      <c r="S76" s="8"/>
    </row>
    <row r="77" spans="1:19" ht="15.75">
      <c r="A77" s="191"/>
      <c r="B77" s="29" t="s">
        <v>19</v>
      </c>
      <c r="C77" s="29"/>
      <c r="D77" s="30"/>
      <c r="E77" s="31"/>
      <c r="F77" s="30"/>
      <c r="G77" s="30"/>
      <c r="H77" s="30"/>
      <c r="I77" s="30"/>
      <c r="J77" s="30"/>
      <c r="K77" s="30"/>
      <c r="L77" s="30"/>
      <c r="M77" s="30"/>
      <c r="N77" s="30"/>
      <c r="O77" s="3"/>
      <c r="P77" s="3"/>
      <c r="Q77" s="3"/>
      <c r="R77" s="8"/>
      <c r="S77" s="8"/>
    </row>
    <row r="78" spans="1:19" ht="15.75">
      <c r="A78" s="191"/>
      <c r="B78" s="29" t="s">
        <v>20</v>
      </c>
      <c r="C78" s="29"/>
      <c r="D78" s="30"/>
      <c r="E78" s="31"/>
      <c r="F78" s="30"/>
      <c r="G78" s="30"/>
      <c r="H78" s="30"/>
      <c r="I78" s="30"/>
      <c r="J78" s="30"/>
      <c r="K78" s="30"/>
      <c r="L78" s="30"/>
      <c r="M78" s="30"/>
      <c r="N78" s="30"/>
      <c r="O78" s="3"/>
      <c r="P78" s="3"/>
      <c r="Q78" s="3"/>
      <c r="R78" s="8"/>
      <c r="S78" s="8"/>
    </row>
    <row r="79" spans="1:19" ht="15.75">
      <c r="A79" s="191"/>
      <c r="B79" s="29" t="s">
        <v>21</v>
      </c>
      <c r="C79" s="29"/>
      <c r="D79" s="30"/>
      <c r="E79" s="31"/>
      <c r="F79" s="30"/>
      <c r="G79" s="30"/>
      <c r="H79" s="30"/>
      <c r="I79" s="30"/>
      <c r="J79" s="30"/>
      <c r="K79" s="30"/>
      <c r="L79" s="30"/>
      <c r="M79" s="30"/>
      <c r="N79" s="30"/>
      <c r="O79" s="3"/>
      <c r="P79" s="3"/>
      <c r="Q79" s="3"/>
      <c r="R79" s="8"/>
      <c r="S79" s="8"/>
    </row>
    <row r="80" spans="1:19" ht="75.75">
      <c r="A80" s="191" t="s">
        <v>106</v>
      </c>
      <c r="B80" s="29" t="s">
        <v>107</v>
      </c>
      <c r="C80" s="29" t="s">
        <v>108</v>
      </c>
      <c r="D80" s="30" t="s">
        <v>109</v>
      </c>
      <c r="E80" s="31" t="s">
        <v>110</v>
      </c>
      <c r="F80" s="30"/>
      <c r="G80" s="30"/>
      <c r="H80" s="30"/>
      <c r="I80" s="32" t="s">
        <v>98</v>
      </c>
      <c r="J80" s="32" t="s">
        <v>98</v>
      </c>
      <c r="K80" s="32" t="s">
        <v>98</v>
      </c>
      <c r="L80" s="30"/>
      <c r="M80" s="30"/>
      <c r="N80" s="27"/>
      <c r="O80" s="27"/>
      <c r="P80" s="27"/>
      <c r="Q80" s="27"/>
      <c r="R80" s="28"/>
      <c r="S80" s="28"/>
    </row>
    <row r="81" spans="1:20" ht="45.75">
      <c r="A81" s="191"/>
      <c r="B81" s="29" t="s">
        <v>111</v>
      </c>
      <c r="C81" s="29" t="s">
        <v>112</v>
      </c>
      <c r="D81" s="30" t="s">
        <v>113</v>
      </c>
      <c r="E81" s="31" t="s">
        <v>114</v>
      </c>
      <c r="F81" s="30"/>
      <c r="G81" s="30"/>
      <c r="H81" s="30"/>
      <c r="I81" s="32" t="s">
        <v>98</v>
      </c>
      <c r="J81" s="32" t="s">
        <v>98</v>
      </c>
      <c r="K81" s="32" t="s">
        <v>98</v>
      </c>
      <c r="L81" s="32" t="s">
        <v>98</v>
      </c>
      <c r="M81" s="32" t="s">
        <v>98</v>
      </c>
      <c r="N81" s="27"/>
      <c r="O81" s="27"/>
      <c r="P81" s="27"/>
      <c r="Q81" s="27"/>
      <c r="R81" s="28"/>
      <c r="S81" s="28"/>
    </row>
    <row r="82" spans="1:20" ht="15.75">
      <c r="A82" s="191"/>
      <c r="B82" s="29" t="s">
        <v>22</v>
      </c>
      <c r="C82" s="29"/>
      <c r="D82" s="30"/>
      <c r="E82" s="31"/>
      <c r="F82" s="30"/>
      <c r="G82" s="30"/>
      <c r="H82" s="30"/>
      <c r="I82" s="30"/>
      <c r="J82" s="30"/>
      <c r="K82" s="30"/>
      <c r="L82" s="30"/>
      <c r="M82" s="30"/>
      <c r="N82" s="27"/>
      <c r="O82" s="27"/>
      <c r="P82" s="27"/>
      <c r="Q82" s="27"/>
      <c r="R82" s="28"/>
      <c r="S82" s="28"/>
    </row>
    <row r="83" spans="1:20" ht="15.75">
      <c r="A83" s="191"/>
      <c r="B83" s="29" t="s">
        <v>23</v>
      </c>
      <c r="C83" s="29"/>
      <c r="D83" s="30"/>
      <c r="E83" s="31"/>
      <c r="F83" s="30"/>
      <c r="G83" s="30"/>
      <c r="H83" s="30"/>
      <c r="I83" s="30"/>
      <c r="J83" s="30"/>
      <c r="K83" s="30"/>
      <c r="L83" s="30"/>
      <c r="M83" s="30"/>
      <c r="N83" s="27"/>
      <c r="O83" s="27"/>
      <c r="P83" s="27"/>
      <c r="Q83" s="27"/>
      <c r="R83" s="28"/>
      <c r="S83" s="28"/>
    </row>
    <row r="84" spans="1:20" ht="46.5">
      <c r="A84" s="191" t="s">
        <v>115</v>
      </c>
      <c r="B84" s="29" t="s">
        <v>116</v>
      </c>
      <c r="C84" s="29" t="s">
        <v>117</v>
      </c>
      <c r="D84" s="30" t="s">
        <v>109</v>
      </c>
      <c r="E84" s="31" t="s">
        <v>118</v>
      </c>
      <c r="F84" s="30"/>
      <c r="G84" s="30"/>
      <c r="H84" s="30"/>
      <c r="I84" s="34" t="s">
        <v>98</v>
      </c>
      <c r="J84" s="34" t="s">
        <v>98</v>
      </c>
      <c r="K84" s="34" t="s">
        <v>98</v>
      </c>
      <c r="L84" s="33"/>
      <c r="M84" s="33"/>
      <c r="N84" s="30"/>
      <c r="O84" s="35"/>
      <c r="P84" s="35"/>
      <c r="Q84" s="27"/>
      <c r="R84" s="28"/>
      <c r="S84" s="28"/>
    </row>
    <row r="85" spans="1:20" ht="61.5">
      <c r="A85" s="191"/>
      <c r="B85" s="29" t="s">
        <v>119</v>
      </c>
      <c r="C85" s="29" t="s">
        <v>120</v>
      </c>
      <c r="D85" s="30" t="s">
        <v>113</v>
      </c>
      <c r="E85" s="31" t="s">
        <v>110</v>
      </c>
      <c r="F85" s="30"/>
      <c r="G85" s="30"/>
      <c r="H85" s="30"/>
      <c r="I85" s="30"/>
      <c r="J85" s="30"/>
      <c r="K85" s="30"/>
      <c r="L85" s="32"/>
      <c r="M85" s="32"/>
      <c r="N85" s="32"/>
      <c r="O85" s="36"/>
      <c r="P85" s="36"/>
      <c r="Q85" s="27"/>
      <c r="R85" s="28"/>
      <c r="S85" s="28"/>
    </row>
    <row r="86" spans="1:20" ht="61.5">
      <c r="A86" s="191"/>
      <c r="B86" s="29" t="s">
        <v>121</v>
      </c>
      <c r="C86" s="29" t="s">
        <v>122</v>
      </c>
      <c r="D86" s="30" t="s">
        <v>113</v>
      </c>
      <c r="E86" s="31" t="s">
        <v>110</v>
      </c>
      <c r="F86" s="30"/>
      <c r="G86" s="30"/>
      <c r="H86" s="30"/>
      <c r="I86" s="30"/>
      <c r="J86" s="30"/>
      <c r="K86" s="30"/>
      <c r="L86" s="32"/>
      <c r="M86" s="32"/>
      <c r="N86" s="32"/>
      <c r="O86" s="36"/>
      <c r="P86" s="36"/>
      <c r="Q86" s="27"/>
      <c r="R86" s="28"/>
      <c r="S86" s="28"/>
    </row>
    <row r="87" spans="1:20" ht="20.25">
      <c r="A87" s="191"/>
      <c r="B87" s="29" t="s">
        <v>24</v>
      </c>
      <c r="C87" s="29"/>
      <c r="D87" s="30"/>
      <c r="E87" s="31"/>
      <c r="F87" s="30"/>
      <c r="G87" s="30"/>
      <c r="H87" s="30"/>
      <c r="I87" s="30"/>
      <c r="J87" s="30"/>
      <c r="K87" s="30"/>
      <c r="L87" s="30"/>
      <c r="M87" s="30"/>
      <c r="N87" s="30"/>
      <c r="O87" s="35"/>
      <c r="P87" s="35"/>
      <c r="Q87" s="27"/>
      <c r="R87" s="28"/>
      <c r="S87" s="28"/>
    </row>
    <row r="88" spans="1:20" ht="92.25">
      <c r="A88" s="191" t="s">
        <v>123</v>
      </c>
      <c r="B88" s="29" t="s">
        <v>124</v>
      </c>
      <c r="C88" s="29" t="s">
        <v>125</v>
      </c>
      <c r="D88" s="30" t="s">
        <v>126</v>
      </c>
      <c r="E88" s="31" t="s">
        <v>127</v>
      </c>
      <c r="F88" s="30"/>
      <c r="G88" s="30"/>
      <c r="H88" s="32" t="s">
        <v>128</v>
      </c>
      <c r="I88" s="32" t="s">
        <v>128</v>
      </c>
      <c r="J88" s="32" t="s">
        <v>128</v>
      </c>
      <c r="K88" s="32" t="s">
        <v>128</v>
      </c>
      <c r="L88" s="32" t="s">
        <v>128</v>
      </c>
      <c r="M88" s="32" t="s">
        <v>128</v>
      </c>
      <c r="N88" s="30"/>
      <c r="O88" s="35"/>
      <c r="P88" s="35"/>
      <c r="Q88" s="35"/>
      <c r="R88" s="37"/>
      <c r="S88" s="37"/>
      <c r="T88" s="38"/>
    </row>
    <row r="89" spans="1:20" ht="77.25">
      <c r="A89" s="191"/>
      <c r="B89" s="29" t="s">
        <v>129</v>
      </c>
      <c r="C89" s="29" t="s">
        <v>130</v>
      </c>
      <c r="D89" s="30" t="s">
        <v>131</v>
      </c>
      <c r="E89" s="31" t="s">
        <v>132</v>
      </c>
      <c r="F89" s="30"/>
      <c r="G89" s="30"/>
      <c r="H89" s="32" t="s">
        <v>128</v>
      </c>
      <c r="I89" s="30"/>
      <c r="J89" s="30"/>
      <c r="K89" s="32" t="s">
        <v>128</v>
      </c>
      <c r="L89" s="30"/>
      <c r="M89" s="30"/>
      <c r="N89" s="32" t="s">
        <v>128</v>
      </c>
      <c r="O89" s="35"/>
      <c r="P89" s="35"/>
      <c r="Q89" s="36" t="s">
        <v>128</v>
      </c>
      <c r="R89" s="37"/>
      <c r="S89" s="37"/>
      <c r="T89" s="38"/>
    </row>
    <row r="90" spans="1:20" ht="92.25">
      <c r="A90" s="191"/>
      <c r="B90" s="29" t="s">
        <v>133</v>
      </c>
      <c r="C90" s="29" t="s">
        <v>134</v>
      </c>
      <c r="D90" s="30" t="s">
        <v>126</v>
      </c>
      <c r="E90" s="31" t="s">
        <v>135</v>
      </c>
      <c r="F90" s="30"/>
      <c r="G90" s="30"/>
      <c r="H90" s="30"/>
      <c r="I90" s="30"/>
      <c r="J90" s="30"/>
      <c r="K90" s="30"/>
      <c r="L90" s="30"/>
      <c r="M90" s="30"/>
      <c r="N90" s="32"/>
      <c r="O90" s="36"/>
      <c r="P90" s="36"/>
      <c r="Q90" s="36"/>
      <c r="R90" s="39"/>
      <c r="S90" s="39"/>
      <c r="T90" s="38"/>
    </row>
    <row r="91" spans="1:20" ht="62.25">
      <c r="A91" s="191"/>
      <c r="B91" s="29" t="s">
        <v>136</v>
      </c>
      <c r="C91" s="29" t="s">
        <v>137</v>
      </c>
      <c r="D91" s="30" t="s">
        <v>131</v>
      </c>
      <c r="E91" s="31" t="s">
        <v>138</v>
      </c>
      <c r="F91" s="30"/>
      <c r="G91" s="30"/>
      <c r="H91" s="32" t="s">
        <v>128</v>
      </c>
      <c r="I91" s="30"/>
      <c r="J91" s="30"/>
      <c r="K91" s="32" t="s">
        <v>128</v>
      </c>
      <c r="L91" s="30"/>
      <c r="M91" s="30"/>
      <c r="N91" s="32" t="s">
        <v>128</v>
      </c>
      <c r="O91" s="35"/>
      <c r="P91" s="35"/>
      <c r="Q91" s="36" t="s">
        <v>128</v>
      </c>
      <c r="R91" s="37"/>
      <c r="S91" s="37"/>
      <c r="T91" s="38"/>
    </row>
    <row r="92" spans="1:20" ht="92.25">
      <c r="A92" s="191" t="s">
        <v>139</v>
      </c>
      <c r="B92" s="29" t="s">
        <v>140</v>
      </c>
      <c r="C92" s="29" t="s">
        <v>141</v>
      </c>
      <c r="D92" s="30" t="s">
        <v>142</v>
      </c>
      <c r="E92" s="31" t="s">
        <v>143</v>
      </c>
      <c r="F92" s="30"/>
      <c r="G92" s="30"/>
      <c r="H92" s="30"/>
      <c r="I92" s="30"/>
      <c r="J92" s="30"/>
      <c r="K92" s="30"/>
      <c r="L92" s="30"/>
      <c r="M92" s="30"/>
      <c r="N92" s="30"/>
      <c r="O92" s="35"/>
      <c r="P92" s="36" t="s">
        <v>128</v>
      </c>
      <c r="Q92" s="35"/>
      <c r="R92" s="37"/>
      <c r="S92" s="37"/>
      <c r="T92" s="38"/>
    </row>
    <row r="93" spans="1:20" ht="77.25">
      <c r="A93" s="191"/>
      <c r="B93" s="29" t="s">
        <v>144</v>
      </c>
      <c r="C93" s="29" t="s">
        <v>145</v>
      </c>
      <c r="D93" s="40">
        <v>44287</v>
      </c>
      <c r="E93" s="31" t="s">
        <v>146</v>
      </c>
      <c r="F93" s="30"/>
      <c r="G93" s="30"/>
      <c r="H93" s="30"/>
      <c r="I93" s="30"/>
      <c r="J93" s="30"/>
      <c r="K93" s="32" t="s">
        <v>128</v>
      </c>
      <c r="L93" s="30"/>
      <c r="M93" s="30"/>
      <c r="N93" s="30"/>
      <c r="O93" s="35"/>
      <c r="P93" s="35"/>
      <c r="Q93" s="35"/>
      <c r="R93" s="37"/>
      <c r="S93" s="37"/>
      <c r="T93" s="38"/>
    </row>
    <row r="94" spans="1:20" ht="62.25">
      <c r="A94" s="191"/>
      <c r="B94" s="29" t="s">
        <v>147</v>
      </c>
      <c r="C94" s="29" t="s">
        <v>148</v>
      </c>
      <c r="D94" s="30" t="s">
        <v>109</v>
      </c>
      <c r="E94" s="31" t="s">
        <v>146</v>
      </c>
      <c r="F94" s="30"/>
      <c r="G94" s="30"/>
      <c r="H94" s="30"/>
      <c r="I94" s="32" t="s">
        <v>128</v>
      </c>
      <c r="J94" s="32" t="s">
        <v>128</v>
      </c>
      <c r="K94" s="32" t="s">
        <v>128</v>
      </c>
      <c r="L94" s="30"/>
      <c r="M94" s="30"/>
      <c r="N94" s="30"/>
      <c r="O94" s="35"/>
      <c r="P94" s="35"/>
      <c r="Q94" s="35"/>
      <c r="R94" s="37"/>
      <c r="S94" s="37"/>
      <c r="T94" s="38"/>
    </row>
    <row r="95" spans="1:20" ht="21">
      <c r="A95" s="191"/>
      <c r="B95" s="29" t="s">
        <v>31</v>
      </c>
      <c r="C95" s="29"/>
      <c r="D95" s="30"/>
      <c r="E95" s="31"/>
      <c r="F95" s="30"/>
      <c r="G95" s="30"/>
      <c r="H95" s="30"/>
      <c r="I95" s="30"/>
      <c r="J95" s="30"/>
      <c r="K95" s="30"/>
      <c r="L95" s="30"/>
      <c r="M95" s="30"/>
      <c r="N95" s="30"/>
      <c r="O95" s="35"/>
      <c r="P95" s="35"/>
      <c r="Q95" s="35"/>
      <c r="R95" s="37"/>
      <c r="S95" s="37"/>
      <c r="T95" s="38"/>
    </row>
    <row r="96" spans="1:20">
      <c r="A96" s="194" t="s">
        <v>91</v>
      </c>
      <c r="B96" s="194"/>
      <c r="C96" s="194"/>
      <c r="D96" s="194"/>
      <c r="E96" s="194"/>
      <c r="F96" s="3"/>
      <c r="G96" s="3"/>
      <c r="H96" s="3"/>
      <c r="I96" s="3"/>
      <c r="J96" s="3"/>
      <c r="K96" s="3"/>
      <c r="L96" s="3"/>
      <c r="M96" s="3"/>
      <c r="N96" s="3"/>
      <c r="O96" s="3"/>
      <c r="P96" s="3"/>
      <c r="Q96" s="3"/>
      <c r="R96" s="8"/>
      <c r="S96" s="8"/>
    </row>
    <row r="97" spans="1:19" ht="43.5">
      <c r="A97" s="193" t="s">
        <v>149</v>
      </c>
      <c r="B97" s="4" t="s">
        <v>150</v>
      </c>
      <c r="C97" s="4" t="s">
        <v>151</v>
      </c>
      <c r="D97" s="3" t="s">
        <v>126</v>
      </c>
      <c r="E97" s="41" t="s">
        <v>152</v>
      </c>
      <c r="F97" s="3"/>
      <c r="G97" s="42"/>
      <c r="H97" s="43"/>
      <c r="I97" s="43"/>
      <c r="J97" s="43"/>
      <c r="K97" s="43"/>
      <c r="L97" s="43"/>
      <c r="M97" s="43"/>
      <c r="N97" s="3"/>
      <c r="O97" s="3"/>
      <c r="P97" s="3"/>
      <c r="Q97" s="3"/>
      <c r="R97" s="8"/>
      <c r="S97" s="8"/>
    </row>
    <row r="98" spans="1:19" ht="29.25">
      <c r="A98" s="193"/>
      <c r="B98" s="4" t="s">
        <v>153</v>
      </c>
      <c r="C98" s="4" t="s">
        <v>154</v>
      </c>
      <c r="D98" s="3"/>
      <c r="E98" s="41"/>
      <c r="F98" s="3"/>
      <c r="G98" s="42"/>
      <c r="H98" s="43"/>
      <c r="I98" s="43"/>
      <c r="J98" s="43"/>
      <c r="K98" s="43"/>
      <c r="L98" s="43"/>
      <c r="M98" s="43"/>
      <c r="N98" s="3"/>
      <c r="O98" s="3"/>
      <c r="P98" s="3"/>
      <c r="Q98" s="3"/>
      <c r="R98" s="8"/>
      <c r="S98" s="8"/>
    </row>
    <row r="99" spans="1:19" ht="29.25">
      <c r="A99" s="193"/>
      <c r="B99" s="4" t="s">
        <v>155</v>
      </c>
      <c r="C99" s="4" t="s">
        <v>156</v>
      </c>
      <c r="D99" s="3"/>
      <c r="E99" s="41"/>
      <c r="F99" s="3"/>
      <c r="G99" s="42"/>
      <c r="H99" s="43"/>
      <c r="I99" s="43"/>
      <c r="J99" s="43"/>
      <c r="K99" s="43"/>
      <c r="L99" s="43"/>
      <c r="M99" s="43"/>
      <c r="N99" s="3"/>
      <c r="O99" s="3"/>
      <c r="P99" s="3"/>
      <c r="Q99" s="3"/>
      <c r="R99" s="8"/>
      <c r="S99" s="8"/>
    </row>
    <row r="100" spans="1:19">
      <c r="A100" s="193"/>
      <c r="B100" s="4" t="s">
        <v>157</v>
      </c>
      <c r="C100" s="4"/>
      <c r="D100" s="3"/>
      <c r="E100" s="41"/>
      <c r="F100" s="3"/>
      <c r="G100" s="3"/>
      <c r="H100" s="3"/>
      <c r="I100" s="3"/>
      <c r="J100" s="3"/>
      <c r="K100" s="3"/>
      <c r="L100" s="3"/>
      <c r="M100" s="3"/>
      <c r="N100" s="3"/>
      <c r="O100" s="3"/>
      <c r="P100" s="3"/>
      <c r="Q100" s="3"/>
      <c r="R100" s="8"/>
      <c r="S100" s="8"/>
    </row>
    <row r="101" spans="1:19" ht="43.5">
      <c r="A101" s="193" t="s">
        <v>158</v>
      </c>
      <c r="B101" s="4" t="s">
        <v>159</v>
      </c>
      <c r="C101" s="4" t="s">
        <v>160</v>
      </c>
      <c r="D101" s="3"/>
      <c r="E101" s="41" t="s">
        <v>161</v>
      </c>
      <c r="F101" s="3"/>
      <c r="G101" s="3"/>
      <c r="H101" s="42"/>
      <c r="I101" s="43"/>
      <c r="J101" s="43"/>
      <c r="K101" s="43"/>
      <c r="L101" s="42"/>
      <c r="M101" s="42"/>
      <c r="N101" s="42"/>
      <c r="O101" s="42"/>
      <c r="P101" s="42"/>
      <c r="Q101" s="42"/>
      <c r="R101" s="44"/>
      <c r="S101" s="44"/>
    </row>
    <row r="102" spans="1:19" ht="43.5">
      <c r="A102" s="193"/>
      <c r="B102" s="4" t="s">
        <v>162</v>
      </c>
      <c r="C102" s="4" t="s">
        <v>163</v>
      </c>
      <c r="D102" s="3"/>
      <c r="E102" s="41" t="s">
        <v>161</v>
      </c>
      <c r="F102" s="3"/>
      <c r="G102" s="3"/>
      <c r="H102" s="3"/>
      <c r="I102" s="3"/>
      <c r="J102" s="3"/>
      <c r="K102" s="3"/>
      <c r="L102" s="42"/>
      <c r="M102" s="42"/>
      <c r="N102" s="42"/>
      <c r="O102" s="42"/>
      <c r="P102" s="42"/>
      <c r="Q102" s="42"/>
      <c r="R102" s="44"/>
      <c r="S102" s="44"/>
    </row>
    <row r="103" spans="1:19" ht="29.25">
      <c r="A103" s="193"/>
      <c r="B103" s="4" t="s">
        <v>164</v>
      </c>
      <c r="C103" s="4" t="s">
        <v>165</v>
      </c>
      <c r="D103" s="3"/>
      <c r="E103" s="41" t="s">
        <v>161</v>
      </c>
      <c r="F103" s="3"/>
      <c r="G103" s="3"/>
      <c r="H103" s="43"/>
      <c r="I103" s="43"/>
      <c r="J103" s="43"/>
      <c r="K103" s="43"/>
      <c r="L103" s="43"/>
      <c r="M103" s="43"/>
      <c r="N103" s="43"/>
      <c r="O103" s="43"/>
      <c r="P103" s="43"/>
      <c r="Q103" s="43"/>
      <c r="R103" s="45"/>
      <c r="S103" s="45"/>
    </row>
    <row r="104" spans="1:19">
      <c r="A104" s="193"/>
      <c r="B104" s="46"/>
      <c r="C104" s="4"/>
      <c r="D104" s="3"/>
      <c r="E104" s="41"/>
      <c r="F104" s="3"/>
      <c r="G104" s="3"/>
      <c r="H104" s="42"/>
      <c r="I104" s="42"/>
      <c r="J104" s="42"/>
      <c r="K104" s="42"/>
      <c r="L104" s="42"/>
      <c r="M104" s="42"/>
      <c r="N104" s="42"/>
      <c r="O104" s="42"/>
      <c r="P104" s="42"/>
      <c r="Q104" s="42"/>
      <c r="R104" s="44"/>
      <c r="S104" s="44"/>
    </row>
    <row r="105" spans="1:19" ht="43.5">
      <c r="A105" s="193" t="s">
        <v>174</v>
      </c>
      <c r="B105" s="4" t="s">
        <v>175</v>
      </c>
      <c r="C105" s="4" t="s">
        <v>176</v>
      </c>
      <c r="D105" s="3"/>
      <c r="E105" s="41" t="s">
        <v>177</v>
      </c>
      <c r="F105" s="3"/>
      <c r="G105" s="3"/>
      <c r="H105" s="47"/>
      <c r="I105" s="47"/>
      <c r="J105" s="47"/>
      <c r="K105" s="43"/>
      <c r="L105" s="43"/>
      <c r="M105" s="43"/>
      <c r="N105" s="43"/>
      <c r="O105" s="43"/>
      <c r="P105" s="43"/>
      <c r="Q105" s="43"/>
      <c r="R105" s="45"/>
      <c r="S105" s="45"/>
    </row>
    <row r="106" spans="1:19" ht="29.25">
      <c r="A106" s="193"/>
      <c r="B106" s="4" t="s">
        <v>178</v>
      </c>
      <c r="C106" s="4" t="s">
        <v>179</v>
      </c>
      <c r="D106" s="3"/>
      <c r="E106" s="41" t="s">
        <v>177</v>
      </c>
      <c r="F106" s="3"/>
      <c r="G106" s="3"/>
      <c r="H106" s="47"/>
      <c r="I106" s="47"/>
      <c r="J106" s="48"/>
      <c r="K106" s="43"/>
      <c r="L106" s="43"/>
      <c r="M106" s="43"/>
      <c r="N106" s="43"/>
      <c r="O106" s="43"/>
      <c r="P106" s="43"/>
      <c r="Q106" s="43"/>
      <c r="R106" s="45"/>
      <c r="S106" s="45"/>
    </row>
    <row r="107" spans="1:19" ht="29.25">
      <c r="A107" s="193"/>
      <c r="B107" s="4" t="s">
        <v>180</v>
      </c>
      <c r="C107" s="4" t="s">
        <v>181</v>
      </c>
      <c r="D107" s="3"/>
      <c r="E107" s="41" t="s">
        <v>182</v>
      </c>
      <c r="F107" s="3"/>
      <c r="G107" s="3"/>
      <c r="H107" s="47"/>
      <c r="I107" s="47"/>
      <c r="J107" s="48"/>
      <c r="K107" s="43"/>
      <c r="L107" s="43"/>
      <c r="M107" s="43"/>
      <c r="N107" s="43"/>
      <c r="O107" s="43"/>
      <c r="P107" s="43"/>
      <c r="Q107" s="43"/>
      <c r="R107" s="45"/>
      <c r="S107" s="45"/>
    </row>
    <row r="108" spans="1:19" ht="29.25">
      <c r="A108" s="193"/>
      <c r="B108" s="4" t="s">
        <v>183</v>
      </c>
      <c r="C108" s="4" t="s">
        <v>184</v>
      </c>
      <c r="D108" s="3"/>
      <c r="E108" s="41" t="s">
        <v>177</v>
      </c>
      <c r="F108" s="3"/>
      <c r="G108" s="3"/>
      <c r="H108" s="47"/>
      <c r="I108" s="47"/>
      <c r="J108" s="48"/>
      <c r="K108" s="43"/>
      <c r="L108" s="43"/>
      <c r="M108" s="43"/>
      <c r="N108" s="43"/>
      <c r="O108" s="43"/>
      <c r="P108" s="43"/>
      <c r="Q108" s="43"/>
      <c r="R108" s="45"/>
      <c r="S108" s="45"/>
    </row>
    <row r="109" spans="1:19" ht="43.5">
      <c r="A109" s="193" t="s">
        <v>185</v>
      </c>
      <c r="B109" s="4" t="s">
        <v>186</v>
      </c>
      <c r="C109" s="4" t="s">
        <v>176</v>
      </c>
      <c r="D109" s="3"/>
      <c r="E109" s="41" t="s">
        <v>177</v>
      </c>
      <c r="F109" s="3"/>
      <c r="G109" s="3"/>
      <c r="H109" s="47"/>
      <c r="I109" s="47"/>
      <c r="J109" s="48"/>
      <c r="K109" s="43"/>
      <c r="L109" s="43"/>
      <c r="M109" s="43"/>
      <c r="N109" s="43"/>
      <c r="O109" s="43"/>
      <c r="P109" s="43"/>
      <c r="Q109" s="43"/>
      <c r="R109" s="45"/>
      <c r="S109" s="45"/>
    </row>
    <row r="110" spans="1:19">
      <c r="A110" s="193"/>
      <c r="B110" s="4"/>
      <c r="C110" s="4"/>
      <c r="D110" s="3"/>
      <c r="E110" s="41"/>
      <c r="F110" s="3"/>
      <c r="G110" s="3"/>
      <c r="H110" s="47"/>
      <c r="I110" s="47"/>
      <c r="J110" s="49"/>
      <c r="K110" s="43"/>
      <c r="L110" s="43"/>
      <c r="M110" s="43"/>
      <c r="N110" s="43"/>
      <c r="O110" s="43"/>
      <c r="P110" s="43"/>
      <c r="Q110" s="43"/>
      <c r="R110" s="45"/>
      <c r="S110" s="45"/>
    </row>
    <row r="111" spans="1:19">
      <c r="A111" s="193"/>
      <c r="B111" s="4" t="s">
        <v>30</v>
      </c>
      <c r="C111" s="4"/>
      <c r="D111" s="3"/>
      <c r="E111" s="41"/>
      <c r="F111" s="3"/>
      <c r="G111" s="3"/>
      <c r="H111" s="3"/>
      <c r="I111" s="3"/>
      <c r="J111" s="3"/>
      <c r="K111" s="3"/>
      <c r="L111" s="3"/>
      <c r="M111" s="3"/>
      <c r="N111" s="3"/>
      <c r="O111" s="3"/>
      <c r="P111" s="3"/>
      <c r="Q111" s="3"/>
      <c r="R111" s="8"/>
      <c r="S111" s="8"/>
    </row>
    <row r="112" spans="1:19">
      <c r="A112" s="193"/>
      <c r="B112" s="4" t="s">
        <v>31</v>
      </c>
      <c r="C112" s="4"/>
      <c r="D112" s="3"/>
      <c r="E112" s="41"/>
      <c r="F112" s="3"/>
      <c r="G112" s="3"/>
      <c r="H112" s="3"/>
      <c r="I112" s="3"/>
      <c r="J112" s="3"/>
      <c r="K112" s="3"/>
      <c r="L112" s="3"/>
      <c r="M112" s="3"/>
      <c r="N112" s="3"/>
      <c r="O112" s="3"/>
      <c r="P112" s="3"/>
      <c r="Q112" s="3"/>
      <c r="R112" s="8"/>
      <c r="S112" s="8"/>
    </row>
    <row r="113" spans="1:19" ht="29.25">
      <c r="A113" s="192" t="s">
        <v>218</v>
      </c>
      <c r="B113" s="58" t="s">
        <v>219</v>
      </c>
      <c r="C113" s="61" t="s">
        <v>220</v>
      </c>
      <c r="D113" s="57" t="s">
        <v>221</v>
      </c>
      <c r="E113" s="60" t="s">
        <v>222</v>
      </c>
      <c r="F113" s="59" t="s">
        <v>128</v>
      </c>
      <c r="G113" s="59" t="s">
        <v>128</v>
      </c>
      <c r="H113" s="57"/>
      <c r="I113" s="57"/>
      <c r="J113" s="57"/>
      <c r="K113" s="57"/>
      <c r="L113" s="57"/>
      <c r="M113" s="3"/>
      <c r="N113" s="3"/>
      <c r="O113" s="3"/>
      <c r="P113" s="3"/>
      <c r="Q113" s="3"/>
      <c r="R113" s="8"/>
      <c r="S113" s="8"/>
    </row>
    <row r="114" spans="1:19" ht="29.25">
      <c r="A114" s="192"/>
      <c r="B114" s="58" t="s">
        <v>223</v>
      </c>
      <c r="C114" s="61" t="s">
        <v>224</v>
      </c>
      <c r="D114" s="57" t="s">
        <v>221</v>
      </c>
      <c r="E114" s="60" t="s">
        <v>225</v>
      </c>
      <c r="F114" s="59" t="s">
        <v>128</v>
      </c>
      <c r="G114" s="59" t="s">
        <v>128</v>
      </c>
      <c r="H114" s="57"/>
      <c r="I114" s="57"/>
      <c r="J114" s="57"/>
      <c r="K114" s="57"/>
      <c r="L114" s="57"/>
      <c r="M114" s="3"/>
      <c r="N114" s="3"/>
      <c r="O114" s="3"/>
      <c r="P114" s="3"/>
      <c r="Q114" s="3"/>
      <c r="R114" s="8"/>
      <c r="S114" s="8"/>
    </row>
    <row r="115" spans="1:19">
      <c r="A115" s="192"/>
      <c r="B115" s="58" t="s">
        <v>226</v>
      </c>
      <c r="C115" s="61"/>
      <c r="D115" s="57" t="s">
        <v>221</v>
      </c>
      <c r="E115" s="60" t="s">
        <v>227</v>
      </c>
      <c r="F115" s="59" t="s">
        <v>128</v>
      </c>
      <c r="G115" s="59" t="s">
        <v>128</v>
      </c>
      <c r="H115" s="59" t="s">
        <v>128</v>
      </c>
      <c r="I115" s="57"/>
      <c r="J115" s="57"/>
      <c r="K115" s="57"/>
      <c r="L115" s="57"/>
      <c r="M115" s="3"/>
      <c r="N115" s="3"/>
      <c r="O115" s="3"/>
      <c r="P115" s="3"/>
      <c r="Q115" s="3"/>
      <c r="R115" s="8"/>
      <c r="S115" s="8"/>
    </row>
    <row r="116" spans="1:19" ht="29.25">
      <c r="A116" s="192"/>
      <c r="B116" s="58" t="s">
        <v>228</v>
      </c>
      <c r="C116" s="61" t="s">
        <v>229</v>
      </c>
      <c r="D116" s="57" t="s">
        <v>230</v>
      </c>
      <c r="E116" s="60" t="s">
        <v>231</v>
      </c>
      <c r="F116" s="59" t="s">
        <v>128</v>
      </c>
      <c r="G116" s="59" t="s">
        <v>128</v>
      </c>
      <c r="H116" s="59" t="s">
        <v>128</v>
      </c>
      <c r="I116" s="59" t="s">
        <v>128</v>
      </c>
      <c r="J116" s="57"/>
      <c r="K116" s="57"/>
      <c r="L116" s="57"/>
      <c r="M116" s="3"/>
      <c r="N116" s="3"/>
      <c r="O116" s="3"/>
      <c r="P116" s="3"/>
      <c r="Q116" s="3"/>
      <c r="R116" s="8"/>
      <c r="S116" s="8"/>
    </row>
    <row r="117" spans="1:19" ht="43.5">
      <c r="A117" s="192" t="s">
        <v>232</v>
      </c>
      <c r="B117" s="63" t="s">
        <v>233</v>
      </c>
      <c r="C117" s="66" t="s">
        <v>234</v>
      </c>
      <c r="D117" s="62"/>
      <c r="E117" s="65" t="s">
        <v>235</v>
      </c>
      <c r="F117" s="62"/>
      <c r="G117" s="62"/>
      <c r="H117" s="64" t="s">
        <v>128</v>
      </c>
      <c r="I117" s="64" t="s">
        <v>128</v>
      </c>
      <c r="J117" s="64" t="s">
        <v>128</v>
      </c>
      <c r="K117" s="64" t="s">
        <v>128</v>
      </c>
      <c r="L117" s="64" t="s">
        <v>128</v>
      </c>
      <c r="M117" s="64" t="s">
        <v>128</v>
      </c>
      <c r="N117" s="64" t="s">
        <v>128</v>
      </c>
      <c r="O117" s="64" t="s">
        <v>128</v>
      </c>
      <c r="P117" s="64" t="s">
        <v>128</v>
      </c>
      <c r="Q117" s="64" t="s">
        <v>128</v>
      </c>
      <c r="R117" s="64" t="s">
        <v>128</v>
      </c>
      <c r="S117" s="64" t="s">
        <v>128</v>
      </c>
    </row>
    <row r="118" spans="1:19" ht="57.75">
      <c r="A118" s="192"/>
      <c r="B118" s="63" t="s">
        <v>236</v>
      </c>
      <c r="C118" s="66" t="s">
        <v>237</v>
      </c>
      <c r="D118" s="62"/>
      <c r="E118" s="65" t="s">
        <v>235</v>
      </c>
      <c r="F118" s="62"/>
      <c r="G118" s="62"/>
      <c r="H118" s="64" t="s">
        <v>128</v>
      </c>
      <c r="I118" s="64" t="s">
        <v>128</v>
      </c>
      <c r="J118" s="64" t="s">
        <v>128</v>
      </c>
      <c r="K118" s="64" t="s">
        <v>128</v>
      </c>
      <c r="L118" s="64" t="s">
        <v>128</v>
      </c>
      <c r="M118" s="64" t="s">
        <v>128</v>
      </c>
      <c r="N118" s="64" t="s">
        <v>128</v>
      </c>
      <c r="O118" s="64" t="s">
        <v>128</v>
      </c>
      <c r="P118" s="64" t="s">
        <v>128</v>
      </c>
      <c r="Q118" s="64" t="s">
        <v>128</v>
      </c>
      <c r="R118" s="64" t="s">
        <v>128</v>
      </c>
      <c r="S118" s="64" t="s">
        <v>128</v>
      </c>
    </row>
    <row r="119" spans="1:19" ht="29.25">
      <c r="A119" s="192"/>
      <c r="B119" s="63" t="s">
        <v>238</v>
      </c>
      <c r="C119" s="66" t="s">
        <v>239</v>
      </c>
      <c r="D119" s="62"/>
      <c r="E119" s="65" t="s">
        <v>240</v>
      </c>
      <c r="F119" s="62"/>
      <c r="G119" s="62"/>
      <c r="H119" s="64" t="s">
        <v>128</v>
      </c>
      <c r="I119" s="64" t="s">
        <v>128</v>
      </c>
      <c r="J119" s="64" t="s">
        <v>128</v>
      </c>
      <c r="K119" s="64" t="s">
        <v>128</v>
      </c>
      <c r="L119" s="64" t="s">
        <v>128</v>
      </c>
      <c r="M119" s="64" t="s">
        <v>128</v>
      </c>
      <c r="N119" s="64" t="s">
        <v>128</v>
      </c>
      <c r="O119" s="64" t="s">
        <v>128</v>
      </c>
      <c r="P119" s="64" t="s">
        <v>128</v>
      </c>
      <c r="Q119" s="64" t="s">
        <v>128</v>
      </c>
      <c r="R119" s="64" t="s">
        <v>128</v>
      </c>
      <c r="S119" s="64" t="s">
        <v>128</v>
      </c>
    </row>
    <row r="120" spans="1:19" ht="72">
      <c r="A120" s="192"/>
      <c r="B120" s="63" t="s">
        <v>241</v>
      </c>
      <c r="C120" s="66" t="s">
        <v>242</v>
      </c>
      <c r="D120" s="62"/>
      <c r="E120" s="65" t="s">
        <v>243</v>
      </c>
      <c r="F120" s="62"/>
      <c r="G120" s="62"/>
      <c r="H120" s="64" t="s">
        <v>128</v>
      </c>
      <c r="I120" s="64" t="s">
        <v>128</v>
      </c>
      <c r="J120" s="64" t="s">
        <v>128</v>
      </c>
      <c r="K120" s="64" t="s">
        <v>128</v>
      </c>
      <c r="L120" s="64" t="s">
        <v>128</v>
      </c>
      <c r="M120" s="64" t="s">
        <v>128</v>
      </c>
      <c r="N120" s="64" t="s">
        <v>128</v>
      </c>
      <c r="O120" s="64" t="s">
        <v>128</v>
      </c>
      <c r="P120" s="64" t="s">
        <v>128</v>
      </c>
      <c r="Q120" s="64" t="s">
        <v>128</v>
      </c>
      <c r="R120" s="64" t="s">
        <v>128</v>
      </c>
      <c r="S120" s="64" t="s">
        <v>128</v>
      </c>
    </row>
    <row r="121" spans="1:19" ht="29.25">
      <c r="A121" s="192" t="s">
        <v>244</v>
      </c>
      <c r="B121" s="68" t="s">
        <v>245</v>
      </c>
      <c r="C121" s="71"/>
      <c r="D121" s="67"/>
      <c r="E121" s="70" t="s">
        <v>246</v>
      </c>
      <c r="F121" s="67"/>
      <c r="G121" s="67"/>
      <c r="H121" s="69" t="s">
        <v>128</v>
      </c>
      <c r="I121" s="69" t="s">
        <v>128</v>
      </c>
      <c r="J121" s="69" t="s">
        <v>128</v>
      </c>
      <c r="K121" s="69" t="s">
        <v>128</v>
      </c>
      <c r="L121" s="69" t="s">
        <v>128</v>
      </c>
      <c r="M121" s="69" t="s">
        <v>128</v>
      </c>
      <c r="N121" s="69" t="s">
        <v>128</v>
      </c>
      <c r="O121" s="69" t="s">
        <v>128</v>
      </c>
      <c r="P121" s="69" t="s">
        <v>128</v>
      </c>
      <c r="Q121" s="69" t="s">
        <v>128</v>
      </c>
      <c r="R121" s="69" t="s">
        <v>128</v>
      </c>
      <c r="S121" s="69" t="s">
        <v>128</v>
      </c>
    </row>
    <row r="122" spans="1:19" ht="43.5">
      <c r="A122" s="192"/>
      <c r="B122" s="68" t="s">
        <v>247</v>
      </c>
      <c r="C122" s="71" t="s">
        <v>248</v>
      </c>
      <c r="D122" s="67"/>
      <c r="E122" s="70" t="s">
        <v>249</v>
      </c>
      <c r="F122" s="67"/>
      <c r="G122" s="67"/>
      <c r="H122" s="69" t="s">
        <v>128</v>
      </c>
      <c r="I122" s="69" t="s">
        <v>128</v>
      </c>
      <c r="J122" s="69" t="s">
        <v>128</v>
      </c>
      <c r="K122" s="69" t="s">
        <v>128</v>
      </c>
      <c r="L122" s="69" t="s">
        <v>128</v>
      </c>
      <c r="M122" s="69" t="s">
        <v>128</v>
      </c>
      <c r="N122" s="72" t="s">
        <v>128</v>
      </c>
      <c r="O122" s="72" t="s">
        <v>128</v>
      </c>
      <c r="P122" s="72" t="s">
        <v>128</v>
      </c>
      <c r="Q122" s="72" t="s">
        <v>128</v>
      </c>
      <c r="R122" s="72" t="s">
        <v>128</v>
      </c>
      <c r="S122" s="72" t="s">
        <v>128</v>
      </c>
    </row>
    <row r="123" spans="1:19" ht="43.5">
      <c r="A123" s="192"/>
      <c r="B123" s="68" t="s">
        <v>250</v>
      </c>
      <c r="C123" s="71" t="s">
        <v>248</v>
      </c>
      <c r="D123" s="67"/>
      <c r="E123" s="70" t="s">
        <v>251</v>
      </c>
      <c r="F123" s="67"/>
      <c r="G123" s="67"/>
      <c r="H123" s="69" t="s">
        <v>128</v>
      </c>
      <c r="I123" s="69" t="s">
        <v>128</v>
      </c>
      <c r="J123" s="69" t="s">
        <v>128</v>
      </c>
      <c r="K123" s="69" t="s">
        <v>128</v>
      </c>
      <c r="L123" s="69" t="s">
        <v>128</v>
      </c>
      <c r="M123" s="69" t="s">
        <v>128</v>
      </c>
      <c r="N123" s="72" t="s">
        <v>128</v>
      </c>
      <c r="O123" s="72" t="s">
        <v>128</v>
      </c>
      <c r="P123" s="72" t="s">
        <v>128</v>
      </c>
      <c r="Q123" s="72" t="s">
        <v>128</v>
      </c>
      <c r="R123" s="72" t="s">
        <v>128</v>
      </c>
      <c r="S123" s="72" t="s">
        <v>128</v>
      </c>
    </row>
    <row r="124" spans="1:19" ht="29.25">
      <c r="A124" s="192"/>
      <c r="B124" s="68" t="s">
        <v>252</v>
      </c>
      <c r="C124" s="71" t="s">
        <v>239</v>
      </c>
      <c r="D124" s="67"/>
      <c r="E124" s="70" t="s">
        <v>253</v>
      </c>
      <c r="F124" s="67"/>
      <c r="G124" s="67"/>
      <c r="H124" s="69" t="s">
        <v>128</v>
      </c>
      <c r="I124" s="69" t="s">
        <v>128</v>
      </c>
      <c r="J124" s="69" t="s">
        <v>128</v>
      </c>
      <c r="K124" s="69" t="s">
        <v>128</v>
      </c>
      <c r="L124" s="69" t="s">
        <v>128</v>
      </c>
      <c r="M124" s="69" t="s">
        <v>128</v>
      </c>
      <c r="N124" s="69" t="s">
        <v>128</v>
      </c>
      <c r="O124" s="69" t="s">
        <v>128</v>
      </c>
      <c r="P124" s="69" t="s">
        <v>128</v>
      </c>
      <c r="Q124" s="69" t="s">
        <v>128</v>
      </c>
      <c r="R124" s="69" t="s">
        <v>128</v>
      </c>
      <c r="S124" s="69" t="s">
        <v>128</v>
      </c>
    </row>
    <row r="125" spans="1:19">
      <c r="A125" s="192" t="s">
        <v>254</v>
      </c>
      <c r="B125" s="74" t="s">
        <v>255</v>
      </c>
      <c r="C125" s="77"/>
      <c r="D125" s="73"/>
      <c r="E125" s="76" t="s">
        <v>256</v>
      </c>
      <c r="F125" s="73"/>
      <c r="G125" s="73"/>
      <c r="H125" s="75"/>
      <c r="I125" s="75"/>
      <c r="J125" s="75"/>
      <c r="K125" s="75"/>
      <c r="L125" s="75"/>
      <c r="M125" s="75"/>
      <c r="N125" s="75"/>
      <c r="O125" s="75"/>
      <c r="P125" s="75"/>
      <c r="Q125" s="75"/>
      <c r="R125" s="78"/>
      <c r="S125" s="78"/>
    </row>
    <row r="126" spans="1:19">
      <c r="A126" s="192"/>
      <c r="B126" s="74" t="s">
        <v>257</v>
      </c>
      <c r="C126" s="77"/>
      <c r="D126" s="73"/>
      <c r="E126" s="76" t="s">
        <v>256</v>
      </c>
      <c r="F126" s="73"/>
      <c r="G126" s="73"/>
      <c r="H126" s="75" t="s">
        <v>128</v>
      </c>
      <c r="I126" s="75" t="s">
        <v>128</v>
      </c>
      <c r="J126" s="75" t="s">
        <v>128</v>
      </c>
      <c r="K126" s="75" t="s">
        <v>128</v>
      </c>
      <c r="L126" s="75" t="s">
        <v>128</v>
      </c>
      <c r="M126" s="75" t="s">
        <v>128</v>
      </c>
      <c r="N126" s="75" t="s">
        <v>128</v>
      </c>
      <c r="O126" s="75" t="s">
        <v>128</v>
      </c>
      <c r="P126" s="75" t="s">
        <v>128</v>
      </c>
      <c r="Q126" s="75" t="s">
        <v>128</v>
      </c>
      <c r="R126" s="75" t="s">
        <v>128</v>
      </c>
      <c r="S126" s="75" t="s">
        <v>128</v>
      </c>
    </row>
    <row r="127" spans="1:19">
      <c r="A127" s="192"/>
      <c r="B127" s="74" t="s">
        <v>258</v>
      </c>
      <c r="C127" s="77"/>
      <c r="D127" s="73"/>
      <c r="E127" s="76" t="s">
        <v>240</v>
      </c>
      <c r="F127" s="73"/>
      <c r="G127" s="73"/>
      <c r="H127" s="75" t="s">
        <v>128</v>
      </c>
      <c r="I127" s="75" t="s">
        <v>128</v>
      </c>
      <c r="J127" s="75" t="s">
        <v>128</v>
      </c>
      <c r="K127" s="75" t="s">
        <v>128</v>
      </c>
      <c r="L127" s="75" t="s">
        <v>128</v>
      </c>
      <c r="M127" s="75" t="s">
        <v>128</v>
      </c>
      <c r="N127" s="75" t="s">
        <v>128</v>
      </c>
      <c r="O127" s="75" t="s">
        <v>128</v>
      </c>
      <c r="P127" s="75" t="s">
        <v>128</v>
      </c>
      <c r="Q127" s="75" t="s">
        <v>128</v>
      </c>
      <c r="R127" s="75" t="s">
        <v>128</v>
      </c>
      <c r="S127" s="75" t="s">
        <v>128</v>
      </c>
    </row>
    <row r="128" spans="1:19">
      <c r="A128" s="192"/>
      <c r="B128" s="74" t="s">
        <v>259</v>
      </c>
      <c r="C128" s="77"/>
      <c r="D128" s="73"/>
      <c r="E128" s="76" t="s">
        <v>243</v>
      </c>
      <c r="F128" s="73"/>
      <c r="G128" s="73"/>
      <c r="H128" s="75" t="s">
        <v>128</v>
      </c>
      <c r="I128" s="75" t="s">
        <v>128</v>
      </c>
      <c r="J128" s="75" t="s">
        <v>128</v>
      </c>
      <c r="K128" s="75" t="s">
        <v>128</v>
      </c>
      <c r="L128" s="75" t="s">
        <v>128</v>
      </c>
      <c r="M128" s="75" t="s">
        <v>128</v>
      </c>
      <c r="N128" s="75" t="s">
        <v>128</v>
      </c>
      <c r="O128" s="75" t="s">
        <v>128</v>
      </c>
      <c r="P128" s="75" t="s">
        <v>128</v>
      </c>
      <c r="Q128" s="75" t="s">
        <v>128</v>
      </c>
      <c r="R128" s="75" t="s">
        <v>128</v>
      </c>
      <c r="S128" s="75" t="s">
        <v>128</v>
      </c>
    </row>
    <row r="129" spans="1:19" ht="29.25">
      <c r="A129" s="192" t="s">
        <v>260</v>
      </c>
      <c r="B129" s="80" t="s">
        <v>261</v>
      </c>
      <c r="C129" s="83"/>
      <c r="D129" s="79"/>
      <c r="E129" s="82" t="s">
        <v>246</v>
      </c>
      <c r="F129" s="79"/>
      <c r="G129" s="79"/>
      <c r="H129" s="81" t="s">
        <v>128</v>
      </c>
      <c r="I129" s="81" t="s">
        <v>128</v>
      </c>
      <c r="J129" s="81" t="s">
        <v>128</v>
      </c>
      <c r="K129" s="81" t="s">
        <v>128</v>
      </c>
      <c r="L129" s="81" t="s">
        <v>128</v>
      </c>
      <c r="M129" s="81" t="s">
        <v>128</v>
      </c>
      <c r="N129" s="81" t="s">
        <v>128</v>
      </c>
      <c r="O129" s="81" t="s">
        <v>128</v>
      </c>
      <c r="P129" s="81" t="s">
        <v>128</v>
      </c>
      <c r="Q129" s="81" t="s">
        <v>128</v>
      </c>
      <c r="R129" s="81" t="s">
        <v>128</v>
      </c>
      <c r="S129" s="81" t="s">
        <v>128</v>
      </c>
    </row>
    <row r="130" spans="1:19">
      <c r="A130" s="192"/>
      <c r="B130" s="80" t="s">
        <v>262</v>
      </c>
      <c r="C130" s="83"/>
      <c r="D130" s="79"/>
      <c r="E130" s="82" t="s">
        <v>249</v>
      </c>
      <c r="F130" s="79"/>
      <c r="G130" s="79"/>
      <c r="H130" s="81" t="s">
        <v>128</v>
      </c>
      <c r="I130" s="81" t="s">
        <v>128</v>
      </c>
      <c r="J130" s="81" t="s">
        <v>128</v>
      </c>
      <c r="K130" s="81" t="s">
        <v>128</v>
      </c>
      <c r="L130" s="84" t="s">
        <v>128</v>
      </c>
      <c r="M130" s="84" t="s">
        <v>128</v>
      </c>
      <c r="N130" s="84" t="s">
        <v>128</v>
      </c>
      <c r="O130" s="84" t="s">
        <v>128</v>
      </c>
      <c r="P130" s="84" t="s">
        <v>128</v>
      </c>
      <c r="Q130" s="84" t="s">
        <v>128</v>
      </c>
      <c r="R130" s="84" t="s">
        <v>128</v>
      </c>
      <c r="S130" s="84" t="s">
        <v>128</v>
      </c>
    </row>
    <row r="131" spans="1:19">
      <c r="A131" s="192"/>
      <c r="B131" s="80" t="s">
        <v>263</v>
      </c>
      <c r="C131" s="83"/>
      <c r="D131" s="79"/>
      <c r="E131" s="82" t="s">
        <v>249</v>
      </c>
      <c r="F131" s="79"/>
      <c r="G131" s="79"/>
      <c r="H131" s="81" t="s">
        <v>128</v>
      </c>
      <c r="I131" s="81" t="s">
        <v>128</v>
      </c>
      <c r="J131" s="81" t="s">
        <v>128</v>
      </c>
      <c r="K131" s="81" t="s">
        <v>128</v>
      </c>
      <c r="L131" s="84" t="s">
        <v>128</v>
      </c>
      <c r="M131" s="84" t="s">
        <v>128</v>
      </c>
      <c r="N131" s="84" t="s">
        <v>128</v>
      </c>
      <c r="O131" s="84" t="s">
        <v>128</v>
      </c>
      <c r="P131" s="84" t="s">
        <v>128</v>
      </c>
      <c r="Q131" s="84" t="s">
        <v>128</v>
      </c>
      <c r="R131" s="84" t="s">
        <v>128</v>
      </c>
      <c r="S131" s="84" t="s">
        <v>128</v>
      </c>
    </row>
    <row r="132" spans="1:19">
      <c r="A132" s="192"/>
      <c r="B132" s="80" t="s">
        <v>264</v>
      </c>
      <c r="C132" s="83"/>
      <c r="D132" s="79"/>
      <c r="E132" s="82" t="s">
        <v>265</v>
      </c>
      <c r="F132" s="79"/>
      <c r="G132" s="79"/>
      <c r="H132" s="81" t="s">
        <v>128</v>
      </c>
      <c r="I132" s="81" t="s">
        <v>128</v>
      </c>
      <c r="J132" s="81" t="s">
        <v>128</v>
      </c>
      <c r="K132" s="81" t="s">
        <v>128</v>
      </c>
      <c r="L132" s="81" t="s">
        <v>128</v>
      </c>
      <c r="M132" s="81" t="s">
        <v>128</v>
      </c>
      <c r="N132" s="81" t="s">
        <v>128</v>
      </c>
      <c r="O132" s="81" t="s">
        <v>128</v>
      </c>
      <c r="P132" s="81" t="s">
        <v>128</v>
      </c>
      <c r="Q132" s="81" t="s">
        <v>128</v>
      </c>
      <c r="R132" s="81" t="s">
        <v>128</v>
      </c>
      <c r="S132" s="81" t="s">
        <v>128</v>
      </c>
    </row>
    <row r="133" spans="1:19" ht="29.25">
      <c r="A133" s="192" t="s">
        <v>266</v>
      </c>
      <c r="B133" s="86" t="s">
        <v>267</v>
      </c>
      <c r="C133" s="89" t="s">
        <v>268</v>
      </c>
      <c r="D133" s="85"/>
      <c r="E133" s="88" t="s">
        <v>256</v>
      </c>
      <c r="F133" s="85"/>
      <c r="G133" s="85"/>
      <c r="H133" s="87" t="s">
        <v>128</v>
      </c>
      <c r="I133" s="87" t="s">
        <v>128</v>
      </c>
      <c r="J133" s="87" t="s">
        <v>128</v>
      </c>
      <c r="K133" s="87" t="s">
        <v>128</v>
      </c>
      <c r="L133" s="87" t="s">
        <v>128</v>
      </c>
      <c r="M133" s="87" t="s">
        <v>128</v>
      </c>
      <c r="N133" s="87" t="s">
        <v>128</v>
      </c>
      <c r="O133" s="87" t="s">
        <v>128</v>
      </c>
      <c r="P133" s="87" t="s">
        <v>128</v>
      </c>
      <c r="Q133" s="87" t="s">
        <v>128</v>
      </c>
      <c r="R133" s="87" t="s">
        <v>128</v>
      </c>
      <c r="S133" s="87" t="s">
        <v>128</v>
      </c>
    </row>
    <row r="134" spans="1:19">
      <c r="A134" s="192"/>
      <c r="B134" s="86" t="s">
        <v>269</v>
      </c>
      <c r="C134" s="89"/>
      <c r="D134" s="85"/>
      <c r="E134" s="88" t="s">
        <v>256</v>
      </c>
      <c r="F134" s="85"/>
      <c r="G134" s="85"/>
      <c r="H134" s="87" t="s">
        <v>128</v>
      </c>
      <c r="I134" s="87" t="s">
        <v>128</v>
      </c>
      <c r="J134" s="87" t="s">
        <v>128</v>
      </c>
      <c r="K134" s="87" t="s">
        <v>128</v>
      </c>
      <c r="L134" s="87" t="s">
        <v>128</v>
      </c>
      <c r="M134" s="87" t="s">
        <v>128</v>
      </c>
      <c r="N134" s="87" t="s">
        <v>128</v>
      </c>
      <c r="O134" s="87" t="s">
        <v>128</v>
      </c>
      <c r="P134" s="87" t="s">
        <v>128</v>
      </c>
      <c r="Q134" s="87" t="s">
        <v>128</v>
      </c>
      <c r="R134" s="87" t="s">
        <v>128</v>
      </c>
      <c r="S134" s="87" t="s">
        <v>128</v>
      </c>
    </row>
    <row r="135" spans="1:19">
      <c r="A135" s="192"/>
      <c r="B135" s="86" t="s">
        <v>270</v>
      </c>
      <c r="C135" s="89"/>
      <c r="D135" s="85"/>
      <c r="E135" s="88" t="s">
        <v>240</v>
      </c>
      <c r="F135" s="85"/>
      <c r="G135" s="85"/>
      <c r="H135" s="87" t="s">
        <v>128</v>
      </c>
      <c r="I135" s="87" t="s">
        <v>128</v>
      </c>
      <c r="J135" s="87" t="s">
        <v>128</v>
      </c>
      <c r="K135" s="87" t="s">
        <v>128</v>
      </c>
      <c r="L135" s="87" t="s">
        <v>128</v>
      </c>
      <c r="M135" s="87" t="s">
        <v>128</v>
      </c>
      <c r="N135" s="87" t="s">
        <v>128</v>
      </c>
      <c r="O135" s="87" t="s">
        <v>128</v>
      </c>
      <c r="P135" s="87" t="s">
        <v>128</v>
      </c>
      <c r="Q135" s="87" t="s">
        <v>128</v>
      </c>
      <c r="R135" s="87" t="s">
        <v>128</v>
      </c>
      <c r="S135" s="87" t="s">
        <v>128</v>
      </c>
    </row>
    <row r="136" spans="1:19">
      <c r="A136" s="192"/>
      <c r="B136" s="86" t="s">
        <v>271</v>
      </c>
      <c r="C136" s="89"/>
      <c r="D136" s="85"/>
      <c r="E136" s="88" t="s">
        <v>243</v>
      </c>
      <c r="F136" s="85"/>
      <c r="G136" s="85"/>
      <c r="H136" s="87" t="s">
        <v>128</v>
      </c>
      <c r="I136" s="87" t="s">
        <v>128</v>
      </c>
      <c r="J136" s="87" t="s">
        <v>128</v>
      </c>
      <c r="K136" s="87" t="s">
        <v>128</v>
      </c>
      <c r="L136" s="87" t="s">
        <v>128</v>
      </c>
      <c r="M136" s="87" t="s">
        <v>128</v>
      </c>
      <c r="N136" s="87" t="s">
        <v>128</v>
      </c>
      <c r="O136" s="87" t="s">
        <v>128</v>
      </c>
      <c r="P136" s="87" t="s">
        <v>128</v>
      </c>
      <c r="Q136" s="87" t="s">
        <v>128</v>
      </c>
      <c r="R136" s="87" t="s">
        <v>128</v>
      </c>
      <c r="S136" s="87" t="s">
        <v>128</v>
      </c>
    </row>
    <row r="137" spans="1:19" ht="57.75">
      <c r="A137" s="192" t="s">
        <v>272</v>
      </c>
      <c r="B137" s="93" t="s">
        <v>261</v>
      </c>
      <c r="C137" s="97" t="s">
        <v>273</v>
      </c>
      <c r="D137" s="92"/>
      <c r="E137" s="96" t="s">
        <v>246</v>
      </c>
      <c r="F137" s="92"/>
      <c r="G137" s="92"/>
      <c r="H137" s="95" t="s">
        <v>128</v>
      </c>
      <c r="I137" s="95" t="s">
        <v>128</v>
      </c>
      <c r="J137" s="95" t="s">
        <v>128</v>
      </c>
      <c r="K137" s="95" t="s">
        <v>128</v>
      </c>
      <c r="L137" s="95" t="s">
        <v>128</v>
      </c>
      <c r="M137" s="95" t="s">
        <v>128</v>
      </c>
      <c r="N137" s="95" t="s">
        <v>128</v>
      </c>
      <c r="O137" s="95" t="s">
        <v>128</v>
      </c>
      <c r="P137" s="95" t="s">
        <v>128</v>
      </c>
      <c r="Q137" s="95" t="s">
        <v>128</v>
      </c>
      <c r="R137" s="95" t="s">
        <v>128</v>
      </c>
      <c r="S137" s="95" t="s">
        <v>128</v>
      </c>
    </row>
    <row r="138" spans="1:19" ht="29.25">
      <c r="A138" s="192"/>
      <c r="B138" s="93" t="s">
        <v>262</v>
      </c>
      <c r="C138" s="97" t="s">
        <v>274</v>
      </c>
      <c r="D138" s="92"/>
      <c r="E138" s="96" t="s">
        <v>249</v>
      </c>
      <c r="F138" s="92"/>
      <c r="G138" s="92"/>
      <c r="H138" s="95" t="s">
        <v>128</v>
      </c>
      <c r="I138" s="95" t="s">
        <v>128</v>
      </c>
      <c r="J138" s="95" t="s">
        <v>128</v>
      </c>
      <c r="K138" s="95" t="s">
        <v>128</v>
      </c>
      <c r="L138" s="98" t="s">
        <v>128</v>
      </c>
      <c r="M138" s="98" t="s">
        <v>128</v>
      </c>
      <c r="N138" s="98" t="s">
        <v>128</v>
      </c>
      <c r="O138" s="98" t="s">
        <v>128</v>
      </c>
      <c r="P138" s="98" t="s">
        <v>128</v>
      </c>
      <c r="Q138" s="98" t="s">
        <v>128</v>
      </c>
      <c r="R138" s="98" t="s">
        <v>128</v>
      </c>
      <c r="S138" s="98" t="s">
        <v>128</v>
      </c>
    </row>
    <row r="139" spans="1:19">
      <c r="A139" s="192"/>
      <c r="B139" s="93" t="s">
        <v>263</v>
      </c>
      <c r="C139" s="97" t="s">
        <v>275</v>
      </c>
      <c r="D139" s="92"/>
      <c r="E139" s="96" t="s">
        <v>249</v>
      </c>
      <c r="F139" s="92"/>
      <c r="G139" s="92"/>
      <c r="H139" s="95" t="s">
        <v>128</v>
      </c>
      <c r="I139" s="95" t="s">
        <v>128</v>
      </c>
      <c r="J139" s="95" t="s">
        <v>128</v>
      </c>
      <c r="K139" s="95" t="s">
        <v>128</v>
      </c>
      <c r="L139" s="98" t="s">
        <v>128</v>
      </c>
      <c r="M139" s="98" t="s">
        <v>128</v>
      </c>
      <c r="N139" s="98" t="s">
        <v>128</v>
      </c>
      <c r="O139" s="98" t="s">
        <v>128</v>
      </c>
      <c r="P139" s="98" t="s">
        <v>128</v>
      </c>
      <c r="Q139" s="98" t="s">
        <v>128</v>
      </c>
      <c r="R139" s="98" t="s">
        <v>128</v>
      </c>
      <c r="S139" s="98" t="s">
        <v>128</v>
      </c>
    </row>
    <row r="140" spans="1:19" ht="29.25">
      <c r="A140" s="192"/>
      <c r="B140" s="93" t="s">
        <v>264</v>
      </c>
      <c r="C140" s="97" t="s">
        <v>276</v>
      </c>
      <c r="D140" s="92"/>
      <c r="E140" s="96" t="s">
        <v>265</v>
      </c>
      <c r="F140" s="92"/>
      <c r="G140" s="92"/>
      <c r="H140" s="92"/>
      <c r="I140" s="92"/>
      <c r="J140" s="95" t="s">
        <v>128</v>
      </c>
      <c r="K140" s="92"/>
      <c r="L140" s="92"/>
      <c r="M140" s="92"/>
      <c r="N140" s="95" t="s">
        <v>128</v>
      </c>
      <c r="O140" s="92"/>
      <c r="P140" s="92"/>
      <c r="Q140" s="92"/>
      <c r="R140" s="95" t="s">
        <v>128</v>
      </c>
      <c r="S140" s="92"/>
    </row>
    <row r="142" spans="1:19" ht="14.45" customHeight="1">
      <c r="A142" s="195" t="s">
        <v>92</v>
      </c>
      <c r="B142" s="196"/>
      <c r="C142" s="196"/>
      <c r="D142" s="196"/>
      <c r="E142" s="197"/>
      <c r="F142" s="3"/>
      <c r="G142" s="3"/>
      <c r="H142" s="3"/>
      <c r="I142" s="3"/>
      <c r="J142" s="3"/>
      <c r="K142" s="3"/>
      <c r="L142" s="3"/>
      <c r="M142" s="3"/>
      <c r="N142" s="3"/>
      <c r="O142" s="3"/>
      <c r="P142" s="3"/>
      <c r="Q142" s="3"/>
      <c r="R142" s="8"/>
      <c r="S142" s="8"/>
    </row>
    <row r="143" spans="1:19" ht="47.25">
      <c r="A143" s="199" t="s">
        <v>328</v>
      </c>
      <c r="B143" s="100" t="s">
        <v>329</v>
      </c>
      <c r="C143" s="101" t="s">
        <v>330</v>
      </c>
      <c r="D143" s="102" t="s">
        <v>331</v>
      </c>
      <c r="E143" s="103" t="s">
        <v>332</v>
      </c>
      <c r="F143" s="102" t="s">
        <v>98</v>
      </c>
      <c r="G143" s="102"/>
      <c r="H143" s="102"/>
      <c r="I143" s="102"/>
      <c r="J143" s="102"/>
      <c r="K143" s="102"/>
      <c r="L143" s="102"/>
      <c r="M143" s="102"/>
      <c r="N143" s="102"/>
      <c r="O143" s="102"/>
      <c r="P143" s="102"/>
      <c r="Q143" s="102"/>
      <c r="R143" s="104"/>
      <c r="S143" s="104"/>
    </row>
    <row r="144" spans="1:19" ht="94.5">
      <c r="A144" s="200"/>
      <c r="B144" s="100" t="s">
        <v>333</v>
      </c>
      <c r="C144" s="101" t="s">
        <v>334</v>
      </c>
      <c r="D144" s="102" t="s">
        <v>335</v>
      </c>
      <c r="E144" s="103" t="s">
        <v>336</v>
      </c>
      <c r="F144" s="102"/>
      <c r="G144" s="102"/>
      <c r="H144" s="102" t="s">
        <v>98</v>
      </c>
      <c r="I144" s="102"/>
      <c r="J144" s="102"/>
      <c r="K144" s="102"/>
      <c r="L144" s="102"/>
      <c r="M144" s="102"/>
      <c r="N144" s="102"/>
      <c r="O144" s="102"/>
      <c r="P144" s="102"/>
      <c r="Q144" s="102"/>
      <c r="R144" s="104"/>
      <c r="S144" s="104"/>
    </row>
    <row r="145" spans="1:19" s="90" customFormat="1" ht="47.25">
      <c r="A145" s="200"/>
      <c r="B145" s="100" t="s">
        <v>337</v>
      </c>
      <c r="C145" s="101" t="s">
        <v>338</v>
      </c>
      <c r="D145" s="102" t="s">
        <v>335</v>
      </c>
      <c r="E145" s="103" t="s">
        <v>336</v>
      </c>
      <c r="F145" s="102"/>
      <c r="G145" s="102"/>
      <c r="H145" s="102" t="s">
        <v>98</v>
      </c>
      <c r="I145" s="102"/>
      <c r="J145" s="102"/>
      <c r="K145" s="102"/>
      <c r="L145" s="102"/>
      <c r="M145" s="102"/>
      <c r="N145" s="102"/>
      <c r="O145" s="102"/>
      <c r="P145" s="102"/>
      <c r="Q145" s="102"/>
      <c r="R145" s="104"/>
      <c r="S145" s="104"/>
    </row>
    <row r="146" spans="1:19" s="90" customFormat="1" ht="78.75">
      <c r="A146" s="200"/>
      <c r="B146" s="100" t="s">
        <v>339</v>
      </c>
      <c r="C146" s="101" t="s">
        <v>340</v>
      </c>
      <c r="D146" s="102" t="s">
        <v>335</v>
      </c>
      <c r="E146" s="103" t="s">
        <v>336</v>
      </c>
      <c r="F146" s="102"/>
      <c r="G146" s="102"/>
      <c r="H146" s="102"/>
      <c r="I146" s="102"/>
      <c r="J146" s="102"/>
      <c r="K146" s="102" t="s">
        <v>98</v>
      </c>
      <c r="L146" s="102"/>
      <c r="M146" s="102"/>
      <c r="N146" s="102"/>
      <c r="O146" s="102"/>
      <c r="P146" s="102"/>
      <c r="Q146" s="102"/>
      <c r="R146" s="104"/>
      <c r="S146" s="104"/>
    </row>
    <row r="147" spans="1:19" s="90" customFormat="1" ht="45.75">
      <c r="A147" s="200"/>
      <c r="B147" s="105" t="s">
        <v>341</v>
      </c>
      <c r="C147" s="101" t="s">
        <v>342</v>
      </c>
      <c r="D147" s="102" t="s">
        <v>335</v>
      </c>
      <c r="E147" s="106" t="s">
        <v>343</v>
      </c>
      <c r="F147" s="102"/>
      <c r="G147" s="102"/>
      <c r="H147" s="102"/>
      <c r="I147" s="102"/>
      <c r="J147" s="102"/>
      <c r="K147" s="102"/>
      <c r="L147" s="102"/>
      <c r="M147" s="102"/>
      <c r="N147" s="102"/>
      <c r="O147" s="102"/>
      <c r="P147" s="102"/>
      <c r="Q147" s="102"/>
      <c r="R147" s="104"/>
      <c r="S147" s="104"/>
    </row>
    <row r="148" spans="1:19" s="90" customFormat="1" ht="30.75">
      <c r="A148" s="200"/>
      <c r="B148" s="105" t="s">
        <v>344</v>
      </c>
      <c r="C148" s="101" t="s">
        <v>345</v>
      </c>
      <c r="D148" s="102" t="s">
        <v>335</v>
      </c>
      <c r="E148" s="106" t="s">
        <v>336</v>
      </c>
      <c r="F148" s="102"/>
      <c r="G148" s="102"/>
      <c r="H148" s="102"/>
      <c r="I148" s="102"/>
      <c r="J148" s="102"/>
      <c r="K148" s="102"/>
      <c r="L148" s="102"/>
      <c r="M148" s="102"/>
      <c r="N148" s="102"/>
      <c r="O148" s="102"/>
      <c r="P148" s="102"/>
      <c r="Q148" s="102"/>
      <c r="R148" s="104"/>
      <c r="S148" s="104"/>
    </row>
    <row r="149" spans="1:19" s="90" customFormat="1" ht="30.75">
      <c r="A149" s="200"/>
      <c r="B149" s="105" t="s">
        <v>346</v>
      </c>
      <c r="C149" s="101" t="s">
        <v>347</v>
      </c>
      <c r="D149" s="102" t="s">
        <v>335</v>
      </c>
      <c r="E149" s="106" t="s">
        <v>336</v>
      </c>
      <c r="F149" s="102"/>
      <c r="G149" s="102"/>
      <c r="H149" s="102"/>
      <c r="I149" s="102"/>
      <c r="J149" s="102"/>
      <c r="K149" s="102"/>
      <c r="L149" s="102"/>
      <c r="M149" s="102"/>
      <c r="N149" s="102"/>
      <c r="O149" s="102"/>
      <c r="P149" s="102"/>
      <c r="Q149" s="102"/>
      <c r="R149" s="104"/>
      <c r="S149" s="104"/>
    </row>
    <row r="150" spans="1:19" s="90" customFormat="1" ht="45.75">
      <c r="A150" s="200"/>
      <c r="B150" s="105" t="s">
        <v>348</v>
      </c>
      <c r="C150" s="101" t="s">
        <v>349</v>
      </c>
      <c r="D150" s="101" t="s">
        <v>335</v>
      </c>
      <c r="E150" s="107" t="s">
        <v>336</v>
      </c>
      <c r="F150" s="102"/>
      <c r="G150" s="102"/>
      <c r="H150" s="102"/>
      <c r="I150" s="102"/>
      <c r="J150" s="102"/>
      <c r="K150" s="102" t="s">
        <v>98</v>
      </c>
      <c r="L150" s="102"/>
      <c r="M150" s="102"/>
      <c r="N150" s="102"/>
      <c r="O150" s="102"/>
      <c r="P150" s="102"/>
      <c r="Q150" s="102"/>
      <c r="R150" s="104"/>
      <c r="S150" s="104"/>
    </row>
    <row r="151" spans="1:19" s="90" customFormat="1">
      <c r="A151" s="200"/>
      <c r="B151" s="93"/>
      <c r="C151" s="93"/>
      <c r="D151" s="92"/>
      <c r="E151" s="92"/>
      <c r="F151" s="92"/>
      <c r="G151" s="92"/>
      <c r="H151" s="92"/>
      <c r="I151" s="92"/>
      <c r="J151" s="92"/>
      <c r="K151" s="92"/>
      <c r="L151" s="92"/>
      <c r="M151" s="92"/>
      <c r="N151" s="92"/>
      <c r="O151" s="92"/>
      <c r="P151" s="92"/>
      <c r="Q151" s="92"/>
      <c r="R151" s="94"/>
      <c r="S151" s="94"/>
    </row>
    <row r="152" spans="1:19" ht="45.75">
      <c r="A152" s="198" t="s">
        <v>350</v>
      </c>
      <c r="B152" s="101" t="s">
        <v>351</v>
      </c>
      <c r="C152" s="101" t="s">
        <v>352</v>
      </c>
      <c r="D152" s="102" t="s">
        <v>335</v>
      </c>
      <c r="E152" s="103" t="s">
        <v>336</v>
      </c>
      <c r="F152" s="102"/>
      <c r="G152" s="102"/>
      <c r="H152" s="102"/>
      <c r="I152" s="102"/>
      <c r="J152" s="102"/>
      <c r="K152" s="102"/>
      <c r="L152" s="102" t="s">
        <v>98</v>
      </c>
      <c r="M152" s="102"/>
      <c r="N152" s="102"/>
      <c r="O152" s="102"/>
      <c r="P152" s="102"/>
      <c r="Q152" s="102"/>
      <c r="R152" s="104"/>
      <c r="S152" s="104"/>
    </row>
    <row r="153" spans="1:19" ht="15.75">
      <c r="A153" s="198"/>
      <c r="B153" s="101"/>
      <c r="C153" s="101"/>
      <c r="D153" s="102"/>
      <c r="E153" s="103"/>
      <c r="F153" s="102"/>
      <c r="G153" s="102"/>
      <c r="H153" s="102"/>
      <c r="I153" s="102"/>
      <c r="J153" s="102"/>
      <c r="K153" s="102"/>
      <c r="L153" s="102"/>
      <c r="M153" s="102"/>
      <c r="N153" s="102"/>
      <c r="O153" s="102"/>
      <c r="P153" s="102"/>
      <c r="Q153" s="102"/>
      <c r="R153" s="104"/>
      <c r="S153" s="104"/>
    </row>
    <row r="154" spans="1:19" ht="30.75">
      <c r="A154" s="198"/>
      <c r="B154" s="101" t="s">
        <v>353</v>
      </c>
      <c r="C154" s="101" t="s">
        <v>354</v>
      </c>
      <c r="D154" s="102" t="s">
        <v>335</v>
      </c>
      <c r="E154" s="103" t="s">
        <v>336</v>
      </c>
      <c r="F154" s="102"/>
      <c r="G154" s="102"/>
      <c r="H154" s="102"/>
      <c r="I154" s="102"/>
      <c r="J154" s="102"/>
      <c r="K154" s="102"/>
      <c r="L154" s="102"/>
      <c r="M154" s="102"/>
      <c r="N154" s="102"/>
      <c r="O154" s="102"/>
      <c r="P154" s="102"/>
      <c r="Q154" s="102"/>
      <c r="R154" s="104"/>
      <c r="S154" s="104"/>
    </row>
    <row r="155" spans="1:19" ht="45.75">
      <c r="A155" s="198"/>
      <c r="B155" s="101" t="s">
        <v>355</v>
      </c>
      <c r="C155" s="101" t="s">
        <v>356</v>
      </c>
      <c r="D155" s="102" t="s">
        <v>335</v>
      </c>
      <c r="E155" s="103" t="s">
        <v>336</v>
      </c>
      <c r="F155" s="102"/>
      <c r="G155" s="102"/>
      <c r="H155" s="102" t="s">
        <v>98</v>
      </c>
      <c r="I155" s="102"/>
      <c r="J155" s="102"/>
      <c r="K155" s="102" t="s">
        <v>98</v>
      </c>
      <c r="L155" s="102"/>
      <c r="M155" s="102"/>
      <c r="N155" s="102" t="s">
        <v>98</v>
      </c>
      <c r="O155" s="102"/>
      <c r="P155" s="102"/>
      <c r="Q155" s="102" t="s">
        <v>98</v>
      </c>
      <c r="R155" s="104"/>
      <c r="S155" s="104"/>
    </row>
    <row r="156" spans="1:19" ht="45.75">
      <c r="A156" s="198" t="s">
        <v>357</v>
      </c>
      <c r="B156" s="101" t="s">
        <v>358</v>
      </c>
      <c r="C156" s="101" t="s">
        <v>359</v>
      </c>
      <c r="D156" s="102" t="s">
        <v>335</v>
      </c>
      <c r="E156" s="103" t="s">
        <v>336</v>
      </c>
      <c r="F156" s="102"/>
      <c r="G156" s="102"/>
      <c r="H156" s="102" t="s">
        <v>98</v>
      </c>
      <c r="I156" s="102"/>
      <c r="J156" s="102"/>
      <c r="K156" s="102"/>
      <c r="L156" s="102"/>
      <c r="M156" s="102"/>
      <c r="N156" s="102"/>
      <c r="O156" s="102"/>
      <c r="P156" s="102"/>
      <c r="Q156" s="102"/>
      <c r="R156" s="104"/>
      <c r="S156" s="104"/>
    </row>
    <row r="157" spans="1:19" ht="15.75">
      <c r="A157" s="198"/>
      <c r="B157" s="101"/>
      <c r="C157" s="101"/>
      <c r="D157" s="102"/>
      <c r="E157" s="103"/>
      <c r="F157" s="102"/>
      <c r="G157" s="102"/>
      <c r="H157" s="102"/>
      <c r="I157" s="102"/>
      <c r="J157" s="102"/>
      <c r="K157" s="102"/>
      <c r="L157" s="102"/>
      <c r="M157" s="102"/>
      <c r="N157" s="102"/>
      <c r="O157" s="102"/>
      <c r="P157" s="102"/>
      <c r="Q157" s="102"/>
      <c r="R157" s="104"/>
      <c r="S157" s="104"/>
    </row>
    <row r="158" spans="1:19" ht="15.75">
      <c r="A158" s="198"/>
      <c r="B158" s="101"/>
      <c r="C158" s="101"/>
      <c r="D158" s="102"/>
      <c r="E158" s="103"/>
      <c r="F158" s="102"/>
      <c r="G158" s="102"/>
      <c r="H158" s="102"/>
      <c r="I158" s="102"/>
      <c r="J158" s="102"/>
      <c r="K158" s="102"/>
      <c r="L158" s="102"/>
      <c r="M158" s="102"/>
      <c r="N158" s="102"/>
      <c r="O158" s="102"/>
      <c r="P158" s="102"/>
      <c r="Q158" s="102"/>
      <c r="R158" s="104"/>
      <c r="S158" s="104"/>
    </row>
    <row r="159" spans="1:19" ht="15.75">
      <c r="A159" s="198"/>
      <c r="B159" s="101"/>
      <c r="C159" s="101"/>
      <c r="D159" s="102"/>
      <c r="E159" s="103"/>
      <c r="F159" s="102"/>
      <c r="G159" s="102"/>
      <c r="H159" s="102"/>
      <c r="I159" s="102"/>
      <c r="J159" s="102"/>
      <c r="K159" s="102"/>
      <c r="L159" s="102"/>
      <c r="M159" s="102"/>
      <c r="N159" s="102"/>
      <c r="O159" s="102"/>
      <c r="P159" s="102"/>
      <c r="Q159" s="102"/>
      <c r="R159" s="104"/>
      <c r="S159" s="104"/>
    </row>
  </sheetData>
  <mergeCells count="53">
    <mergeCell ref="A10:A13"/>
    <mergeCell ref="A14:A17"/>
    <mergeCell ref="A1:Q1"/>
    <mergeCell ref="H7:S7"/>
    <mergeCell ref="F6:S6"/>
    <mergeCell ref="A2:Q2"/>
    <mergeCell ref="B6:B8"/>
    <mergeCell ref="A6:A8"/>
    <mergeCell ref="A5:Q5"/>
    <mergeCell ref="A4:Q4"/>
    <mergeCell ref="A3:Q3"/>
    <mergeCell ref="F7:G7"/>
    <mergeCell ref="E6:E8"/>
    <mergeCell ref="D6:D8"/>
    <mergeCell ref="C6:C8"/>
    <mergeCell ref="A9:E9"/>
    <mergeCell ref="A72:A75"/>
    <mergeCell ref="A18:A21"/>
    <mergeCell ref="A22:A25"/>
    <mergeCell ref="A44:A47"/>
    <mergeCell ref="A48:A51"/>
    <mergeCell ref="A52:A55"/>
    <mergeCell ref="A26:A29"/>
    <mergeCell ref="A30:A33"/>
    <mergeCell ref="A62:A65"/>
    <mergeCell ref="A66:A69"/>
    <mergeCell ref="A61:E61"/>
    <mergeCell ref="A36:A39"/>
    <mergeCell ref="A40:A43"/>
    <mergeCell ref="A35:E35"/>
    <mergeCell ref="A142:E142"/>
    <mergeCell ref="A152:A155"/>
    <mergeCell ref="A156:A159"/>
    <mergeCell ref="A143:A151"/>
    <mergeCell ref="A117:A120"/>
    <mergeCell ref="A121:A124"/>
    <mergeCell ref="A125:A128"/>
    <mergeCell ref="A92:A95"/>
    <mergeCell ref="A129:A132"/>
    <mergeCell ref="A133:A136"/>
    <mergeCell ref="A137:A140"/>
    <mergeCell ref="A56:A59"/>
    <mergeCell ref="A113:A116"/>
    <mergeCell ref="A97:A100"/>
    <mergeCell ref="A101:A104"/>
    <mergeCell ref="A105:A108"/>
    <mergeCell ref="A109:A112"/>
    <mergeCell ref="A76:A79"/>
    <mergeCell ref="A80:A83"/>
    <mergeCell ref="A84:A87"/>
    <mergeCell ref="A88:A91"/>
    <mergeCell ref="A96:E96"/>
    <mergeCell ref="A71:E71"/>
  </mergeCells>
  <phoneticPr fontId="7" type="noConversion"/>
  <pageMargins left="0.7" right="0.7" top="0.75" bottom="0.75" header="0.3" footer="0.3"/>
  <pageSetup scale="28" orientation="landscape" horizontalDpi="4294967295" verticalDpi="4294967295" r:id="rId1"/>
  <rowBreaks count="1" manualBreakCount="1">
    <brk id="87" max="18" man="1"/>
  </rowBreaks>
</worksheet>
</file>

<file path=xl/worksheets/sheet2.xml><?xml version="1.0" encoding="utf-8"?>
<worksheet xmlns="http://schemas.openxmlformats.org/spreadsheetml/2006/main" xmlns:r="http://schemas.openxmlformats.org/officeDocument/2006/relationships">
  <dimension ref="A1:V78"/>
  <sheetViews>
    <sheetView showGridLines="0" tabSelected="1" view="pageBreakPreview" zoomScale="70" zoomScaleNormal="70" zoomScaleSheetLayoutView="70" workbookViewId="0">
      <selection activeCell="G29" sqref="G29"/>
    </sheetView>
  </sheetViews>
  <sheetFormatPr defaultColWidth="8.7109375" defaultRowHeight="15"/>
  <cols>
    <col min="1" max="1" width="35.140625" style="90" customWidth="1"/>
    <col min="2" max="2" width="24" style="125" bestFit="1" customWidth="1"/>
    <col min="3" max="3" width="45.42578125" style="90" customWidth="1"/>
    <col min="4" max="4" width="27.5703125" style="90" customWidth="1"/>
    <col min="5" max="5" width="15.140625" style="90" bestFit="1" customWidth="1"/>
    <col min="6" max="6" width="17.42578125" style="141" bestFit="1" customWidth="1"/>
    <col min="7" max="7" width="30.7109375" style="90" customWidth="1"/>
    <col min="8" max="19" width="4.7109375" style="90" customWidth="1"/>
    <col min="20" max="21" width="4.5703125" style="90" bestFit="1" customWidth="1"/>
    <col min="22" max="16384" width="8.7109375" style="90"/>
  </cols>
  <sheetData>
    <row r="1" spans="1:21" ht="20.25">
      <c r="A1" s="208" t="s">
        <v>35</v>
      </c>
      <c r="B1" s="208"/>
      <c r="C1" s="208"/>
      <c r="D1" s="208"/>
      <c r="E1" s="208"/>
      <c r="F1" s="208"/>
      <c r="G1" s="208"/>
      <c r="H1" s="208"/>
      <c r="I1" s="208"/>
      <c r="J1" s="208"/>
      <c r="K1" s="208"/>
      <c r="L1" s="208"/>
      <c r="M1" s="208"/>
      <c r="N1" s="208"/>
      <c r="O1" s="208"/>
      <c r="P1" s="208"/>
      <c r="Q1" s="208"/>
      <c r="R1" s="208"/>
      <c r="S1" s="208"/>
    </row>
    <row r="2" spans="1:21" ht="18">
      <c r="A2" s="213" t="s">
        <v>34</v>
      </c>
      <c r="B2" s="213"/>
      <c r="C2" s="213"/>
      <c r="D2" s="213"/>
      <c r="E2" s="213"/>
      <c r="F2" s="213"/>
      <c r="G2" s="213"/>
      <c r="H2" s="213"/>
      <c r="I2" s="213"/>
      <c r="J2" s="213"/>
      <c r="K2" s="213"/>
      <c r="L2" s="213"/>
      <c r="M2" s="213"/>
      <c r="N2" s="213"/>
      <c r="O2" s="213"/>
      <c r="P2" s="213"/>
      <c r="Q2" s="213"/>
      <c r="R2" s="213"/>
      <c r="S2" s="213"/>
    </row>
    <row r="3" spans="1:21" ht="36" customHeight="1">
      <c r="A3" s="216" t="s">
        <v>32</v>
      </c>
      <c r="B3" s="216"/>
      <c r="C3" s="215"/>
      <c r="D3" s="215"/>
      <c r="E3" s="215"/>
      <c r="F3" s="215"/>
      <c r="G3" s="215"/>
      <c r="H3" s="215"/>
      <c r="I3" s="215"/>
      <c r="J3" s="215"/>
      <c r="K3" s="215"/>
      <c r="L3" s="215"/>
      <c r="M3" s="215"/>
      <c r="N3" s="215"/>
      <c r="O3" s="215"/>
      <c r="P3" s="215"/>
      <c r="Q3" s="215"/>
      <c r="R3" s="215"/>
      <c r="S3" s="215"/>
    </row>
    <row r="4" spans="1:21" ht="83.45" customHeight="1">
      <c r="A4" s="215" t="s">
        <v>85</v>
      </c>
      <c r="B4" s="215"/>
      <c r="C4" s="215"/>
      <c r="D4" s="215"/>
      <c r="E4" s="215"/>
      <c r="F4" s="215"/>
      <c r="G4" s="215"/>
      <c r="H4" s="215"/>
      <c r="I4" s="215"/>
      <c r="J4" s="215"/>
      <c r="K4" s="215"/>
      <c r="L4" s="215"/>
      <c r="M4" s="215"/>
      <c r="N4" s="215"/>
      <c r="O4" s="215"/>
      <c r="P4" s="215"/>
      <c r="Q4" s="215"/>
      <c r="R4" s="215"/>
      <c r="S4" s="215"/>
    </row>
    <row r="5" spans="1:21">
      <c r="A5" s="218" t="s">
        <v>457</v>
      </c>
      <c r="B5" s="218"/>
      <c r="C5" s="218"/>
      <c r="D5" s="218"/>
      <c r="E5" s="218"/>
      <c r="F5" s="218"/>
      <c r="G5" s="218"/>
      <c r="H5" s="218"/>
      <c r="I5" s="218"/>
      <c r="J5" s="218"/>
      <c r="K5" s="218"/>
      <c r="L5" s="218"/>
      <c r="M5" s="218"/>
      <c r="N5" s="218"/>
      <c r="O5" s="218"/>
      <c r="P5" s="218"/>
      <c r="Q5" s="218"/>
      <c r="R5" s="218"/>
      <c r="S5" s="218"/>
    </row>
    <row r="6" spans="1:21" s="122" customFormat="1">
      <c r="A6" s="118" t="s">
        <v>42</v>
      </c>
      <c r="B6" s="118" t="s">
        <v>361</v>
      </c>
      <c r="C6" s="172"/>
      <c r="D6" s="172"/>
      <c r="E6" s="172"/>
      <c r="F6" s="172"/>
      <c r="G6" s="172"/>
      <c r="H6" s="172"/>
      <c r="I6" s="172"/>
      <c r="J6" s="172"/>
      <c r="K6" s="172"/>
      <c r="L6" s="172"/>
      <c r="M6" s="172"/>
      <c r="N6" s="172"/>
      <c r="O6" s="172"/>
      <c r="P6" s="172"/>
      <c r="Q6" s="172"/>
      <c r="R6" s="172"/>
      <c r="S6" s="172"/>
    </row>
    <row r="7" spans="1:21" s="122" customFormat="1">
      <c r="A7" s="124" t="s">
        <v>452</v>
      </c>
      <c r="B7" s="167">
        <f>F25</f>
        <v>3297000</v>
      </c>
      <c r="C7" s="140" t="s">
        <v>543</v>
      </c>
      <c r="D7" s="140"/>
      <c r="E7" s="140"/>
      <c r="F7" s="140"/>
      <c r="G7" s="140"/>
      <c r="H7" s="140"/>
      <c r="I7" s="140"/>
      <c r="J7" s="140"/>
      <c r="K7" s="140"/>
      <c r="L7" s="140"/>
      <c r="M7" s="140"/>
      <c r="N7" s="140"/>
      <c r="O7" s="140"/>
      <c r="P7" s="140"/>
      <c r="Q7" s="140"/>
      <c r="R7" s="140"/>
      <c r="S7" s="140"/>
    </row>
    <row r="8" spans="1:21" s="122" customFormat="1">
      <c r="A8" s="124" t="s">
        <v>453</v>
      </c>
      <c r="B8" s="167">
        <f>F33</f>
        <v>18343700</v>
      </c>
      <c r="C8" s="140"/>
      <c r="D8" s="140"/>
      <c r="E8" s="140"/>
      <c r="F8" s="140"/>
      <c r="G8" s="140"/>
      <c r="H8" s="140"/>
      <c r="I8" s="140"/>
      <c r="J8" s="140"/>
      <c r="K8" s="140"/>
      <c r="L8" s="140"/>
      <c r="M8" s="140"/>
      <c r="N8" s="140"/>
      <c r="O8" s="140"/>
      <c r="P8" s="140"/>
      <c r="Q8" s="140"/>
      <c r="R8" s="140"/>
      <c r="S8" s="140"/>
    </row>
    <row r="9" spans="1:21" s="122" customFormat="1" ht="29.25">
      <c r="A9" s="124" t="s">
        <v>454</v>
      </c>
      <c r="B9" s="167">
        <f>F38</f>
        <v>6780000</v>
      </c>
      <c r="C9" s="140"/>
      <c r="D9" s="140"/>
      <c r="E9" s="140"/>
      <c r="F9" s="140"/>
      <c r="G9" s="140"/>
      <c r="H9" s="140"/>
      <c r="I9" s="140"/>
      <c r="J9" s="140"/>
      <c r="K9" s="140"/>
      <c r="L9" s="140"/>
      <c r="M9" s="140"/>
      <c r="N9" s="140"/>
      <c r="O9" s="140"/>
      <c r="P9" s="140"/>
      <c r="Q9" s="140"/>
      <c r="R9" s="140"/>
      <c r="S9" s="140"/>
    </row>
    <row r="10" spans="1:21" s="122" customFormat="1" ht="43.5">
      <c r="A10" s="124" t="s">
        <v>455</v>
      </c>
      <c r="B10" s="167">
        <f>F51</f>
        <v>8126500</v>
      </c>
      <c r="C10" s="140"/>
      <c r="D10" s="140"/>
      <c r="E10" s="140"/>
      <c r="F10" s="140"/>
      <c r="G10" s="140"/>
      <c r="H10" s="140"/>
      <c r="I10" s="140"/>
      <c r="J10" s="140"/>
      <c r="K10" s="140"/>
      <c r="L10" s="140"/>
      <c r="M10" s="140"/>
      <c r="N10" s="140"/>
      <c r="O10" s="140"/>
      <c r="P10" s="140"/>
      <c r="Q10" s="140"/>
      <c r="R10" s="140"/>
      <c r="S10" s="140"/>
    </row>
    <row r="11" spans="1:21" s="122" customFormat="1" ht="43.5">
      <c r="A11" s="124" t="s">
        <v>456</v>
      </c>
      <c r="B11" s="167">
        <f>F64</f>
        <v>12096750</v>
      </c>
      <c r="C11" s="140"/>
      <c r="D11" s="140"/>
      <c r="E11" s="140"/>
      <c r="F11" s="140"/>
      <c r="G11" s="140"/>
      <c r="H11" s="140"/>
      <c r="I11" s="140"/>
      <c r="J11" s="140"/>
      <c r="K11" s="140"/>
      <c r="L11" s="140"/>
      <c r="M11" s="140"/>
      <c r="N11" s="140"/>
      <c r="O11" s="140"/>
      <c r="P11" s="140"/>
      <c r="Q11" s="140"/>
      <c r="R11" s="140"/>
      <c r="S11" s="140"/>
    </row>
    <row r="12" spans="1:21" s="122" customFormat="1" ht="29.25">
      <c r="A12" s="124" t="s">
        <v>458</v>
      </c>
      <c r="B12" s="167">
        <f>F78</f>
        <v>6376600</v>
      </c>
      <c r="C12" s="140"/>
      <c r="D12" s="140"/>
      <c r="E12" s="140"/>
      <c r="F12" s="140"/>
      <c r="G12" s="140"/>
      <c r="H12" s="140"/>
      <c r="I12" s="140"/>
      <c r="J12" s="140"/>
      <c r="K12" s="140"/>
      <c r="L12" s="140"/>
      <c r="M12" s="140"/>
      <c r="N12" s="140"/>
      <c r="O12" s="140"/>
      <c r="P12" s="140"/>
      <c r="Q12" s="140"/>
      <c r="R12" s="140"/>
      <c r="S12" s="140"/>
    </row>
    <row r="13" spans="1:21" s="122" customFormat="1">
      <c r="A13" s="124" t="s">
        <v>573</v>
      </c>
      <c r="B13" s="183">
        <f>'Costing Worksheet'!G871</f>
        <v>12000000</v>
      </c>
      <c r="C13" s="179"/>
      <c r="D13" s="179"/>
      <c r="E13" s="179"/>
      <c r="F13" s="179"/>
      <c r="G13" s="179"/>
      <c r="H13" s="179"/>
      <c r="I13" s="179"/>
      <c r="J13" s="179"/>
      <c r="K13" s="179"/>
      <c r="L13" s="179"/>
      <c r="M13" s="179"/>
      <c r="N13" s="179"/>
      <c r="O13" s="179"/>
      <c r="P13" s="179"/>
      <c r="Q13" s="179"/>
      <c r="R13" s="179"/>
      <c r="S13" s="179"/>
    </row>
    <row r="14" spans="1:21" s="122" customFormat="1" ht="20.25">
      <c r="A14" s="168" t="s">
        <v>515</v>
      </c>
      <c r="B14" s="169">
        <f>SUM(B7:B13)</f>
        <v>67020550</v>
      </c>
      <c r="C14" s="140"/>
      <c r="D14" s="140"/>
      <c r="E14" s="140"/>
      <c r="F14" s="140"/>
      <c r="G14" s="140"/>
      <c r="H14" s="140"/>
      <c r="I14" s="140"/>
      <c r="J14" s="140"/>
      <c r="K14" s="140"/>
      <c r="L14" s="140"/>
      <c r="M14" s="140"/>
      <c r="N14" s="140"/>
      <c r="O14" s="140"/>
      <c r="P14" s="140"/>
      <c r="Q14" s="140"/>
      <c r="R14" s="140"/>
      <c r="S14" s="140"/>
    </row>
    <row r="15" spans="1:21">
      <c r="A15" s="224" t="s">
        <v>1</v>
      </c>
      <c r="B15" s="229" t="s">
        <v>362</v>
      </c>
      <c r="C15" s="224" t="s">
        <v>2</v>
      </c>
      <c r="D15" s="224" t="s">
        <v>3</v>
      </c>
      <c r="E15" s="224" t="s">
        <v>0</v>
      </c>
      <c r="F15" s="226" t="s">
        <v>361</v>
      </c>
      <c r="G15" s="225" t="s">
        <v>33</v>
      </c>
      <c r="H15" s="210" t="s">
        <v>4</v>
      </c>
      <c r="I15" s="211"/>
      <c r="J15" s="211"/>
      <c r="K15" s="211"/>
      <c r="L15" s="211"/>
      <c r="M15" s="211"/>
      <c r="N15" s="211"/>
      <c r="O15" s="211"/>
      <c r="P15" s="211"/>
      <c r="Q15" s="211"/>
      <c r="R15" s="211"/>
      <c r="S15" s="211"/>
      <c r="T15" s="211"/>
      <c r="U15" s="212"/>
    </row>
    <row r="16" spans="1:21">
      <c r="A16" s="224"/>
      <c r="B16" s="230"/>
      <c r="C16" s="224"/>
      <c r="D16" s="224"/>
      <c r="E16" s="224"/>
      <c r="F16" s="227"/>
      <c r="G16" s="225"/>
      <c r="H16" s="209" t="s">
        <v>17</v>
      </c>
      <c r="I16" s="209"/>
      <c r="J16" s="209" t="s">
        <v>36</v>
      </c>
      <c r="K16" s="209"/>
      <c r="L16" s="209"/>
      <c r="M16" s="209"/>
      <c r="N16" s="209"/>
      <c r="O16" s="209"/>
      <c r="P16" s="209"/>
      <c r="Q16" s="209"/>
      <c r="R16" s="209"/>
      <c r="S16" s="209"/>
      <c r="T16" s="209"/>
      <c r="U16" s="209"/>
    </row>
    <row r="17" spans="1:22">
      <c r="A17" s="224"/>
      <c r="B17" s="231"/>
      <c r="C17" s="224"/>
      <c r="D17" s="224"/>
      <c r="E17" s="224"/>
      <c r="F17" s="228"/>
      <c r="G17" s="225"/>
      <c r="H17" s="7" t="s">
        <v>5</v>
      </c>
      <c r="I17" s="7" t="s">
        <v>6</v>
      </c>
      <c r="J17" s="7" t="s">
        <v>7</v>
      </c>
      <c r="K17" s="7" t="s">
        <v>8</v>
      </c>
      <c r="L17" s="7" t="s">
        <v>9</v>
      </c>
      <c r="M17" s="7" t="s">
        <v>10</v>
      </c>
      <c r="N17" s="7" t="s">
        <v>11</v>
      </c>
      <c r="O17" s="7" t="s">
        <v>12</v>
      </c>
      <c r="P17" s="7" t="s">
        <v>13</v>
      </c>
      <c r="Q17" s="7" t="s">
        <v>14</v>
      </c>
      <c r="R17" s="7" t="s">
        <v>15</v>
      </c>
      <c r="S17" s="7" t="s">
        <v>16</v>
      </c>
      <c r="T17" s="7" t="s">
        <v>5</v>
      </c>
      <c r="U17" s="7" t="s">
        <v>6</v>
      </c>
      <c r="V17" s="5"/>
    </row>
    <row r="18" spans="1:22">
      <c r="A18" s="219" t="s">
        <v>87</v>
      </c>
      <c r="B18" s="219"/>
      <c r="C18" s="219"/>
      <c r="D18" s="219"/>
      <c r="E18" s="219"/>
      <c r="F18" s="220"/>
      <c r="G18" s="220"/>
      <c r="H18" s="2"/>
      <c r="I18" s="2"/>
      <c r="J18" s="2"/>
      <c r="K18" s="2"/>
      <c r="L18" s="2"/>
      <c r="M18" s="2"/>
      <c r="N18" s="2"/>
      <c r="O18" s="2"/>
      <c r="P18" s="2"/>
      <c r="Q18" s="2"/>
      <c r="R18" s="2"/>
      <c r="S18" s="2"/>
      <c r="T18" s="6"/>
      <c r="U18" s="6"/>
    </row>
    <row r="19" spans="1:22" s="91" customFormat="1" ht="86.25">
      <c r="A19" s="221" t="s">
        <v>450</v>
      </c>
      <c r="B19" s="144" t="s">
        <v>373</v>
      </c>
      <c r="C19" s="111" t="s">
        <v>529</v>
      </c>
      <c r="D19" s="93" t="s">
        <v>448</v>
      </c>
      <c r="E19" s="92" t="s">
        <v>280</v>
      </c>
      <c r="F19" s="150">
        <f>'Costing Worksheet'!G19</f>
        <v>728000</v>
      </c>
      <c r="G19" s="96" t="s">
        <v>281</v>
      </c>
      <c r="H19" s="92"/>
      <c r="I19" s="92"/>
      <c r="J19" s="43"/>
      <c r="K19" s="43"/>
      <c r="L19" s="43"/>
      <c r="M19" s="43"/>
      <c r="N19" s="43"/>
      <c r="O19" s="43"/>
      <c r="P19" s="43"/>
      <c r="Q19" s="43"/>
      <c r="R19" s="43"/>
      <c r="S19" s="43"/>
      <c r="T19" s="45"/>
      <c r="U19" s="45"/>
    </row>
    <row r="20" spans="1:22" s="91" customFormat="1" ht="29.25">
      <c r="A20" s="221"/>
      <c r="B20" s="144" t="s">
        <v>376</v>
      </c>
      <c r="C20" s="111" t="s">
        <v>369</v>
      </c>
      <c r="D20" s="93" t="s">
        <v>292</v>
      </c>
      <c r="E20" s="92"/>
      <c r="F20" s="150">
        <f>'Costing Worksheet'!G39</f>
        <v>339000</v>
      </c>
      <c r="G20" s="96"/>
      <c r="H20" s="92"/>
      <c r="I20" s="92"/>
      <c r="J20" s="92"/>
      <c r="K20" s="92"/>
      <c r="L20" s="92"/>
      <c r="M20" s="92"/>
      <c r="N20" s="92"/>
      <c r="O20" s="92"/>
      <c r="P20" s="92"/>
      <c r="Q20" s="92"/>
      <c r="R20" s="92"/>
      <c r="S20" s="92"/>
      <c r="T20" s="94"/>
      <c r="U20" s="94"/>
    </row>
    <row r="21" spans="1:22" s="91" customFormat="1" ht="57">
      <c r="A21" s="222" t="s">
        <v>451</v>
      </c>
      <c r="B21" s="113" t="s">
        <v>378</v>
      </c>
      <c r="C21" s="111" t="s">
        <v>528</v>
      </c>
      <c r="D21" s="93" t="s">
        <v>290</v>
      </c>
      <c r="E21" s="92"/>
      <c r="F21" s="150">
        <f>'Costing Worksheet'!G55</f>
        <v>306000</v>
      </c>
      <c r="G21" s="96"/>
      <c r="H21" s="92"/>
      <c r="I21" s="92"/>
      <c r="J21" s="92"/>
      <c r="K21" s="92"/>
      <c r="L21" s="92"/>
      <c r="M21" s="92"/>
      <c r="N21" s="92"/>
      <c r="O21" s="92"/>
      <c r="P21" s="92"/>
      <c r="Q21" s="92"/>
      <c r="R21" s="92"/>
      <c r="S21" s="92"/>
      <c r="T21" s="94"/>
      <c r="U21" s="94"/>
    </row>
    <row r="22" spans="1:22" s="91" customFormat="1" ht="42.75">
      <c r="A22" s="223"/>
      <c r="B22" s="114" t="s">
        <v>19</v>
      </c>
      <c r="C22" s="111" t="s">
        <v>530</v>
      </c>
      <c r="D22" s="93" t="s">
        <v>294</v>
      </c>
      <c r="E22" s="92"/>
      <c r="F22" s="150">
        <f>'Costing Worksheet'!G72</f>
        <v>640000</v>
      </c>
      <c r="G22" s="96"/>
      <c r="H22" s="92"/>
      <c r="I22" s="92"/>
      <c r="J22" s="92"/>
      <c r="K22" s="92"/>
      <c r="L22" s="92"/>
      <c r="M22" s="92"/>
      <c r="N22" s="92"/>
      <c r="O22" s="92"/>
      <c r="P22" s="92"/>
      <c r="Q22" s="92"/>
      <c r="R22" s="92"/>
      <c r="S22" s="92"/>
      <c r="T22" s="94"/>
      <c r="U22" s="94"/>
    </row>
    <row r="23" spans="1:22" s="91" customFormat="1" ht="57">
      <c r="A23" s="149" t="s">
        <v>370</v>
      </c>
      <c r="B23" s="144">
        <v>1.3</v>
      </c>
      <c r="C23" s="111" t="s">
        <v>531</v>
      </c>
      <c r="D23" s="93" t="s">
        <v>299</v>
      </c>
      <c r="E23" s="92" t="s">
        <v>126</v>
      </c>
      <c r="F23" s="150">
        <f>'Costing Worksheet'!G94</f>
        <v>688000</v>
      </c>
      <c r="G23" s="96" t="s">
        <v>281</v>
      </c>
      <c r="H23" s="99"/>
      <c r="I23" s="99"/>
      <c r="J23" s="99"/>
      <c r="K23" s="99"/>
      <c r="L23" s="99"/>
      <c r="M23" s="99"/>
      <c r="N23" s="92"/>
      <c r="O23" s="92"/>
      <c r="P23" s="92"/>
      <c r="Q23" s="92"/>
      <c r="R23" s="92"/>
      <c r="S23" s="92"/>
      <c r="T23" s="94"/>
      <c r="U23" s="94"/>
    </row>
    <row r="24" spans="1:22" s="91" customFormat="1" ht="57">
      <c r="A24" s="149" t="s">
        <v>319</v>
      </c>
      <c r="B24" s="144">
        <v>1.4</v>
      </c>
      <c r="C24" s="111" t="s">
        <v>372</v>
      </c>
      <c r="D24" s="93" t="s">
        <v>321</v>
      </c>
      <c r="E24" s="92" t="s">
        <v>280</v>
      </c>
      <c r="F24" s="150">
        <f>'Costing Worksheet'!G115</f>
        <v>596000</v>
      </c>
      <c r="G24" s="96" t="s">
        <v>322</v>
      </c>
      <c r="H24" s="92"/>
      <c r="I24" s="92"/>
      <c r="J24" s="92"/>
      <c r="K24" s="92"/>
      <c r="L24" s="92"/>
      <c r="M24" s="92"/>
      <c r="N24" s="92"/>
      <c r="O24" s="92"/>
      <c r="P24" s="92"/>
      <c r="Q24" s="92"/>
      <c r="R24" s="92"/>
      <c r="S24" s="92"/>
      <c r="T24" s="94"/>
      <c r="U24" s="94"/>
    </row>
    <row r="25" spans="1:22" s="91" customFormat="1">
      <c r="A25" s="142" t="s">
        <v>449</v>
      </c>
      <c r="B25" s="145"/>
      <c r="C25" s="143"/>
      <c r="D25" s="143"/>
      <c r="E25" s="138"/>
      <c r="F25" s="151">
        <f>SUM(F19:F24)</f>
        <v>3297000</v>
      </c>
      <c r="G25" s="109"/>
      <c r="H25" s="92"/>
      <c r="I25" s="92"/>
      <c r="J25" s="92"/>
      <c r="K25" s="92"/>
      <c r="L25" s="92"/>
      <c r="M25" s="92"/>
      <c r="N25" s="92"/>
      <c r="O25" s="92"/>
      <c r="P25" s="92"/>
      <c r="Q25" s="92"/>
      <c r="R25" s="92"/>
      <c r="S25" s="92"/>
      <c r="T25" s="94"/>
      <c r="U25" s="94"/>
    </row>
    <row r="26" spans="1:22" s="91" customFormat="1" ht="15.6" customHeight="1">
      <c r="A26" s="219" t="s">
        <v>88</v>
      </c>
      <c r="B26" s="219"/>
      <c r="C26" s="219"/>
      <c r="D26" s="219"/>
      <c r="E26" s="219"/>
      <c r="F26" s="219"/>
      <c r="G26" s="219"/>
      <c r="H26" s="92"/>
      <c r="I26" s="92"/>
      <c r="J26" s="92"/>
      <c r="K26" s="92"/>
      <c r="L26" s="92"/>
      <c r="M26" s="92"/>
      <c r="N26" s="92"/>
      <c r="O26" s="92"/>
      <c r="P26" s="92"/>
      <c r="Q26" s="92"/>
      <c r="R26" s="92"/>
      <c r="S26" s="92"/>
      <c r="T26" s="94"/>
      <c r="U26" s="94"/>
    </row>
    <row r="27" spans="1:22" s="91" customFormat="1" ht="71.25">
      <c r="A27" s="193" t="s">
        <v>443</v>
      </c>
      <c r="B27" s="144" t="s">
        <v>379</v>
      </c>
      <c r="C27" s="25" t="s">
        <v>533</v>
      </c>
      <c r="D27" s="25" t="s">
        <v>189</v>
      </c>
      <c r="E27" s="25" t="s">
        <v>190</v>
      </c>
      <c r="F27" s="152">
        <f>'Costing Worksheet'!G145</f>
        <v>298500</v>
      </c>
      <c r="G27" s="115" t="s">
        <v>191</v>
      </c>
      <c r="H27" s="92"/>
      <c r="I27" s="92"/>
      <c r="J27" s="92"/>
      <c r="K27" s="51"/>
      <c r="L27" s="51"/>
      <c r="M27" s="51"/>
      <c r="N27" s="92"/>
      <c r="O27" s="92"/>
      <c r="P27" s="92"/>
      <c r="Q27" s="92"/>
      <c r="R27" s="92"/>
      <c r="S27" s="92"/>
      <c r="T27" s="94"/>
      <c r="U27" s="94"/>
    </row>
    <row r="28" spans="1:22" s="91" customFormat="1" ht="147.6" customHeight="1">
      <c r="A28" s="193"/>
      <c r="B28" s="144" t="s">
        <v>380</v>
      </c>
      <c r="C28" s="25" t="s">
        <v>534</v>
      </c>
      <c r="D28" s="25" t="s">
        <v>195</v>
      </c>
      <c r="E28" s="116"/>
      <c r="F28" s="150">
        <f>'Costing Worksheet'!G170</f>
        <v>601200</v>
      </c>
      <c r="G28" s="117"/>
      <c r="H28" s="92"/>
      <c r="I28" s="92"/>
      <c r="J28" s="92"/>
      <c r="K28" s="92"/>
      <c r="L28" s="92"/>
      <c r="M28" s="92"/>
      <c r="N28" s="92"/>
      <c r="O28" s="92"/>
      <c r="P28" s="92"/>
      <c r="Q28" s="92"/>
      <c r="R28" s="92"/>
      <c r="S28" s="92"/>
      <c r="T28" s="94"/>
      <c r="U28" s="94"/>
    </row>
    <row r="29" spans="1:22" s="91" customFormat="1" ht="99.75">
      <c r="A29" s="111">
        <v>1.2</v>
      </c>
      <c r="B29" s="144" t="s">
        <v>22</v>
      </c>
      <c r="C29" s="25" t="s">
        <v>535</v>
      </c>
      <c r="D29" s="25" t="s">
        <v>199</v>
      </c>
      <c r="E29" s="116"/>
      <c r="F29" s="153">
        <f>'Costing Worksheet'!G191</f>
        <v>336000</v>
      </c>
      <c r="G29" s="116"/>
      <c r="H29" s="92"/>
      <c r="I29" s="92"/>
      <c r="J29" s="92"/>
      <c r="K29" s="92"/>
      <c r="L29" s="92"/>
      <c r="M29" s="92"/>
      <c r="N29" s="92"/>
      <c r="O29" s="92"/>
      <c r="P29" s="92"/>
      <c r="Q29" s="92"/>
      <c r="R29" s="92"/>
      <c r="S29" s="92"/>
      <c r="T29" s="94"/>
      <c r="U29" s="94"/>
    </row>
    <row r="30" spans="1:22" s="91" customFormat="1" ht="142.5">
      <c r="A30" s="111" t="s">
        <v>200</v>
      </c>
      <c r="B30" s="144" t="s">
        <v>381</v>
      </c>
      <c r="C30" s="25" t="s">
        <v>201</v>
      </c>
      <c r="D30" s="25" t="s">
        <v>202</v>
      </c>
      <c r="E30" s="25" t="s">
        <v>203</v>
      </c>
      <c r="F30" s="152">
        <f>'Costing Worksheet'!G209</f>
        <v>9711000</v>
      </c>
      <c r="G30" s="115" t="s">
        <v>204</v>
      </c>
      <c r="H30" s="92"/>
      <c r="I30" s="92"/>
      <c r="J30" s="52"/>
      <c r="K30" s="52"/>
      <c r="L30" s="92"/>
      <c r="M30" s="92"/>
      <c r="N30" s="92"/>
      <c r="O30" s="92"/>
      <c r="P30" s="92"/>
      <c r="Q30" s="92"/>
      <c r="R30" s="92"/>
      <c r="S30" s="92"/>
      <c r="T30" s="94"/>
      <c r="U30" s="94"/>
    </row>
    <row r="31" spans="1:22" s="91" customFormat="1" ht="157.5">
      <c r="A31" s="111" t="s">
        <v>360</v>
      </c>
      <c r="B31" s="144" t="s">
        <v>459</v>
      </c>
      <c r="C31" s="93" t="s">
        <v>211</v>
      </c>
      <c r="D31" s="93" t="s">
        <v>212</v>
      </c>
      <c r="E31" s="93" t="s">
        <v>203</v>
      </c>
      <c r="F31" s="152">
        <f>'Costing Worksheet'!G231</f>
        <v>7397000</v>
      </c>
      <c r="G31" s="50" t="s">
        <v>213</v>
      </c>
      <c r="H31" s="92"/>
      <c r="I31" s="92"/>
      <c r="J31" s="92"/>
      <c r="K31" s="92"/>
      <c r="L31" s="92"/>
      <c r="M31" s="92"/>
      <c r="N31" s="92"/>
      <c r="O31" s="92"/>
      <c r="P31" s="92"/>
      <c r="Q31" s="92"/>
      <c r="R31" s="54"/>
      <c r="S31" s="54"/>
      <c r="T31" s="94"/>
      <c r="U31" s="94"/>
    </row>
    <row r="32" spans="1:22" s="91" customFormat="1" ht="186">
      <c r="A32" s="111" t="s">
        <v>214</v>
      </c>
      <c r="B32" s="144" t="s">
        <v>460</v>
      </c>
      <c r="C32" s="93" t="s">
        <v>215</v>
      </c>
      <c r="D32" s="93" t="s">
        <v>216</v>
      </c>
      <c r="E32" s="93" t="s">
        <v>208</v>
      </c>
      <c r="F32" s="152">
        <f>'Costing Worksheet'!G250</f>
        <v>0</v>
      </c>
      <c r="G32" s="50" t="s">
        <v>217</v>
      </c>
      <c r="H32" s="92"/>
      <c r="I32" s="92"/>
      <c r="J32" s="92"/>
      <c r="K32" s="92"/>
      <c r="L32" s="92"/>
      <c r="M32" s="92"/>
      <c r="N32" s="92"/>
      <c r="O32" s="92"/>
      <c r="P32" s="92"/>
      <c r="Q32" s="92"/>
      <c r="R32" s="55"/>
      <c r="S32" s="55"/>
      <c r="T32" s="56"/>
      <c r="U32" s="56"/>
    </row>
    <row r="33" spans="1:22" s="91" customFormat="1">
      <c r="A33" s="142" t="s">
        <v>449</v>
      </c>
      <c r="B33" s="145"/>
      <c r="C33" s="143"/>
      <c r="D33" s="143"/>
      <c r="E33" s="138"/>
      <c r="F33" s="151">
        <f>SUM(F27:F32)</f>
        <v>18343700</v>
      </c>
      <c r="G33" s="109"/>
      <c r="H33" s="92"/>
      <c r="I33" s="92"/>
      <c r="J33" s="92"/>
      <c r="K33" s="92"/>
      <c r="L33" s="92"/>
      <c r="M33" s="92"/>
      <c r="N33" s="92"/>
      <c r="O33" s="92"/>
      <c r="P33" s="92"/>
      <c r="Q33" s="92"/>
      <c r="R33" s="92"/>
      <c r="S33" s="92"/>
      <c r="T33" s="94"/>
      <c r="U33" s="94"/>
    </row>
    <row r="34" spans="1:22" s="91" customFormat="1">
      <c r="A34" s="219" t="s">
        <v>89</v>
      </c>
      <c r="B34" s="219"/>
      <c r="C34" s="219"/>
      <c r="D34" s="219"/>
      <c r="E34" s="219"/>
      <c r="F34" s="219"/>
      <c r="G34" s="219"/>
      <c r="H34" s="92"/>
      <c r="I34" s="92"/>
      <c r="J34" s="92"/>
      <c r="K34" s="92"/>
      <c r="L34" s="92"/>
      <c r="M34" s="92"/>
      <c r="N34" s="92"/>
      <c r="O34" s="92"/>
      <c r="P34" s="92"/>
      <c r="Q34" s="92"/>
      <c r="R34" s="92"/>
      <c r="S34" s="92"/>
      <c r="T34" s="94"/>
      <c r="U34" s="94"/>
    </row>
    <row r="35" spans="1:22" s="91" customFormat="1" ht="29.25">
      <c r="A35" s="236" t="s">
        <v>461</v>
      </c>
      <c r="B35" s="146" t="s">
        <v>385</v>
      </c>
      <c r="C35" s="108" t="s">
        <v>462</v>
      </c>
      <c r="D35" s="108" t="s">
        <v>168</v>
      </c>
      <c r="E35" s="109"/>
      <c r="F35" s="154">
        <f>'Costing Worksheet'!G280</f>
        <v>5252000</v>
      </c>
      <c r="G35" s="110" t="s">
        <v>169</v>
      </c>
      <c r="H35" s="92"/>
      <c r="I35" s="92"/>
      <c r="J35" s="43"/>
      <c r="K35" s="43"/>
      <c r="L35" s="43"/>
      <c r="M35" s="43"/>
      <c r="N35" s="43"/>
      <c r="O35" s="43"/>
      <c r="P35" s="43"/>
      <c r="Q35" s="43"/>
      <c r="R35" s="43"/>
      <c r="S35" s="43"/>
      <c r="T35" s="45"/>
      <c r="U35" s="45"/>
    </row>
    <row r="36" spans="1:22" s="91" customFormat="1" ht="43.5">
      <c r="A36" s="236"/>
      <c r="B36" s="146" t="s">
        <v>25</v>
      </c>
      <c r="C36" s="108" t="s">
        <v>536</v>
      </c>
      <c r="D36" s="108" t="s">
        <v>168</v>
      </c>
      <c r="E36" s="109"/>
      <c r="F36" s="154">
        <f>'Costing Worksheet'!G295</f>
        <v>928000</v>
      </c>
      <c r="G36" s="110" t="s">
        <v>171</v>
      </c>
      <c r="H36" s="92"/>
      <c r="I36" s="92"/>
      <c r="J36" s="98"/>
      <c r="K36" s="98"/>
      <c r="L36" s="98"/>
      <c r="M36" s="43"/>
      <c r="N36" s="98"/>
      <c r="O36" s="98"/>
      <c r="P36" s="98"/>
      <c r="Q36" s="43"/>
      <c r="R36" s="98"/>
      <c r="S36" s="98"/>
      <c r="T36" s="44"/>
      <c r="U36" s="45"/>
    </row>
    <row r="37" spans="1:22" s="91" customFormat="1" ht="29.25">
      <c r="A37" s="236"/>
      <c r="B37" s="146" t="s">
        <v>26</v>
      </c>
      <c r="C37" s="108" t="s">
        <v>537</v>
      </c>
      <c r="D37" s="108" t="s">
        <v>168</v>
      </c>
      <c r="E37" s="109"/>
      <c r="F37" s="154">
        <f>'Costing Worksheet'!G305</f>
        <v>600000</v>
      </c>
      <c r="G37" s="110" t="s">
        <v>173</v>
      </c>
      <c r="H37" s="92"/>
      <c r="I37" s="92"/>
      <c r="J37" s="43"/>
      <c r="K37" s="43"/>
      <c r="L37" s="43"/>
      <c r="M37" s="43"/>
      <c r="N37" s="43"/>
      <c r="O37" s="43"/>
      <c r="P37" s="43"/>
      <c r="Q37" s="43"/>
      <c r="R37" s="43"/>
      <c r="S37" s="43"/>
      <c r="T37" s="45"/>
      <c r="U37" s="45"/>
    </row>
    <row r="38" spans="1:22" s="91" customFormat="1">
      <c r="A38" s="142" t="s">
        <v>449</v>
      </c>
      <c r="B38" s="145"/>
      <c r="C38" s="143"/>
      <c r="D38" s="143"/>
      <c r="E38" s="138"/>
      <c r="F38" s="151">
        <f>SUM(F35:F37)</f>
        <v>6780000</v>
      </c>
      <c r="G38" s="109"/>
      <c r="H38" s="27"/>
      <c r="I38" s="27"/>
      <c r="J38" s="27"/>
      <c r="K38" s="27"/>
      <c r="L38" s="27"/>
      <c r="M38" s="27"/>
      <c r="N38" s="27"/>
      <c r="O38" s="27"/>
      <c r="P38" s="27"/>
      <c r="Q38" s="27"/>
      <c r="R38" s="27"/>
      <c r="S38" s="27"/>
      <c r="T38" s="28"/>
      <c r="U38" s="28"/>
    </row>
    <row r="39" spans="1:22" s="91" customFormat="1">
      <c r="A39" s="219" t="s">
        <v>90</v>
      </c>
      <c r="B39" s="219"/>
      <c r="C39" s="219"/>
      <c r="D39" s="219"/>
      <c r="E39" s="219"/>
      <c r="F39" s="219"/>
      <c r="G39" s="219"/>
      <c r="H39" s="92"/>
      <c r="I39" s="92"/>
      <c r="J39" s="92"/>
      <c r="K39" s="92"/>
      <c r="L39" s="92"/>
      <c r="M39" s="92"/>
      <c r="N39" s="92"/>
      <c r="O39" s="92"/>
      <c r="P39" s="92"/>
      <c r="Q39" s="92"/>
      <c r="R39" s="92"/>
      <c r="S39" s="92"/>
      <c r="T39" s="94"/>
      <c r="U39" s="94"/>
    </row>
    <row r="40" spans="1:22" s="91" customFormat="1" ht="75.75">
      <c r="A40" s="191" t="s">
        <v>93</v>
      </c>
      <c r="B40" s="121" t="s">
        <v>463</v>
      </c>
      <c r="C40" s="112" t="s">
        <v>474</v>
      </c>
      <c r="D40" s="29" t="s">
        <v>95</v>
      </c>
      <c r="E40" s="30" t="s">
        <v>96</v>
      </c>
      <c r="F40" s="155">
        <f>'Costing Worksheet'!G327</f>
        <v>0</v>
      </c>
      <c r="G40" s="31" t="s">
        <v>97</v>
      </c>
      <c r="H40" s="32" t="s">
        <v>98</v>
      </c>
      <c r="I40" s="32" t="s">
        <v>98</v>
      </c>
      <c r="J40" s="32"/>
      <c r="K40" s="30"/>
      <c r="L40" s="30"/>
      <c r="M40" s="30"/>
      <c r="N40" s="92"/>
      <c r="O40" s="92"/>
      <c r="P40" s="92"/>
      <c r="Q40" s="92"/>
      <c r="R40" s="92"/>
      <c r="S40" s="92"/>
      <c r="T40" s="94"/>
      <c r="U40" s="94"/>
    </row>
    <row r="41" spans="1:22" s="91" customFormat="1" ht="90.75">
      <c r="A41" s="191"/>
      <c r="B41" s="121" t="s">
        <v>464</v>
      </c>
      <c r="C41" s="112" t="s">
        <v>377</v>
      </c>
      <c r="D41" s="29" t="s">
        <v>100</v>
      </c>
      <c r="E41" s="30" t="s">
        <v>96</v>
      </c>
      <c r="F41" s="155">
        <f>'Costing Worksheet'!G341</f>
        <v>250000</v>
      </c>
      <c r="G41" s="31" t="s">
        <v>102</v>
      </c>
      <c r="H41" s="32" t="s">
        <v>98</v>
      </c>
      <c r="I41" s="32" t="s">
        <v>98</v>
      </c>
      <c r="J41" s="32" t="s">
        <v>98</v>
      </c>
      <c r="K41" s="30"/>
      <c r="L41" s="30"/>
      <c r="M41" s="30"/>
      <c r="N41" s="92"/>
      <c r="O41" s="92"/>
      <c r="P41" s="92"/>
      <c r="Q41" s="92"/>
      <c r="R41" s="92"/>
      <c r="S41" s="92"/>
      <c r="T41" s="94"/>
      <c r="U41" s="94"/>
    </row>
    <row r="42" spans="1:22" ht="46.5">
      <c r="A42" s="191" t="s">
        <v>115</v>
      </c>
      <c r="B42" s="121" t="s">
        <v>465</v>
      </c>
      <c r="C42" s="112" t="s">
        <v>382</v>
      </c>
      <c r="D42" s="29" t="s">
        <v>117</v>
      </c>
      <c r="E42" s="30" t="s">
        <v>109</v>
      </c>
      <c r="F42" s="155">
        <f>'Costing Worksheet'!G352</f>
        <v>0</v>
      </c>
      <c r="G42" s="31" t="s">
        <v>118</v>
      </c>
      <c r="H42" s="30"/>
      <c r="I42" s="30"/>
      <c r="J42" s="30"/>
      <c r="K42" s="34" t="s">
        <v>98</v>
      </c>
      <c r="L42" s="34" t="s">
        <v>98</v>
      </c>
      <c r="M42" s="34" t="s">
        <v>98</v>
      </c>
      <c r="N42" s="33"/>
      <c r="O42" s="33"/>
      <c r="P42" s="30"/>
      <c r="Q42" s="35"/>
      <c r="R42" s="35"/>
      <c r="S42" s="123"/>
      <c r="T42" s="94"/>
      <c r="U42" s="94"/>
    </row>
    <row r="43" spans="1:22" ht="61.5">
      <c r="A43" s="191"/>
      <c r="B43" s="121" t="s">
        <v>466</v>
      </c>
      <c r="C43" s="112" t="s">
        <v>475</v>
      </c>
      <c r="D43" s="29" t="s">
        <v>120</v>
      </c>
      <c r="E43" s="30" t="s">
        <v>113</v>
      </c>
      <c r="F43" s="155">
        <f>'Costing Worksheet'!G367</f>
        <v>0</v>
      </c>
      <c r="G43" s="31" t="s">
        <v>110</v>
      </c>
      <c r="H43" s="30"/>
      <c r="I43" s="30"/>
      <c r="J43" s="30"/>
      <c r="K43" s="30"/>
      <c r="L43" s="30"/>
      <c r="M43" s="30"/>
      <c r="N43" s="32"/>
      <c r="O43" s="32"/>
      <c r="P43" s="32"/>
      <c r="Q43" s="36"/>
      <c r="R43" s="36"/>
      <c r="S43" s="123"/>
      <c r="T43" s="94"/>
      <c r="U43" s="94"/>
    </row>
    <row r="44" spans="1:22" ht="61.5">
      <c r="A44" s="191"/>
      <c r="B44" s="121" t="s">
        <v>467</v>
      </c>
      <c r="C44" s="112" t="s">
        <v>121</v>
      </c>
      <c r="D44" s="29" t="s">
        <v>122</v>
      </c>
      <c r="E44" s="30" t="s">
        <v>113</v>
      </c>
      <c r="F44" s="155">
        <f>'Costing Worksheet'!G389</f>
        <v>0</v>
      </c>
      <c r="G44" s="31" t="s">
        <v>110</v>
      </c>
      <c r="H44" s="30"/>
      <c r="I44" s="30"/>
      <c r="J44" s="30"/>
      <c r="K44" s="30"/>
      <c r="L44" s="30"/>
      <c r="M44" s="30"/>
      <c r="N44" s="32"/>
      <c r="O44" s="32"/>
      <c r="P44" s="32"/>
      <c r="Q44" s="36"/>
      <c r="R44" s="36"/>
      <c r="S44" s="123"/>
      <c r="T44" s="94"/>
      <c r="U44" s="94"/>
    </row>
    <row r="45" spans="1:22" ht="92.25">
      <c r="A45" s="191" t="s">
        <v>123</v>
      </c>
      <c r="B45" s="121" t="s">
        <v>468</v>
      </c>
      <c r="C45" s="29" t="s">
        <v>477</v>
      </c>
      <c r="D45" s="29" t="s">
        <v>125</v>
      </c>
      <c r="E45" s="30" t="s">
        <v>126</v>
      </c>
      <c r="F45" s="155">
        <f>'Costing Worksheet'!G402</f>
        <v>0</v>
      </c>
      <c r="G45" s="31" t="s">
        <v>127</v>
      </c>
      <c r="H45" s="30"/>
      <c r="I45" s="30"/>
      <c r="J45" s="32" t="s">
        <v>128</v>
      </c>
      <c r="K45" s="32" t="s">
        <v>128</v>
      </c>
      <c r="L45" s="32" t="s">
        <v>128</v>
      </c>
      <c r="M45" s="32" t="s">
        <v>128</v>
      </c>
      <c r="N45" s="32" t="s">
        <v>128</v>
      </c>
      <c r="O45" s="32" t="s">
        <v>128</v>
      </c>
      <c r="P45" s="30"/>
      <c r="Q45" s="35"/>
      <c r="R45" s="35"/>
      <c r="S45" s="35"/>
      <c r="T45" s="37"/>
      <c r="U45" s="37"/>
      <c r="V45" s="38"/>
    </row>
    <row r="46" spans="1:22" ht="77.25">
      <c r="A46" s="191"/>
      <c r="B46" s="121" t="s">
        <v>469</v>
      </c>
      <c r="C46" s="29" t="s">
        <v>478</v>
      </c>
      <c r="D46" s="29" t="s">
        <v>130</v>
      </c>
      <c r="E46" s="30" t="s">
        <v>131</v>
      </c>
      <c r="F46" s="155">
        <f>'Costing Worksheet'!G417</f>
        <v>0</v>
      </c>
      <c r="G46" s="31" t="s">
        <v>132</v>
      </c>
      <c r="H46" s="30"/>
      <c r="I46" s="30"/>
      <c r="J46" s="32" t="s">
        <v>128</v>
      </c>
      <c r="K46" s="30"/>
      <c r="L46" s="30"/>
      <c r="M46" s="32" t="s">
        <v>128</v>
      </c>
      <c r="N46" s="30"/>
      <c r="O46" s="30"/>
      <c r="P46" s="32" t="s">
        <v>128</v>
      </c>
      <c r="Q46" s="35"/>
      <c r="R46" s="35"/>
      <c r="S46" s="36" t="s">
        <v>128</v>
      </c>
      <c r="T46" s="37"/>
      <c r="U46" s="37"/>
      <c r="V46" s="38"/>
    </row>
    <row r="47" spans="1:22" ht="92.25">
      <c r="A47" s="191"/>
      <c r="B47" s="121" t="s">
        <v>470</v>
      </c>
      <c r="C47" s="29" t="s">
        <v>479</v>
      </c>
      <c r="D47" s="29" t="s">
        <v>134</v>
      </c>
      <c r="E47" s="30" t="s">
        <v>126</v>
      </c>
      <c r="F47" s="155">
        <f>'Costing Worksheet'!G430</f>
        <v>0</v>
      </c>
      <c r="G47" s="162" t="s">
        <v>135</v>
      </c>
      <c r="H47" s="30"/>
      <c r="I47" s="30"/>
      <c r="J47" s="30"/>
      <c r="K47" s="30"/>
      <c r="L47" s="30"/>
      <c r="M47" s="30"/>
      <c r="N47" s="30"/>
      <c r="O47" s="30"/>
      <c r="P47" s="32"/>
      <c r="Q47" s="36"/>
      <c r="R47" s="36"/>
      <c r="S47" s="36"/>
      <c r="T47" s="39"/>
      <c r="U47" s="39"/>
      <c r="V47" s="38"/>
    </row>
    <row r="48" spans="1:22" ht="62.25">
      <c r="A48" s="191"/>
      <c r="B48" s="121" t="s">
        <v>471</v>
      </c>
      <c r="C48" s="29" t="s">
        <v>390</v>
      </c>
      <c r="D48" s="29" t="s">
        <v>137</v>
      </c>
      <c r="E48" s="30" t="s">
        <v>131</v>
      </c>
      <c r="F48" s="155">
        <f>'Costing Worksheet'!G440</f>
        <v>200000</v>
      </c>
      <c r="G48" s="162" t="s">
        <v>138</v>
      </c>
      <c r="H48" s="30"/>
      <c r="I48" s="30"/>
      <c r="J48" s="32" t="s">
        <v>128</v>
      </c>
      <c r="K48" s="30"/>
      <c r="L48" s="30"/>
      <c r="M48" s="32" t="s">
        <v>128</v>
      </c>
      <c r="N48" s="30"/>
      <c r="O48" s="30"/>
      <c r="P48" s="32" t="s">
        <v>128</v>
      </c>
      <c r="Q48" s="35"/>
      <c r="R48" s="35"/>
      <c r="S48" s="36" t="s">
        <v>128</v>
      </c>
      <c r="T48" s="37"/>
      <c r="U48" s="37"/>
      <c r="V48" s="38"/>
    </row>
    <row r="49" spans="1:22" s="122" customFormat="1" ht="30.95" customHeight="1">
      <c r="A49" s="237" t="s">
        <v>444</v>
      </c>
      <c r="B49" s="160" t="s">
        <v>472</v>
      </c>
      <c r="C49" s="161" t="s">
        <v>476</v>
      </c>
      <c r="D49" s="161" t="s">
        <v>446</v>
      </c>
      <c r="E49" s="30"/>
      <c r="F49" s="155">
        <f>'Costing Worksheet'!G456</f>
        <v>5947500</v>
      </c>
      <c r="G49" s="162" t="s">
        <v>489</v>
      </c>
      <c r="H49" s="30"/>
      <c r="I49" s="30"/>
      <c r="J49" s="32"/>
      <c r="K49" s="30"/>
      <c r="L49" s="30"/>
      <c r="M49" s="32"/>
      <c r="N49" s="30"/>
      <c r="O49" s="30"/>
      <c r="P49" s="32"/>
      <c r="Q49" s="35"/>
      <c r="R49" s="35"/>
      <c r="S49" s="36"/>
      <c r="T49" s="37"/>
      <c r="U49" s="37"/>
      <c r="V49" s="38"/>
    </row>
    <row r="50" spans="1:22" s="122" customFormat="1" ht="77.25">
      <c r="A50" s="238"/>
      <c r="B50" s="160" t="s">
        <v>473</v>
      </c>
      <c r="C50" s="161" t="s">
        <v>445</v>
      </c>
      <c r="D50" s="161" t="s">
        <v>447</v>
      </c>
      <c r="E50" s="30"/>
      <c r="F50" s="155">
        <f>'Costing Worksheet'!G473</f>
        <v>1729000</v>
      </c>
      <c r="G50" s="162" t="s">
        <v>490</v>
      </c>
      <c r="H50" s="30"/>
      <c r="I50" s="30"/>
      <c r="J50" s="32"/>
      <c r="K50" s="30"/>
      <c r="L50" s="30"/>
      <c r="M50" s="32"/>
      <c r="N50" s="30"/>
      <c r="O50" s="30"/>
      <c r="P50" s="32"/>
      <c r="Q50" s="35"/>
      <c r="R50" s="35"/>
      <c r="S50" s="36"/>
      <c r="T50" s="37"/>
      <c r="U50" s="37"/>
      <c r="V50" s="38"/>
    </row>
    <row r="51" spans="1:22" s="122" customFormat="1" ht="21">
      <c r="A51" s="156" t="s">
        <v>449</v>
      </c>
      <c r="B51" s="157"/>
      <c r="C51" s="158"/>
      <c r="D51" s="158"/>
      <c r="E51" s="159"/>
      <c r="F51" s="151">
        <f>SUM(F40:F50)</f>
        <v>8126500</v>
      </c>
      <c r="G51" s="109"/>
      <c r="H51" s="30"/>
      <c r="I51" s="30"/>
      <c r="J51" s="32"/>
      <c r="K51" s="30"/>
      <c r="L51" s="30"/>
      <c r="M51" s="32"/>
      <c r="N51" s="30"/>
      <c r="O51" s="30"/>
      <c r="P51" s="32"/>
      <c r="Q51" s="35"/>
      <c r="R51" s="35"/>
      <c r="S51" s="36"/>
      <c r="T51" s="37"/>
      <c r="U51" s="37"/>
      <c r="V51" s="38"/>
    </row>
    <row r="52" spans="1:22">
      <c r="A52" s="219" t="s">
        <v>91</v>
      </c>
      <c r="B52" s="219"/>
      <c r="C52" s="219"/>
      <c r="D52" s="219"/>
      <c r="E52" s="219"/>
      <c r="F52" s="219"/>
      <c r="G52" s="219"/>
      <c r="H52" s="92"/>
      <c r="I52" s="92"/>
      <c r="J52" s="92"/>
      <c r="K52" s="92"/>
      <c r="L52" s="92"/>
      <c r="M52" s="92"/>
      <c r="N52" s="92"/>
      <c r="O52" s="92"/>
      <c r="P52" s="92"/>
      <c r="Q52" s="92"/>
      <c r="R52" s="92"/>
      <c r="S52" s="92"/>
      <c r="T52" s="94"/>
      <c r="U52" s="94"/>
    </row>
    <row r="53" spans="1:22" ht="43.5">
      <c r="A53" s="193" t="s">
        <v>499</v>
      </c>
      <c r="B53" s="144" t="s">
        <v>480</v>
      </c>
      <c r="C53" s="93" t="s">
        <v>482</v>
      </c>
      <c r="D53" s="93" t="s">
        <v>151</v>
      </c>
      <c r="E53" s="92" t="s">
        <v>126</v>
      </c>
      <c r="F53" s="150">
        <f>'Costing Worksheet'!G483</f>
        <v>260000</v>
      </c>
      <c r="G53" s="96" t="s">
        <v>152</v>
      </c>
      <c r="H53" s="92"/>
      <c r="I53" s="98"/>
      <c r="J53" s="43"/>
      <c r="K53" s="43"/>
      <c r="L53" s="43"/>
      <c r="M53" s="43"/>
      <c r="N53" s="43"/>
      <c r="O53" s="43"/>
      <c r="P53" s="92"/>
      <c r="Q53" s="92"/>
      <c r="R53" s="92"/>
      <c r="S53" s="92"/>
      <c r="T53" s="94"/>
      <c r="U53" s="94"/>
    </row>
    <row r="54" spans="1:22" ht="29.25">
      <c r="A54" s="193"/>
      <c r="B54" s="144" t="s">
        <v>481</v>
      </c>
      <c r="C54" s="93" t="s">
        <v>483</v>
      </c>
      <c r="D54" s="93" t="s">
        <v>156</v>
      </c>
      <c r="E54" s="92"/>
      <c r="F54" s="150">
        <f>'Costing Worksheet'!G502</f>
        <v>7741500</v>
      </c>
      <c r="G54" s="96"/>
      <c r="H54" s="92"/>
      <c r="I54" s="98"/>
      <c r="J54" s="43"/>
      <c r="K54" s="43"/>
      <c r="L54" s="43"/>
      <c r="M54" s="43"/>
      <c r="N54" s="43"/>
      <c r="O54" s="43"/>
      <c r="P54" s="92"/>
      <c r="Q54" s="92"/>
      <c r="R54" s="92"/>
      <c r="S54" s="92"/>
      <c r="T54" s="94"/>
      <c r="U54" s="94"/>
    </row>
    <row r="55" spans="1:22" ht="43.5">
      <c r="A55" s="192" t="s">
        <v>496</v>
      </c>
      <c r="B55" s="147" t="s">
        <v>484</v>
      </c>
      <c r="C55" s="93" t="s">
        <v>488</v>
      </c>
      <c r="D55" s="97" t="s">
        <v>234</v>
      </c>
      <c r="E55" s="92"/>
      <c r="F55" s="150">
        <f>'Costing Worksheet'!G515</f>
        <v>300000</v>
      </c>
      <c r="G55" s="96" t="s">
        <v>235</v>
      </c>
      <c r="H55" s="92"/>
      <c r="I55" s="92"/>
      <c r="J55" s="95" t="s">
        <v>128</v>
      </c>
      <c r="K55" s="95" t="s">
        <v>128</v>
      </c>
      <c r="L55" s="95" t="s">
        <v>128</v>
      </c>
      <c r="M55" s="95" t="s">
        <v>128</v>
      </c>
      <c r="N55" s="95" t="s">
        <v>128</v>
      </c>
      <c r="O55" s="95" t="s">
        <v>128</v>
      </c>
      <c r="P55" s="95" t="s">
        <v>128</v>
      </c>
      <c r="Q55" s="95" t="s">
        <v>128</v>
      </c>
      <c r="R55" s="95" t="s">
        <v>128</v>
      </c>
      <c r="S55" s="95" t="s">
        <v>128</v>
      </c>
      <c r="T55" s="95" t="s">
        <v>128</v>
      </c>
      <c r="U55" s="95" t="s">
        <v>128</v>
      </c>
    </row>
    <row r="56" spans="1:22" ht="57.75">
      <c r="A56" s="192"/>
      <c r="B56" s="147" t="s">
        <v>491</v>
      </c>
      <c r="C56" s="93" t="s">
        <v>425</v>
      </c>
      <c r="D56" s="97" t="s">
        <v>237</v>
      </c>
      <c r="E56" s="92"/>
      <c r="F56" s="150">
        <f>'Costing Worksheet'!G528</f>
        <v>235250</v>
      </c>
      <c r="G56" s="96" t="s">
        <v>235</v>
      </c>
      <c r="H56" s="92"/>
      <c r="I56" s="92"/>
      <c r="J56" s="95" t="s">
        <v>128</v>
      </c>
      <c r="K56" s="95" t="s">
        <v>128</v>
      </c>
      <c r="L56" s="95" t="s">
        <v>128</v>
      </c>
      <c r="M56" s="95" t="s">
        <v>128</v>
      </c>
      <c r="N56" s="95" t="s">
        <v>128</v>
      </c>
      <c r="O56" s="95" t="s">
        <v>128</v>
      </c>
      <c r="P56" s="95" t="s">
        <v>128</v>
      </c>
      <c r="Q56" s="95" t="s">
        <v>128</v>
      </c>
      <c r="R56" s="95" t="s">
        <v>128</v>
      </c>
      <c r="S56" s="95" t="s">
        <v>128</v>
      </c>
      <c r="T56" s="95" t="s">
        <v>128</v>
      </c>
      <c r="U56" s="95" t="s">
        <v>128</v>
      </c>
    </row>
    <row r="57" spans="1:22" ht="29.25">
      <c r="A57" s="192"/>
      <c r="B57" s="147" t="s">
        <v>492</v>
      </c>
      <c r="C57" s="93" t="s">
        <v>494</v>
      </c>
      <c r="D57" s="97" t="s">
        <v>239</v>
      </c>
      <c r="E57" s="92"/>
      <c r="F57" s="150">
        <f>'Costing Worksheet'!G539</f>
        <v>346000</v>
      </c>
      <c r="G57" s="96" t="s">
        <v>240</v>
      </c>
      <c r="H57" s="92"/>
      <c r="I57" s="92"/>
      <c r="J57" s="95" t="s">
        <v>128</v>
      </c>
      <c r="K57" s="95" t="s">
        <v>128</v>
      </c>
      <c r="L57" s="95" t="s">
        <v>128</v>
      </c>
      <c r="M57" s="95" t="s">
        <v>128</v>
      </c>
      <c r="N57" s="95" t="s">
        <v>128</v>
      </c>
      <c r="O57" s="95" t="s">
        <v>128</v>
      </c>
      <c r="P57" s="95" t="s">
        <v>128</v>
      </c>
      <c r="Q57" s="95" t="s">
        <v>128</v>
      </c>
      <c r="R57" s="95" t="s">
        <v>128</v>
      </c>
      <c r="S57" s="95" t="s">
        <v>128</v>
      </c>
      <c r="T57" s="95" t="s">
        <v>128</v>
      </c>
      <c r="U57" s="95" t="s">
        <v>128</v>
      </c>
    </row>
    <row r="58" spans="1:22" s="122" customFormat="1" ht="29.25">
      <c r="A58" s="192"/>
      <c r="B58" s="147" t="s">
        <v>493</v>
      </c>
      <c r="C58" s="93" t="s">
        <v>487</v>
      </c>
      <c r="D58" s="97" t="s">
        <v>229</v>
      </c>
      <c r="E58" s="92" t="s">
        <v>230</v>
      </c>
      <c r="F58" s="150">
        <f>'Costing Worksheet'!G551</f>
        <v>496000</v>
      </c>
      <c r="G58" s="96" t="s">
        <v>231</v>
      </c>
      <c r="H58" s="95" t="s">
        <v>128</v>
      </c>
      <c r="I58" s="95" t="s">
        <v>128</v>
      </c>
      <c r="J58" s="95" t="s">
        <v>128</v>
      </c>
      <c r="K58" s="95" t="s">
        <v>128</v>
      </c>
      <c r="L58" s="138"/>
      <c r="M58" s="138"/>
      <c r="N58" s="138"/>
      <c r="O58" s="138"/>
      <c r="P58" s="138"/>
      <c r="Q58" s="138"/>
      <c r="R58" s="138"/>
      <c r="S58" s="138"/>
      <c r="T58" s="138"/>
      <c r="U58" s="138"/>
    </row>
    <row r="59" spans="1:22" s="122" customFormat="1" ht="29.25">
      <c r="A59" s="192"/>
      <c r="B59" s="147" t="s">
        <v>500</v>
      </c>
      <c r="C59" s="93" t="s">
        <v>434</v>
      </c>
      <c r="D59" s="97"/>
      <c r="E59" s="92"/>
      <c r="F59" s="150">
        <f>'Costing Worksheet'!G561</f>
        <v>234000</v>
      </c>
      <c r="G59" s="96" t="s">
        <v>246</v>
      </c>
      <c r="H59" s="123"/>
      <c r="I59" s="123"/>
      <c r="J59" s="138"/>
      <c r="K59" s="138"/>
      <c r="L59" s="138"/>
      <c r="M59" s="138"/>
      <c r="N59" s="138"/>
      <c r="O59" s="138"/>
      <c r="P59" s="138"/>
      <c r="Q59" s="138"/>
      <c r="R59" s="138"/>
      <c r="S59" s="138"/>
      <c r="T59" s="138"/>
      <c r="U59" s="138"/>
    </row>
    <row r="60" spans="1:22" s="122" customFormat="1" ht="29.25">
      <c r="A60" s="192"/>
      <c r="B60" s="147" t="s">
        <v>501</v>
      </c>
      <c r="C60" s="93" t="s">
        <v>438</v>
      </c>
      <c r="D60" s="97" t="s">
        <v>239</v>
      </c>
      <c r="E60" s="92"/>
      <c r="F60" s="150">
        <f>'Costing Worksheet'!G573</f>
        <v>319000</v>
      </c>
      <c r="G60" s="96" t="s">
        <v>253</v>
      </c>
      <c r="H60" s="123"/>
      <c r="I60" s="123"/>
      <c r="J60" s="138"/>
      <c r="K60" s="138"/>
      <c r="L60" s="138"/>
      <c r="M60" s="138"/>
      <c r="N60" s="138"/>
      <c r="O60" s="138"/>
      <c r="P60" s="138"/>
      <c r="Q60" s="138"/>
      <c r="R60" s="138"/>
      <c r="S60" s="138"/>
      <c r="T60" s="138"/>
      <c r="U60" s="138"/>
    </row>
    <row r="61" spans="1:22" ht="72">
      <c r="A61" s="192"/>
      <c r="B61" s="147" t="s">
        <v>502</v>
      </c>
      <c r="C61" s="93" t="s">
        <v>495</v>
      </c>
      <c r="D61" s="97" t="s">
        <v>242</v>
      </c>
      <c r="E61" s="92"/>
      <c r="F61" s="150">
        <f>'Costing Worksheet'!G584</f>
        <v>20000</v>
      </c>
      <c r="G61" s="96" t="s">
        <v>243</v>
      </c>
      <c r="H61" s="92"/>
      <c r="I61" s="92"/>
      <c r="J61" s="95" t="s">
        <v>128</v>
      </c>
      <c r="K61" s="95" t="s">
        <v>128</v>
      </c>
      <c r="L61" s="95" t="s">
        <v>128</v>
      </c>
      <c r="M61" s="95" t="s">
        <v>128</v>
      </c>
      <c r="N61" s="95" t="s">
        <v>128</v>
      </c>
      <c r="O61" s="95" t="s">
        <v>128</v>
      </c>
      <c r="P61" s="95" t="s">
        <v>128</v>
      </c>
      <c r="Q61" s="95" t="s">
        <v>128</v>
      </c>
      <c r="R61" s="95" t="s">
        <v>128</v>
      </c>
      <c r="S61" s="95" t="s">
        <v>128</v>
      </c>
      <c r="T61" s="95" t="s">
        <v>128</v>
      </c>
      <c r="U61" s="95" t="s">
        <v>128</v>
      </c>
    </row>
    <row r="62" spans="1:22" ht="57.6" customHeight="1">
      <c r="A62" s="192" t="s">
        <v>497</v>
      </c>
      <c r="B62" s="147" t="s">
        <v>485</v>
      </c>
      <c r="C62" s="93" t="s">
        <v>498</v>
      </c>
      <c r="F62" s="150">
        <f>'Costing Worksheet'!G593</f>
        <v>520000</v>
      </c>
      <c r="H62" s="92"/>
      <c r="I62" s="92"/>
      <c r="J62" s="95" t="s">
        <v>128</v>
      </c>
      <c r="K62" s="95" t="s">
        <v>128</v>
      </c>
      <c r="L62" s="95" t="s">
        <v>128</v>
      </c>
      <c r="M62" s="95" t="s">
        <v>128</v>
      </c>
      <c r="N62" s="95" t="s">
        <v>128</v>
      </c>
      <c r="O62" s="95" t="s">
        <v>128</v>
      </c>
      <c r="P62" s="95" t="s">
        <v>128</v>
      </c>
      <c r="Q62" s="95" t="s">
        <v>128</v>
      </c>
      <c r="R62" s="95" t="s">
        <v>128</v>
      </c>
      <c r="S62" s="95" t="s">
        <v>128</v>
      </c>
      <c r="T62" s="95" t="s">
        <v>128</v>
      </c>
      <c r="U62" s="95" t="s">
        <v>128</v>
      </c>
    </row>
    <row r="63" spans="1:22" ht="59.1" customHeight="1">
      <c r="A63" s="192"/>
      <c r="B63" s="147" t="s">
        <v>486</v>
      </c>
      <c r="C63" s="93" t="s">
        <v>437</v>
      </c>
      <c r="D63" s="97" t="s">
        <v>248</v>
      </c>
      <c r="E63" s="92"/>
      <c r="F63" s="150">
        <f>'Costing Worksheet'!G602</f>
        <v>1625000</v>
      </c>
      <c r="G63" s="96" t="s">
        <v>249</v>
      </c>
      <c r="H63" s="92"/>
      <c r="I63" s="92"/>
      <c r="J63" s="95" t="s">
        <v>128</v>
      </c>
      <c r="K63" s="95" t="s">
        <v>128</v>
      </c>
      <c r="L63" s="95" t="s">
        <v>128</v>
      </c>
      <c r="M63" s="95" t="s">
        <v>128</v>
      </c>
      <c r="N63" s="95" t="s">
        <v>128</v>
      </c>
      <c r="O63" s="95" t="s">
        <v>128</v>
      </c>
      <c r="P63" s="98" t="s">
        <v>128</v>
      </c>
      <c r="Q63" s="98" t="s">
        <v>128</v>
      </c>
      <c r="R63" s="98" t="s">
        <v>128</v>
      </c>
      <c r="S63" s="98" t="s">
        <v>128</v>
      </c>
      <c r="T63" s="98" t="s">
        <v>128</v>
      </c>
      <c r="U63" s="98" t="s">
        <v>128</v>
      </c>
    </row>
    <row r="64" spans="1:22">
      <c r="A64" s="156"/>
      <c r="B64" s="157"/>
      <c r="C64" s="158"/>
      <c r="D64" s="158"/>
      <c r="E64" s="159"/>
      <c r="F64" s="151">
        <f>SUM(F53:F63)</f>
        <v>12096750</v>
      </c>
      <c r="G64" s="109"/>
    </row>
    <row r="65" spans="1:21" ht="14.45" customHeight="1">
      <c r="A65" s="220" t="s">
        <v>92</v>
      </c>
      <c r="B65" s="232"/>
      <c r="C65" s="232"/>
      <c r="D65" s="232"/>
      <c r="E65" s="232"/>
      <c r="F65" s="232"/>
      <c r="G65" s="233"/>
      <c r="H65" s="92"/>
      <c r="I65" s="92"/>
      <c r="J65" s="92"/>
      <c r="K65" s="92"/>
      <c r="L65" s="92"/>
      <c r="M65" s="92"/>
      <c r="N65" s="92"/>
      <c r="O65" s="92"/>
      <c r="P65" s="92"/>
      <c r="Q65" s="92"/>
      <c r="R65" s="92"/>
      <c r="S65" s="92"/>
      <c r="T65" s="94"/>
      <c r="U65" s="94"/>
    </row>
    <row r="66" spans="1:21" ht="47.25">
      <c r="A66" s="234" t="s">
        <v>516</v>
      </c>
      <c r="B66" s="144" t="s">
        <v>503</v>
      </c>
      <c r="C66" s="163" t="s">
        <v>517</v>
      </c>
      <c r="D66" s="101" t="s">
        <v>330</v>
      </c>
      <c r="E66" s="102" t="s">
        <v>331</v>
      </c>
      <c r="F66" s="171">
        <f>'Costing Worksheet'!G612</f>
        <v>10000</v>
      </c>
      <c r="G66" s="103" t="s">
        <v>332</v>
      </c>
      <c r="H66" s="102" t="s">
        <v>98</v>
      </c>
      <c r="I66" s="102"/>
      <c r="J66" s="102"/>
      <c r="K66" s="102"/>
      <c r="L66" s="102"/>
      <c r="M66" s="102"/>
      <c r="N66" s="102"/>
      <c r="O66" s="102"/>
      <c r="P66" s="102"/>
      <c r="Q66" s="102"/>
      <c r="R66" s="102"/>
      <c r="S66" s="102"/>
      <c r="T66" s="104"/>
      <c r="U66" s="104"/>
    </row>
    <row r="67" spans="1:21" ht="94.5">
      <c r="A67" s="235"/>
      <c r="B67" s="144" t="s">
        <v>504</v>
      </c>
      <c r="C67" s="163" t="s">
        <v>518</v>
      </c>
      <c r="D67" s="101" t="s">
        <v>334</v>
      </c>
      <c r="E67" s="102" t="s">
        <v>335</v>
      </c>
      <c r="F67" s="171">
        <f>'Costing Worksheet'!G632</f>
        <v>72900</v>
      </c>
      <c r="G67" s="103" t="s">
        <v>336</v>
      </c>
      <c r="H67" s="102"/>
      <c r="I67" s="102"/>
      <c r="J67" s="102" t="s">
        <v>98</v>
      </c>
      <c r="K67" s="102"/>
      <c r="L67" s="102"/>
      <c r="M67" s="102"/>
      <c r="N67" s="102"/>
      <c r="O67" s="102"/>
      <c r="P67" s="102"/>
      <c r="Q67" s="102"/>
      <c r="R67" s="102"/>
      <c r="S67" s="102"/>
      <c r="T67" s="104"/>
      <c r="U67" s="104"/>
    </row>
    <row r="68" spans="1:21" ht="47.25">
      <c r="A68" s="235"/>
      <c r="B68" s="144" t="s">
        <v>505</v>
      </c>
      <c r="C68" s="163" t="s">
        <v>520</v>
      </c>
      <c r="D68" s="101" t="s">
        <v>338</v>
      </c>
      <c r="E68" s="102" t="s">
        <v>335</v>
      </c>
      <c r="F68" s="171">
        <f>'Costing Worksheet'!G655</f>
        <v>544000</v>
      </c>
      <c r="G68" s="102" t="s">
        <v>336</v>
      </c>
      <c r="H68" s="102"/>
      <c r="I68" s="102"/>
      <c r="J68" s="102" t="s">
        <v>98</v>
      </c>
      <c r="K68" s="102"/>
      <c r="L68" s="102"/>
      <c r="M68" s="102"/>
      <c r="N68" s="102"/>
      <c r="O68" s="102"/>
      <c r="P68" s="102"/>
      <c r="Q68" s="102"/>
      <c r="R68" s="102"/>
      <c r="S68" s="102"/>
      <c r="T68" s="104"/>
      <c r="U68" s="104"/>
    </row>
    <row r="69" spans="1:21" ht="78.75">
      <c r="A69" s="235"/>
      <c r="B69" s="144" t="s">
        <v>506</v>
      </c>
      <c r="C69" s="163" t="s">
        <v>519</v>
      </c>
      <c r="D69" s="101" t="s">
        <v>340</v>
      </c>
      <c r="E69" s="102" t="s">
        <v>335</v>
      </c>
      <c r="F69" s="171">
        <f>'Costing Worksheet'!G677</f>
        <v>170800</v>
      </c>
      <c r="G69" s="102" t="s">
        <v>336</v>
      </c>
      <c r="H69" s="102"/>
      <c r="I69" s="102"/>
      <c r="J69" s="102"/>
      <c r="K69" s="102"/>
      <c r="L69" s="102"/>
      <c r="M69" s="102" t="s">
        <v>98</v>
      </c>
      <c r="N69" s="102"/>
      <c r="O69" s="102"/>
      <c r="P69" s="102"/>
      <c r="Q69" s="102"/>
      <c r="R69" s="102"/>
      <c r="S69" s="102"/>
      <c r="T69" s="104"/>
      <c r="U69" s="104"/>
    </row>
    <row r="70" spans="1:21" ht="45.75">
      <c r="A70" s="235"/>
      <c r="B70" s="144" t="s">
        <v>507</v>
      </c>
      <c r="C70" s="164" t="s">
        <v>521</v>
      </c>
      <c r="D70" s="101" t="s">
        <v>342</v>
      </c>
      <c r="E70" s="102" t="s">
        <v>335</v>
      </c>
      <c r="F70" s="173">
        <f>'Costing Worksheet'!G697</f>
        <v>343200</v>
      </c>
      <c r="G70" s="102" t="s">
        <v>343</v>
      </c>
      <c r="H70" s="102"/>
      <c r="I70" s="102"/>
      <c r="J70" s="102"/>
      <c r="K70" s="102"/>
      <c r="L70" s="102"/>
      <c r="M70" s="102"/>
      <c r="N70" s="102"/>
      <c r="O70" s="102"/>
      <c r="P70" s="102"/>
      <c r="Q70" s="102"/>
      <c r="R70" s="102"/>
      <c r="S70" s="102"/>
      <c r="T70" s="104"/>
      <c r="U70" s="104"/>
    </row>
    <row r="71" spans="1:21" ht="30.75">
      <c r="A71" s="235"/>
      <c r="B71" s="144" t="s">
        <v>508</v>
      </c>
      <c r="C71" s="164" t="s">
        <v>522</v>
      </c>
      <c r="D71" s="101" t="s">
        <v>345</v>
      </c>
      <c r="E71" s="102" t="s">
        <v>335</v>
      </c>
      <c r="F71" s="173">
        <f>'Costing Worksheet'!G718</f>
        <v>146800</v>
      </c>
      <c r="G71" s="102" t="s">
        <v>336</v>
      </c>
      <c r="H71" s="102"/>
      <c r="I71" s="102"/>
      <c r="J71" s="102"/>
      <c r="K71" s="102"/>
      <c r="L71" s="102"/>
      <c r="M71" s="102"/>
      <c r="N71" s="102"/>
      <c r="O71" s="102"/>
      <c r="P71" s="102"/>
      <c r="Q71" s="102"/>
      <c r="R71" s="102"/>
      <c r="S71" s="102"/>
      <c r="T71" s="104"/>
      <c r="U71" s="104"/>
    </row>
    <row r="72" spans="1:21" ht="30.75">
      <c r="A72" s="235"/>
      <c r="B72" s="144" t="s">
        <v>509</v>
      </c>
      <c r="C72" s="164" t="s">
        <v>523</v>
      </c>
      <c r="D72" s="101" t="s">
        <v>347</v>
      </c>
      <c r="E72" s="102" t="s">
        <v>335</v>
      </c>
      <c r="F72" s="173">
        <f>'Costing Worksheet'!G728</f>
        <v>40000</v>
      </c>
      <c r="G72" s="102" t="s">
        <v>336</v>
      </c>
      <c r="H72" s="102"/>
      <c r="I72" s="102"/>
      <c r="J72" s="102"/>
      <c r="K72" s="102"/>
      <c r="L72" s="102"/>
      <c r="M72" s="102"/>
      <c r="N72" s="102"/>
      <c r="O72" s="102"/>
      <c r="P72" s="102"/>
      <c r="Q72" s="102"/>
      <c r="R72" s="102"/>
      <c r="S72" s="102"/>
      <c r="T72" s="104"/>
      <c r="U72" s="104"/>
    </row>
    <row r="73" spans="1:21" ht="45.75">
      <c r="A73" s="235"/>
      <c r="B73" s="144" t="s">
        <v>510</v>
      </c>
      <c r="C73" s="164" t="s">
        <v>524</v>
      </c>
      <c r="D73" s="101" t="s">
        <v>349</v>
      </c>
      <c r="E73" s="101" t="s">
        <v>335</v>
      </c>
      <c r="F73" s="174">
        <f>'Costing Worksheet'!G750</f>
        <v>480000</v>
      </c>
      <c r="G73" s="101" t="s">
        <v>336</v>
      </c>
      <c r="H73" s="102"/>
      <c r="I73" s="102"/>
      <c r="J73" s="102"/>
      <c r="K73" s="102"/>
      <c r="L73" s="102"/>
      <c r="M73" s="102" t="s">
        <v>98</v>
      </c>
      <c r="N73" s="102"/>
      <c r="O73" s="102"/>
      <c r="P73" s="102"/>
      <c r="Q73" s="102"/>
      <c r="R73" s="102"/>
      <c r="S73" s="102"/>
      <c r="T73" s="104"/>
      <c r="U73" s="104"/>
    </row>
    <row r="74" spans="1:21" ht="60">
      <c r="A74" s="166" t="s">
        <v>350</v>
      </c>
      <c r="B74" s="148" t="s">
        <v>511</v>
      </c>
      <c r="C74" s="165" t="s">
        <v>525</v>
      </c>
      <c r="D74" s="101" t="s">
        <v>352</v>
      </c>
      <c r="E74" s="102" t="s">
        <v>335</v>
      </c>
      <c r="F74" s="171">
        <f>'Costing Worksheet'!G770</f>
        <v>600000</v>
      </c>
      <c r="G74" s="103" t="s">
        <v>336</v>
      </c>
      <c r="H74" s="102"/>
      <c r="I74" s="102"/>
      <c r="J74" s="102"/>
      <c r="K74" s="102"/>
      <c r="L74" s="102"/>
      <c r="M74" s="102"/>
      <c r="N74" s="102" t="s">
        <v>98</v>
      </c>
      <c r="O74" s="102"/>
      <c r="P74" s="102"/>
      <c r="Q74" s="102"/>
      <c r="R74" s="102"/>
      <c r="S74" s="102"/>
      <c r="T74" s="104"/>
      <c r="U74" s="104"/>
    </row>
    <row r="75" spans="1:21" ht="30.75">
      <c r="A75" s="166"/>
      <c r="B75" s="148" t="s">
        <v>512</v>
      </c>
      <c r="C75" s="165" t="s">
        <v>526</v>
      </c>
      <c r="D75" s="101" t="s">
        <v>354</v>
      </c>
      <c r="E75" s="102" t="s">
        <v>335</v>
      </c>
      <c r="F75" s="171">
        <f>'Costing Worksheet'!G792</f>
        <v>498600</v>
      </c>
      <c r="G75" s="103" t="s">
        <v>336</v>
      </c>
      <c r="H75" s="102"/>
      <c r="I75" s="102"/>
      <c r="J75" s="102"/>
      <c r="K75" s="102"/>
      <c r="L75" s="102"/>
      <c r="M75" s="102"/>
      <c r="N75" s="102"/>
      <c r="O75" s="102"/>
      <c r="P75" s="102"/>
      <c r="Q75" s="102"/>
      <c r="R75" s="102"/>
      <c r="S75" s="102"/>
      <c r="T75" s="104"/>
      <c r="U75" s="104"/>
    </row>
    <row r="76" spans="1:21" ht="75.75">
      <c r="A76" s="175" t="s">
        <v>444</v>
      </c>
      <c r="B76" s="176" t="s">
        <v>513</v>
      </c>
      <c r="C76" s="177" t="s">
        <v>540</v>
      </c>
      <c r="D76" s="178" t="s">
        <v>356</v>
      </c>
      <c r="E76" s="102" t="s">
        <v>335</v>
      </c>
      <c r="F76" s="171">
        <f>'Costing Worksheet'!G814</f>
        <v>4550000</v>
      </c>
      <c r="G76" s="103" t="s">
        <v>541</v>
      </c>
      <c r="H76" s="102"/>
      <c r="I76" s="102"/>
      <c r="J76" s="102" t="s">
        <v>98</v>
      </c>
      <c r="K76" s="102"/>
      <c r="L76" s="102"/>
      <c r="M76" s="102" t="s">
        <v>98</v>
      </c>
      <c r="N76" s="102"/>
      <c r="O76" s="102"/>
      <c r="P76" s="102" t="s">
        <v>98</v>
      </c>
      <c r="Q76" s="102"/>
      <c r="R76" s="102"/>
      <c r="S76" s="102" t="s">
        <v>98</v>
      </c>
      <c r="T76" s="104"/>
      <c r="U76" s="104"/>
    </row>
    <row r="77" spans="1:21" ht="90">
      <c r="A77" s="166" t="s">
        <v>357</v>
      </c>
      <c r="B77" s="148" t="s">
        <v>514</v>
      </c>
      <c r="C77" s="170" t="s">
        <v>527</v>
      </c>
      <c r="D77" s="101" t="s">
        <v>359</v>
      </c>
      <c r="E77" s="102" t="s">
        <v>335</v>
      </c>
      <c r="F77" s="171">
        <f>'Costing Worksheet'!G836</f>
        <v>248000</v>
      </c>
      <c r="G77" s="103" t="s">
        <v>336</v>
      </c>
      <c r="H77" s="102"/>
      <c r="I77" s="102"/>
      <c r="J77" s="102" t="s">
        <v>98</v>
      </c>
      <c r="K77" s="102"/>
      <c r="L77" s="102"/>
      <c r="M77" s="102"/>
      <c r="N77" s="102"/>
      <c r="O77" s="102"/>
      <c r="P77" s="102"/>
      <c r="Q77" s="102"/>
      <c r="R77" s="102"/>
      <c r="S77" s="102"/>
      <c r="T77" s="104"/>
      <c r="U77" s="104"/>
    </row>
    <row r="78" spans="1:21">
      <c r="A78" s="156" t="s">
        <v>449</v>
      </c>
      <c r="B78" s="145"/>
      <c r="C78" s="143"/>
      <c r="D78" s="143"/>
      <c r="E78" s="138"/>
      <c r="F78" s="151">
        <f>SUM(F73:F77)</f>
        <v>6376600</v>
      </c>
      <c r="G78" s="109"/>
    </row>
  </sheetData>
  <sheetProtection sheet="1" objects="1" scenarios="1"/>
  <mergeCells count="33">
    <mergeCell ref="A65:G65"/>
    <mergeCell ref="A66:A73"/>
    <mergeCell ref="A55:A61"/>
    <mergeCell ref="A62:A63"/>
    <mergeCell ref="A34:G34"/>
    <mergeCell ref="A52:G52"/>
    <mergeCell ref="A53:A54"/>
    <mergeCell ref="A35:A37"/>
    <mergeCell ref="A39:G39"/>
    <mergeCell ref="A40:A41"/>
    <mergeCell ref="A49:A50"/>
    <mergeCell ref="A42:A44"/>
    <mergeCell ref="A45:A48"/>
    <mergeCell ref="A26:G26"/>
    <mergeCell ref="A27:A28"/>
    <mergeCell ref="H15:U15"/>
    <mergeCell ref="H16:I16"/>
    <mergeCell ref="J16:U16"/>
    <mergeCell ref="A18:G18"/>
    <mergeCell ref="A19:A20"/>
    <mergeCell ref="A21:A22"/>
    <mergeCell ref="A15:A17"/>
    <mergeCell ref="C15:C17"/>
    <mergeCell ref="D15:D17"/>
    <mergeCell ref="E15:E17"/>
    <mergeCell ref="G15:G17"/>
    <mergeCell ref="F15:F17"/>
    <mergeCell ref="B15:B17"/>
    <mergeCell ref="A1:S1"/>
    <mergeCell ref="A2:S2"/>
    <mergeCell ref="A3:S3"/>
    <mergeCell ref="A4:S4"/>
    <mergeCell ref="A5:S5"/>
  </mergeCells>
  <phoneticPr fontId="7" type="noConversion"/>
  <pageMargins left="0.70866141732283472" right="0.70866141732283472" top="0.74803149606299213" bottom="0.74803149606299213" header="0.31496062992125984" footer="0.31496062992125984"/>
  <pageSetup scale="45" orientation="landscape" horizontalDpi="4294967295" verticalDpi="4294967295" r:id="rId1"/>
  <rowBreaks count="1" manualBreakCount="1">
    <brk id="44" max="18" man="1"/>
  </rowBreaks>
</worksheet>
</file>

<file path=xl/worksheets/sheet3.xml><?xml version="1.0" encoding="utf-8"?>
<worksheet xmlns="http://schemas.openxmlformats.org/spreadsheetml/2006/main" xmlns:r="http://schemas.openxmlformats.org/officeDocument/2006/relationships">
  <dimension ref="A1:K871"/>
  <sheetViews>
    <sheetView showGridLines="0" topLeftCell="A51" zoomScale="130" zoomScaleNormal="130" workbookViewId="0">
      <selection activeCell="C60" sqref="C60"/>
    </sheetView>
  </sheetViews>
  <sheetFormatPr defaultRowHeight="15"/>
  <cols>
    <col min="1" max="1" width="3.7109375" customWidth="1"/>
    <col min="2" max="2" width="34.42578125" bestFit="1" customWidth="1"/>
    <col min="3" max="3" width="8.7109375" style="9"/>
    <col min="4" max="4" width="11.140625" style="9" bestFit="1" customWidth="1"/>
    <col min="5" max="5" width="11.85546875" style="9" customWidth="1"/>
    <col min="6" max="6" width="10" style="9" customWidth="1"/>
    <col min="7" max="7" width="18.5703125" style="9" customWidth="1"/>
    <col min="8" max="11" width="13.7109375" style="9" bestFit="1" customWidth="1"/>
  </cols>
  <sheetData>
    <row r="1" spans="1:11" ht="23.25">
      <c r="B1" s="241" t="s">
        <v>69</v>
      </c>
      <c r="C1" s="241"/>
      <c r="D1" s="241"/>
      <c r="E1" s="241"/>
      <c r="F1" s="241"/>
      <c r="G1" s="241"/>
      <c r="H1" s="241"/>
      <c r="I1" s="241"/>
      <c r="J1" s="241"/>
      <c r="K1" s="241"/>
    </row>
    <row r="3" spans="1:11">
      <c r="B3" s="13" t="s">
        <v>42</v>
      </c>
      <c r="C3" s="239" t="str">
        <f>'Detailed Workplan (Reviewed)'!A7</f>
        <v>1. Food and Nutrition Security</v>
      </c>
      <c r="D3" s="239"/>
      <c r="E3" s="239"/>
      <c r="F3" s="239"/>
      <c r="G3" s="239"/>
      <c r="H3" s="239"/>
      <c r="I3" s="239"/>
      <c r="J3" s="239"/>
      <c r="K3" s="239"/>
    </row>
    <row r="4" spans="1:11">
      <c r="B4" s="10" t="s">
        <v>73</v>
      </c>
      <c r="C4" s="239" t="str">
        <f>'Detailed Workplan (Reviewed)'!B19</f>
        <v>1.1.1</v>
      </c>
      <c r="D4" s="239"/>
      <c r="E4" s="239"/>
      <c r="F4" s="239"/>
      <c r="G4" s="239"/>
      <c r="H4" s="239"/>
      <c r="I4" s="239"/>
      <c r="J4" s="239"/>
      <c r="K4" s="239"/>
    </row>
    <row r="5" spans="1:11">
      <c r="B5" s="10" t="s">
        <v>50</v>
      </c>
      <c r="C5" s="239" t="str">
        <f>'Detailed Workplan (Reviewed)'!C19</f>
        <v>Sensitizatiion  of citizens to engage in Integrated Agriculture as a business, and on production of biofortified crops (LCFN members will mirror it at their LGA)</v>
      </c>
      <c r="D5" s="239"/>
      <c r="E5" s="239"/>
      <c r="F5" s="239"/>
      <c r="G5" s="239"/>
      <c r="H5" s="239"/>
      <c r="I5" s="239"/>
      <c r="J5" s="239"/>
      <c r="K5" s="239"/>
    </row>
    <row r="6" spans="1:11" ht="60">
      <c r="B6" s="12" t="s">
        <v>52</v>
      </c>
      <c r="C6" s="11" t="s">
        <v>47</v>
      </c>
      <c r="D6" s="11" t="s">
        <v>48</v>
      </c>
      <c r="E6" s="11" t="s">
        <v>51</v>
      </c>
      <c r="F6" s="11" t="s">
        <v>49</v>
      </c>
      <c r="G6" s="11" t="s">
        <v>41</v>
      </c>
      <c r="H6" s="11" t="s">
        <v>43</v>
      </c>
      <c r="I6" s="11" t="s">
        <v>44</v>
      </c>
      <c r="J6" s="11" t="s">
        <v>45</v>
      </c>
      <c r="K6" s="11" t="s">
        <v>46</v>
      </c>
    </row>
    <row r="7" spans="1:11" ht="17.25">
      <c r="A7" s="240"/>
      <c r="B7" s="133" t="s">
        <v>53</v>
      </c>
      <c r="C7" s="134">
        <v>13</v>
      </c>
      <c r="D7" s="135">
        <v>10000</v>
      </c>
      <c r="E7" s="134">
        <v>1</v>
      </c>
      <c r="F7" s="134">
        <v>1</v>
      </c>
      <c r="G7" s="18">
        <f>C7*D7*E7*F7</f>
        <v>130000</v>
      </c>
      <c r="H7" s="18">
        <f>G7/4</f>
        <v>32500</v>
      </c>
      <c r="I7" s="18">
        <f>G7/4</f>
        <v>32500</v>
      </c>
      <c r="J7" s="18">
        <f>G7/4</f>
        <v>32500</v>
      </c>
      <c r="K7" s="18">
        <f>G7/4</f>
        <v>32500</v>
      </c>
    </row>
    <row r="8" spans="1:11" ht="17.25">
      <c r="A8" s="240"/>
      <c r="B8" s="133" t="s">
        <v>54</v>
      </c>
      <c r="C8" s="134">
        <v>13</v>
      </c>
      <c r="D8" s="135">
        <v>10000</v>
      </c>
      <c r="E8" s="134">
        <v>1</v>
      </c>
      <c r="F8" s="134">
        <v>1</v>
      </c>
      <c r="G8" s="18">
        <f t="shared" ref="G8:G18" si="0">C8*D8*E8*F8</f>
        <v>130000</v>
      </c>
      <c r="H8" s="135">
        <f t="shared" ref="H8:H18" si="1">G8/4</f>
        <v>32500</v>
      </c>
      <c r="I8" s="135">
        <f t="shared" ref="I8:I18" si="2">G8/4</f>
        <v>32500</v>
      </c>
      <c r="J8" s="135">
        <f t="shared" ref="J8:J18" si="3">G8/4</f>
        <v>32500</v>
      </c>
      <c r="K8" s="135">
        <f t="shared" ref="K8:K18" si="4">G8/4</f>
        <v>32500</v>
      </c>
    </row>
    <row r="9" spans="1:11" ht="17.25">
      <c r="A9" s="240"/>
      <c r="B9" s="133" t="s">
        <v>37</v>
      </c>
      <c r="C9" s="134">
        <v>13</v>
      </c>
      <c r="D9" s="135">
        <v>30000</v>
      </c>
      <c r="E9" s="134">
        <v>1</v>
      </c>
      <c r="F9" s="134">
        <v>1</v>
      </c>
      <c r="G9" s="18">
        <f t="shared" si="0"/>
        <v>390000</v>
      </c>
      <c r="H9" s="135">
        <f t="shared" si="1"/>
        <v>97500</v>
      </c>
      <c r="I9" s="135">
        <f t="shared" si="2"/>
        <v>97500</v>
      </c>
      <c r="J9" s="135">
        <f t="shared" si="3"/>
        <v>97500</v>
      </c>
      <c r="K9" s="135">
        <f t="shared" si="4"/>
        <v>97500</v>
      </c>
    </row>
    <row r="10" spans="1:11" ht="17.25">
      <c r="A10" s="240"/>
      <c r="B10" s="133" t="s">
        <v>40</v>
      </c>
      <c r="C10" s="134"/>
      <c r="D10" s="135"/>
      <c r="E10" s="134"/>
      <c r="F10" s="134"/>
      <c r="G10" s="18">
        <f t="shared" si="0"/>
        <v>0</v>
      </c>
      <c r="H10" s="135">
        <f t="shared" si="1"/>
        <v>0</v>
      </c>
      <c r="I10" s="135">
        <f t="shared" si="2"/>
        <v>0</v>
      </c>
      <c r="J10" s="135">
        <f t="shared" si="3"/>
        <v>0</v>
      </c>
      <c r="K10" s="135">
        <f t="shared" si="4"/>
        <v>0</v>
      </c>
    </row>
    <row r="11" spans="1:11" ht="17.25">
      <c r="A11" s="240"/>
      <c r="B11" s="133" t="s">
        <v>363</v>
      </c>
      <c r="C11" s="134"/>
      <c r="D11" s="135">
        <v>0</v>
      </c>
      <c r="E11" s="134"/>
      <c r="F11" s="134"/>
      <c r="G11" s="18">
        <f t="shared" si="0"/>
        <v>0</v>
      </c>
      <c r="H11" s="135">
        <f t="shared" si="1"/>
        <v>0</v>
      </c>
      <c r="I11" s="135">
        <f t="shared" si="2"/>
        <v>0</v>
      </c>
      <c r="J11" s="135">
        <f t="shared" si="3"/>
        <v>0</v>
      </c>
      <c r="K11" s="135">
        <f t="shared" si="4"/>
        <v>0</v>
      </c>
    </row>
    <row r="12" spans="1:11" ht="17.25">
      <c r="A12" s="240"/>
      <c r="B12" s="133" t="s">
        <v>364</v>
      </c>
      <c r="C12" s="134">
        <v>13</v>
      </c>
      <c r="D12" s="135">
        <v>100</v>
      </c>
      <c r="E12" s="134">
        <v>2</v>
      </c>
      <c r="F12" s="134">
        <v>1</v>
      </c>
      <c r="G12" s="18">
        <f t="shared" si="0"/>
        <v>2600</v>
      </c>
      <c r="H12" s="135">
        <f t="shared" si="1"/>
        <v>650</v>
      </c>
      <c r="I12" s="135">
        <f t="shared" si="2"/>
        <v>650</v>
      </c>
      <c r="J12" s="135">
        <f t="shared" si="3"/>
        <v>650</v>
      </c>
      <c r="K12" s="135">
        <f t="shared" si="4"/>
        <v>650</v>
      </c>
    </row>
    <row r="13" spans="1:11" ht="17.25">
      <c r="A13" s="240"/>
      <c r="B13" s="133" t="s">
        <v>365</v>
      </c>
      <c r="C13" s="134">
        <v>13</v>
      </c>
      <c r="D13" s="135">
        <v>50</v>
      </c>
      <c r="E13" s="134">
        <v>2</v>
      </c>
      <c r="F13" s="134">
        <v>1</v>
      </c>
      <c r="G13" s="18">
        <f t="shared" si="0"/>
        <v>1300</v>
      </c>
      <c r="H13" s="135">
        <f t="shared" si="1"/>
        <v>325</v>
      </c>
      <c r="I13" s="135">
        <f t="shared" si="2"/>
        <v>325</v>
      </c>
      <c r="J13" s="135">
        <f t="shared" si="3"/>
        <v>325</v>
      </c>
      <c r="K13" s="135">
        <f t="shared" si="4"/>
        <v>325</v>
      </c>
    </row>
    <row r="14" spans="1:11" ht="17.25">
      <c r="A14" s="240"/>
      <c r="B14" s="133" t="s">
        <v>55</v>
      </c>
      <c r="C14" s="134">
        <v>13</v>
      </c>
      <c r="D14" s="135">
        <v>500</v>
      </c>
      <c r="E14" s="134">
        <v>1</v>
      </c>
      <c r="F14" s="134">
        <v>1</v>
      </c>
      <c r="G14" s="18">
        <f t="shared" si="0"/>
        <v>6500</v>
      </c>
      <c r="H14" s="135">
        <f t="shared" si="1"/>
        <v>1625</v>
      </c>
      <c r="I14" s="135">
        <f t="shared" si="2"/>
        <v>1625</v>
      </c>
      <c r="J14" s="135">
        <f t="shared" si="3"/>
        <v>1625</v>
      </c>
      <c r="K14" s="135">
        <f t="shared" si="4"/>
        <v>1625</v>
      </c>
    </row>
    <row r="15" spans="1:11" ht="17.25">
      <c r="A15" s="240"/>
      <c r="B15" s="133" t="s">
        <v>56</v>
      </c>
      <c r="C15" s="134">
        <v>13</v>
      </c>
      <c r="D15" s="135">
        <v>500</v>
      </c>
      <c r="E15" s="134">
        <v>2</v>
      </c>
      <c r="F15" s="134">
        <v>1</v>
      </c>
      <c r="G15" s="18">
        <f t="shared" si="0"/>
        <v>13000</v>
      </c>
      <c r="H15" s="135">
        <f t="shared" si="1"/>
        <v>3250</v>
      </c>
      <c r="I15" s="135">
        <f t="shared" si="2"/>
        <v>3250</v>
      </c>
      <c r="J15" s="135">
        <f t="shared" si="3"/>
        <v>3250</v>
      </c>
      <c r="K15" s="135">
        <f t="shared" si="4"/>
        <v>3250</v>
      </c>
    </row>
    <row r="16" spans="1:11" ht="17.25">
      <c r="A16" s="240"/>
      <c r="B16" s="133" t="s">
        <v>57</v>
      </c>
      <c r="C16" s="134">
        <v>13</v>
      </c>
      <c r="D16" s="135">
        <v>500</v>
      </c>
      <c r="E16" s="134">
        <v>2</v>
      </c>
      <c r="F16" s="134">
        <v>1</v>
      </c>
      <c r="G16" s="18">
        <f t="shared" si="0"/>
        <v>13000</v>
      </c>
      <c r="H16" s="135">
        <f t="shared" si="1"/>
        <v>3250</v>
      </c>
      <c r="I16" s="135">
        <f t="shared" si="2"/>
        <v>3250</v>
      </c>
      <c r="J16" s="135">
        <f t="shared" si="3"/>
        <v>3250</v>
      </c>
      <c r="K16" s="135">
        <f t="shared" si="4"/>
        <v>3250</v>
      </c>
    </row>
    <row r="17" spans="1:11" ht="17.25">
      <c r="A17" s="240"/>
      <c r="B17" s="133" t="s">
        <v>38</v>
      </c>
      <c r="C17" s="134">
        <v>13</v>
      </c>
      <c r="D17" s="135">
        <v>1500</v>
      </c>
      <c r="E17" s="134">
        <v>2</v>
      </c>
      <c r="F17" s="134">
        <v>1</v>
      </c>
      <c r="G17" s="18">
        <f t="shared" si="0"/>
        <v>39000</v>
      </c>
      <c r="H17" s="135">
        <f t="shared" si="1"/>
        <v>9750</v>
      </c>
      <c r="I17" s="135">
        <f t="shared" si="2"/>
        <v>9750</v>
      </c>
      <c r="J17" s="135">
        <f t="shared" si="3"/>
        <v>9750</v>
      </c>
      <c r="K17" s="135">
        <f t="shared" si="4"/>
        <v>9750</v>
      </c>
    </row>
    <row r="18" spans="1:11" ht="17.25">
      <c r="A18" s="240"/>
      <c r="B18" s="133" t="s">
        <v>58</v>
      </c>
      <c r="C18" s="134">
        <v>13</v>
      </c>
      <c r="D18" s="135">
        <v>100</v>
      </c>
      <c r="E18" s="134">
        <v>2</v>
      </c>
      <c r="F18" s="134">
        <v>1</v>
      </c>
      <c r="G18" s="18">
        <f t="shared" si="0"/>
        <v>2600</v>
      </c>
      <c r="H18" s="135">
        <f t="shared" si="1"/>
        <v>650</v>
      </c>
      <c r="I18" s="135">
        <f t="shared" si="2"/>
        <v>650</v>
      </c>
      <c r="J18" s="135">
        <f t="shared" si="3"/>
        <v>650</v>
      </c>
      <c r="K18" s="135">
        <f t="shared" si="4"/>
        <v>650</v>
      </c>
    </row>
    <row r="19" spans="1:11">
      <c r="B19" s="14" t="s">
        <v>68</v>
      </c>
      <c r="C19" s="15"/>
      <c r="D19" s="15"/>
      <c r="E19" s="15"/>
      <c r="F19" s="15"/>
      <c r="G19" s="19">
        <f>SUM(G7:G18)</f>
        <v>728000</v>
      </c>
      <c r="H19" s="20"/>
      <c r="I19" s="20"/>
      <c r="J19" s="20"/>
      <c r="K19" s="20"/>
    </row>
    <row r="21" spans="1:11">
      <c r="B21" s="13" t="s">
        <v>42</v>
      </c>
      <c r="C21" s="239" t="str">
        <f>'Detailed Workplan (Reviewed)'!A7</f>
        <v>1. Food and Nutrition Security</v>
      </c>
      <c r="D21" s="239"/>
      <c r="E21" s="239"/>
      <c r="F21" s="239"/>
      <c r="G21" s="239"/>
      <c r="H21" s="239"/>
      <c r="I21" s="239"/>
      <c r="J21" s="239"/>
      <c r="K21" s="239"/>
    </row>
    <row r="22" spans="1:11">
      <c r="B22" s="10" t="s">
        <v>73</v>
      </c>
      <c r="C22" s="239" t="str">
        <f>'Detailed Workplan (Reviewed)'!B20</f>
        <v>1.1.2</v>
      </c>
      <c r="D22" s="239"/>
      <c r="E22" s="239"/>
      <c r="F22" s="239"/>
      <c r="G22" s="239"/>
      <c r="H22" s="239"/>
      <c r="I22" s="239"/>
      <c r="J22" s="239"/>
      <c r="K22" s="239"/>
    </row>
    <row r="23" spans="1:11">
      <c r="B23" s="10" t="s">
        <v>50</v>
      </c>
      <c r="C23" s="239" t="str">
        <f>'Detailed Workplan (Reviewed)'!C20</f>
        <v>Training of Extension workers and farmers on improved farming technologies/techniques.</v>
      </c>
      <c r="D23" s="239"/>
      <c r="E23" s="239"/>
      <c r="F23" s="239"/>
      <c r="G23" s="239"/>
      <c r="H23" s="239"/>
      <c r="I23" s="239"/>
      <c r="J23" s="239"/>
      <c r="K23" s="239"/>
    </row>
    <row r="24" spans="1:11" ht="60">
      <c r="B24" s="12" t="s">
        <v>52</v>
      </c>
      <c r="C24" s="11" t="s">
        <v>47</v>
      </c>
      <c r="D24" s="11" t="s">
        <v>48</v>
      </c>
      <c r="E24" s="11" t="s">
        <v>51</v>
      </c>
      <c r="F24" s="11" t="s">
        <v>49</v>
      </c>
      <c r="G24" s="11" t="s">
        <v>41</v>
      </c>
      <c r="H24" s="11" t="s">
        <v>43</v>
      </c>
      <c r="I24" s="11" t="s">
        <v>44</v>
      </c>
      <c r="J24" s="11" t="s">
        <v>45</v>
      </c>
      <c r="K24" s="11" t="s">
        <v>46</v>
      </c>
    </row>
    <row r="25" spans="1:11" ht="17.25">
      <c r="B25" s="133" t="s">
        <v>53</v>
      </c>
      <c r="C25" s="134">
        <v>1</v>
      </c>
      <c r="D25" s="135">
        <v>10000</v>
      </c>
      <c r="E25" s="134">
        <v>1</v>
      </c>
      <c r="F25" s="134">
        <v>1</v>
      </c>
      <c r="G25" s="18">
        <f>C25*D25*E25*F25</f>
        <v>10000</v>
      </c>
      <c r="H25" s="18">
        <f>G25/4</f>
        <v>2500</v>
      </c>
      <c r="I25" s="18">
        <f>G25/4</f>
        <v>2500</v>
      </c>
      <c r="J25" s="18">
        <f>G25/4</f>
        <v>2500</v>
      </c>
      <c r="K25" s="18">
        <f>G25/4</f>
        <v>2500</v>
      </c>
    </row>
    <row r="26" spans="1:11" ht="17.25">
      <c r="B26" s="133" t="s">
        <v>54</v>
      </c>
      <c r="C26" s="134">
        <v>1</v>
      </c>
      <c r="D26" s="135">
        <v>10000</v>
      </c>
      <c r="E26" s="134">
        <v>1</v>
      </c>
      <c r="F26" s="134">
        <v>1</v>
      </c>
      <c r="G26" s="18">
        <f t="shared" ref="G26:G38" si="5">C26*D26*E26*F26</f>
        <v>10000</v>
      </c>
      <c r="H26" s="135">
        <f t="shared" ref="H26:H38" si="6">G26/4</f>
        <v>2500</v>
      </c>
      <c r="I26" s="135">
        <f t="shared" ref="I26:I38" si="7">G26/4</f>
        <v>2500</v>
      </c>
      <c r="J26" s="135">
        <f t="shared" ref="J26:J38" si="8">G26/4</f>
        <v>2500</v>
      </c>
      <c r="K26" s="135">
        <f t="shared" ref="K26:K38" si="9">G26/4</f>
        <v>2500</v>
      </c>
    </row>
    <row r="27" spans="1:11" ht="17.25">
      <c r="B27" s="133" t="s">
        <v>37</v>
      </c>
      <c r="C27" s="134">
        <v>1</v>
      </c>
      <c r="D27" s="135">
        <v>30000</v>
      </c>
      <c r="E27" s="134">
        <v>1</v>
      </c>
      <c r="F27" s="134">
        <v>1</v>
      </c>
      <c r="G27" s="18">
        <f t="shared" si="5"/>
        <v>30000</v>
      </c>
      <c r="H27" s="135">
        <f t="shared" si="6"/>
        <v>7500</v>
      </c>
      <c r="I27" s="135">
        <f t="shared" si="7"/>
        <v>7500</v>
      </c>
      <c r="J27" s="135">
        <f t="shared" si="8"/>
        <v>7500</v>
      </c>
      <c r="K27" s="135">
        <f t="shared" si="9"/>
        <v>7500</v>
      </c>
    </row>
    <row r="28" spans="1:11" ht="17.25">
      <c r="B28" s="133" t="s">
        <v>40</v>
      </c>
      <c r="C28" s="134"/>
      <c r="D28" s="135">
        <v>0</v>
      </c>
      <c r="E28" s="134"/>
      <c r="F28" s="134"/>
      <c r="G28" s="18">
        <f t="shared" si="5"/>
        <v>0</v>
      </c>
      <c r="H28" s="135">
        <f t="shared" si="6"/>
        <v>0</v>
      </c>
      <c r="I28" s="135">
        <f t="shared" si="7"/>
        <v>0</v>
      </c>
      <c r="J28" s="135">
        <f t="shared" si="8"/>
        <v>0</v>
      </c>
      <c r="K28" s="135">
        <f t="shared" si="9"/>
        <v>0</v>
      </c>
    </row>
    <row r="29" spans="1:11" ht="17.25">
      <c r="B29" s="133" t="s">
        <v>55</v>
      </c>
      <c r="C29" s="134">
        <v>1</v>
      </c>
      <c r="D29" s="135">
        <v>3000</v>
      </c>
      <c r="E29" s="134">
        <v>30</v>
      </c>
      <c r="F29" s="134">
        <v>1</v>
      </c>
      <c r="G29" s="18">
        <f t="shared" si="5"/>
        <v>90000</v>
      </c>
      <c r="H29" s="135">
        <f t="shared" si="6"/>
        <v>22500</v>
      </c>
      <c r="I29" s="135">
        <f t="shared" si="7"/>
        <v>22500</v>
      </c>
      <c r="J29" s="135">
        <f t="shared" si="8"/>
        <v>22500</v>
      </c>
      <c r="K29" s="135">
        <f t="shared" si="9"/>
        <v>22500</v>
      </c>
    </row>
    <row r="30" spans="1:11" ht="17.25">
      <c r="B30" s="133" t="s">
        <v>56</v>
      </c>
      <c r="C30" s="134">
        <v>1</v>
      </c>
      <c r="D30" s="135">
        <v>500</v>
      </c>
      <c r="E30" s="134">
        <v>30</v>
      </c>
      <c r="F30" s="134">
        <v>1</v>
      </c>
      <c r="G30" s="18">
        <f t="shared" si="5"/>
        <v>15000</v>
      </c>
      <c r="H30" s="135">
        <f t="shared" si="6"/>
        <v>3750</v>
      </c>
      <c r="I30" s="135">
        <f t="shared" si="7"/>
        <v>3750</v>
      </c>
      <c r="J30" s="135">
        <f t="shared" si="8"/>
        <v>3750</v>
      </c>
      <c r="K30" s="135">
        <f t="shared" si="9"/>
        <v>3750</v>
      </c>
    </row>
    <row r="31" spans="1:11" ht="17.25">
      <c r="B31" s="133" t="s">
        <v>57</v>
      </c>
      <c r="C31" s="134">
        <v>1</v>
      </c>
      <c r="D31" s="135">
        <v>500</v>
      </c>
      <c r="E31" s="134">
        <v>30</v>
      </c>
      <c r="F31" s="134">
        <v>1</v>
      </c>
      <c r="G31" s="18">
        <f t="shared" si="5"/>
        <v>15000</v>
      </c>
      <c r="H31" s="135">
        <f t="shared" si="6"/>
        <v>3750</v>
      </c>
      <c r="I31" s="135">
        <f t="shared" si="7"/>
        <v>3750</v>
      </c>
      <c r="J31" s="135">
        <f t="shared" si="8"/>
        <v>3750</v>
      </c>
      <c r="K31" s="135">
        <f t="shared" si="9"/>
        <v>3750</v>
      </c>
    </row>
    <row r="32" spans="1:11" ht="17.25">
      <c r="B32" s="133" t="s">
        <v>38</v>
      </c>
      <c r="C32" s="134">
        <v>1</v>
      </c>
      <c r="D32" s="135">
        <v>1500</v>
      </c>
      <c r="E32" s="134">
        <v>30</v>
      </c>
      <c r="F32" s="134">
        <v>1</v>
      </c>
      <c r="G32" s="18">
        <f t="shared" si="5"/>
        <v>45000</v>
      </c>
      <c r="H32" s="135">
        <f t="shared" si="6"/>
        <v>11250</v>
      </c>
      <c r="I32" s="135">
        <f t="shared" si="7"/>
        <v>11250</v>
      </c>
      <c r="J32" s="135">
        <f t="shared" si="8"/>
        <v>11250</v>
      </c>
      <c r="K32" s="135">
        <f t="shared" si="9"/>
        <v>11250</v>
      </c>
    </row>
    <row r="33" spans="2:11" ht="17.25">
      <c r="B33" s="133" t="s">
        <v>58</v>
      </c>
      <c r="C33" s="134">
        <v>1</v>
      </c>
      <c r="D33" s="135">
        <v>800</v>
      </c>
      <c r="E33" s="134">
        <v>30</v>
      </c>
      <c r="F33" s="134">
        <v>1</v>
      </c>
      <c r="G33" s="18">
        <f t="shared" si="5"/>
        <v>24000</v>
      </c>
      <c r="H33" s="135">
        <f t="shared" si="6"/>
        <v>6000</v>
      </c>
      <c r="I33" s="135">
        <f t="shared" si="7"/>
        <v>6000</v>
      </c>
      <c r="J33" s="135">
        <f t="shared" si="8"/>
        <v>6000</v>
      </c>
      <c r="K33" s="135">
        <f t="shared" si="9"/>
        <v>6000</v>
      </c>
    </row>
    <row r="34" spans="2:11" ht="17.25">
      <c r="B34" s="133" t="s">
        <v>59</v>
      </c>
      <c r="C34" s="134"/>
      <c r="D34" s="135">
        <v>0</v>
      </c>
      <c r="E34" s="134"/>
      <c r="F34" s="134"/>
      <c r="G34" s="18">
        <f t="shared" si="5"/>
        <v>0</v>
      </c>
      <c r="H34" s="135">
        <f t="shared" si="6"/>
        <v>0</v>
      </c>
      <c r="I34" s="135">
        <f t="shared" si="7"/>
        <v>0</v>
      </c>
      <c r="J34" s="135">
        <f t="shared" si="8"/>
        <v>0</v>
      </c>
      <c r="K34" s="135">
        <f t="shared" si="9"/>
        <v>0</v>
      </c>
    </row>
    <row r="35" spans="2:11" ht="17.25">
      <c r="B35" s="139" t="s">
        <v>366</v>
      </c>
      <c r="C35" s="134">
        <v>1</v>
      </c>
      <c r="D35" s="135">
        <v>10000</v>
      </c>
      <c r="E35" s="134">
        <v>5</v>
      </c>
      <c r="F35" s="134">
        <v>1</v>
      </c>
      <c r="G35" s="18">
        <f t="shared" si="5"/>
        <v>50000</v>
      </c>
      <c r="H35" s="135">
        <f t="shared" si="6"/>
        <v>12500</v>
      </c>
      <c r="I35" s="135">
        <f t="shared" si="7"/>
        <v>12500</v>
      </c>
      <c r="J35" s="135">
        <f t="shared" si="8"/>
        <v>12500</v>
      </c>
      <c r="K35" s="135">
        <f t="shared" si="9"/>
        <v>12500</v>
      </c>
    </row>
    <row r="36" spans="2:11" ht="17.25">
      <c r="B36" s="119" t="s">
        <v>367</v>
      </c>
      <c r="C36" s="134">
        <v>1</v>
      </c>
      <c r="D36" s="135">
        <v>10000</v>
      </c>
      <c r="E36" s="134">
        <v>5</v>
      </c>
      <c r="F36" s="134">
        <v>1</v>
      </c>
      <c r="G36" s="18">
        <f t="shared" si="5"/>
        <v>50000</v>
      </c>
      <c r="H36" s="135">
        <f t="shared" si="6"/>
        <v>12500</v>
      </c>
      <c r="I36" s="135">
        <f t="shared" si="7"/>
        <v>12500</v>
      </c>
      <c r="J36" s="135">
        <f t="shared" si="8"/>
        <v>12500</v>
      </c>
      <c r="K36" s="135">
        <f t="shared" si="9"/>
        <v>12500</v>
      </c>
    </row>
    <row r="37" spans="2:11" ht="17.25">
      <c r="B37" s="133" t="s">
        <v>66</v>
      </c>
      <c r="C37" s="134">
        <v>1</v>
      </c>
      <c r="D37" s="135">
        <v>0</v>
      </c>
      <c r="E37" s="134">
        <v>0</v>
      </c>
      <c r="F37" s="134">
        <v>1</v>
      </c>
      <c r="G37" s="18">
        <f t="shared" si="5"/>
        <v>0</v>
      </c>
      <c r="H37" s="135">
        <f t="shared" si="6"/>
        <v>0</v>
      </c>
      <c r="I37" s="135">
        <f t="shared" si="7"/>
        <v>0</v>
      </c>
      <c r="J37" s="135">
        <f t="shared" si="8"/>
        <v>0</v>
      </c>
      <c r="K37" s="135">
        <f t="shared" si="9"/>
        <v>0</v>
      </c>
    </row>
    <row r="38" spans="2:11" ht="17.25">
      <c r="B38" s="16"/>
      <c r="C38" s="17"/>
      <c r="D38" s="18"/>
      <c r="E38" s="17"/>
      <c r="F38" s="17"/>
      <c r="G38" s="18">
        <f t="shared" si="5"/>
        <v>0</v>
      </c>
      <c r="H38" s="135">
        <f t="shared" si="6"/>
        <v>0</v>
      </c>
      <c r="I38" s="135">
        <f t="shared" si="7"/>
        <v>0</v>
      </c>
      <c r="J38" s="135">
        <f t="shared" si="8"/>
        <v>0</v>
      </c>
      <c r="K38" s="135">
        <f t="shared" si="9"/>
        <v>0</v>
      </c>
    </row>
    <row r="39" spans="2:11">
      <c r="B39" s="14" t="s">
        <v>68</v>
      </c>
      <c r="C39" s="15"/>
      <c r="D39" s="15"/>
      <c r="E39" s="15"/>
      <c r="F39" s="15"/>
      <c r="G39" s="19">
        <f>SUM(G25:G38)</f>
        <v>339000</v>
      </c>
      <c r="H39" s="20"/>
      <c r="I39" s="20"/>
      <c r="J39" s="20"/>
      <c r="K39" s="20"/>
    </row>
    <row r="41" spans="2:11">
      <c r="B41" s="13" t="s">
        <v>42</v>
      </c>
      <c r="C41" s="239" t="str">
        <f>'Detailed Workplan (Reviewed)'!A7</f>
        <v>1. Food and Nutrition Security</v>
      </c>
      <c r="D41" s="239"/>
      <c r="E41" s="239"/>
      <c r="F41" s="239"/>
      <c r="G41" s="239"/>
      <c r="H41" s="239"/>
      <c r="I41" s="239"/>
      <c r="J41" s="239"/>
      <c r="K41" s="239"/>
    </row>
    <row r="42" spans="2:11">
      <c r="B42" s="10" t="s">
        <v>73</v>
      </c>
      <c r="C42" s="239" t="str">
        <f>'Detailed Workplan (Reviewed)'!B21</f>
        <v>1.2.1</v>
      </c>
      <c r="D42" s="239"/>
      <c r="E42" s="239"/>
      <c r="F42" s="239"/>
      <c r="G42" s="239"/>
      <c r="H42" s="239"/>
      <c r="I42" s="239"/>
      <c r="J42" s="239"/>
      <c r="K42" s="239"/>
    </row>
    <row r="43" spans="2:11">
      <c r="B43" s="10" t="s">
        <v>50</v>
      </c>
      <c r="C43" s="239" t="str">
        <f>'Detailed Workplan (Reviewed)'!C21</f>
        <v>Mobilization and formation of farmers cooperative societies/commodity associations. Through a 3 day workshop for LCFN members who will mirror it in their LGAs</v>
      </c>
      <c r="D43" s="239"/>
      <c r="E43" s="239"/>
      <c r="F43" s="239"/>
      <c r="G43" s="239"/>
      <c r="H43" s="239"/>
      <c r="I43" s="239"/>
      <c r="J43" s="239"/>
      <c r="K43" s="239"/>
    </row>
    <row r="44" spans="2:11" ht="60">
      <c r="B44" s="12" t="s">
        <v>52</v>
      </c>
      <c r="C44" s="11" t="s">
        <v>47</v>
      </c>
      <c r="D44" s="11" t="s">
        <v>48</v>
      </c>
      <c r="E44" s="11" t="s">
        <v>51</v>
      </c>
      <c r="F44" s="11" t="s">
        <v>49</v>
      </c>
      <c r="G44" s="11" t="s">
        <v>41</v>
      </c>
      <c r="H44" s="11" t="s">
        <v>43</v>
      </c>
      <c r="I44" s="11" t="s">
        <v>44</v>
      </c>
      <c r="J44" s="11" t="s">
        <v>45</v>
      </c>
      <c r="K44" s="11" t="s">
        <v>46</v>
      </c>
    </row>
    <row r="45" spans="2:11" ht="17.25">
      <c r="B45" s="16" t="s">
        <v>53</v>
      </c>
      <c r="C45" s="17">
        <v>1</v>
      </c>
      <c r="D45" s="18">
        <v>10000</v>
      </c>
      <c r="E45" s="17">
        <v>1</v>
      </c>
      <c r="F45" s="17">
        <v>3</v>
      </c>
      <c r="G45" s="18">
        <f>C45*D45*E45*F45</f>
        <v>30000</v>
      </c>
      <c r="H45" s="18">
        <f>G45/4</f>
        <v>7500</v>
      </c>
      <c r="I45" s="18">
        <f>G45/4</f>
        <v>7500</v>
      </c>
      <c r="J45" s="18">
        <f>G45/4</f>
        <v>7500</v>
      </c>
      <c r="K45" s="18">
        <f>G45/4</f>
        <v>7500</v>
      </c>
    </row>
    <row r="46" spans="2:11" ht="17.25">
      <c r="B46" s="16" t="s">
        <v>54</v>
      </c>
      <c r="C46" s="17">
        <v>1</v>
      </c>
      <c r="D46" s="18">
        <v>10000</v>
      </c>
      <c r="E46" s="17">
        <v>1</v>
      </c>
      <c r="F46" s="17">
        <v>3</v>
      </c>
      <c r="G46" s="18">
        <f t="shared" ref="G46:G54" si="10">C46*D46*E46*F46</f>
        <v>30000</v>
      </c>
      <c r="H46" s="135">
        <f t="shared" ref="H46:H54" si="11">G46/4</f>
        <v>7500</v>
      </c>
      <c r="I46" s="135">
        <f t="shared" ref="I46:I54" si="12">G46/4</f>
        <v>7500</v>
      </c>
      <c r="J46" s="135">
        <f t="shared" ref="J46:J54" si="13">G46/4</f>
        <v>7500</v>
      </c>
      <c r="K46" s="135">
        <f t="shared" ref="K46:K54" si="14">G46/4</f>
        <v>7500</v>
      </c>
    </row>
    <row r="47" spans="2:11" ht="17.25">
      <c r="B47" s="16" t="s">
        <v>37</v>
      </c>
      <c r="C47" s="17"/>
      <c r="D47" s="18"/>
      <c r="E47" s="17"/>
      <c r="F47" s="17"/>
      <c r="G47" s="18">
        <f t="shared" si="10"/>
        <v>0</v>
      </c>
      <c r="H47" s="135">
        <f t="shared" si="11"/>
        <v>0</v>
      </c>
      <c r="I47" s="135">
        <f t="shared" si="12"/>
        <v>0</v>
      </c>
      <c r="J47" s="135">
        <f t="shared" si="13"/>
        <v>0</v>
      </c>
      <c r="K47" s="135">
        <f t="shared" si="14"/>
        <v>0</v>
      </c>
    </row>
    <row r="48" spans="2:11" ht="17.25">
      <c r="B48" s="16" t="s">
        <v>40</v>
      </c>
      <c r="C48" s="17">
        <v>1</v>
      </c>
      <c r="D48" s="18">
        <v>20000</v>
      </c>
      <c r="E48" s="17">
        <v>1</v>
      </c>
      <c r="F48" s="17">
        <v>3</v>
      </c>
      <c r="G48" s="18">
        <f t="shared" si="10"/>
        <v>60000</v>
      </c>
      <c r="H48" s="135">
        <f t="shared" si="11"/>
        <v>15000</v>
      </c>
      <c r="I48" s="135">
        <f t="shared" si="12"/>
        <v>15000</v>
      </c>
      <c r="J48" s="135">
        <f t="shared" si="13"/>
        <v>15000</v>
      </c>
      <c r="K48" s="135">
        <f t="shared" si="14"/>
        <v>15000</v>
      </c>
    </row>
    <row r="49" spans="2:11" ht="17.25">
      <c r="B49" s="16" t="s">
        <v>55</v>
      </c>
      <c r="C49" s="17">
        <v>1</v>
      </c>
      <c r="D49" s="18">
        <v>500</v>
      </c>
      <c r="E49" s="17">
        <v>20</v>
      </c>
      <c r="F49" s="17">
        <v>3</v>
      </c>
      <c r="G49" s="18">
        <f t="shared" si="10"/>
        <v>30000</v>
      </c>
      <c r="H49" s="135">
        <f t="shared" si="11"/>
        <v>7500</v>
      </c>
      <c r="I49" s="135">
        <f t="shared" si="12"/>
        <v>7500</v>
      </c>
      <c r="J49" s="135">
        <f t="shared" si="13"/>
        <v>7500</v>
      </c>
      <c r="K49" s="135">
        <f t="shared" si="14"/>
        <v>7500</v>
      </c>
    </row>
    <row r="50" spans="2:11" ht="17.25">
      <c r="B50" s="16" t="s">
        <v>56</v>
      </c>
      <c r="C50" s="17">
        <v>1</v>
      </c>
      <c r="D50" s="18">
        <v>500</v>
      </c>
      <c r="E50" s="17">
        <v>20</v>
      </c>
      <c r="F50" s="17">
        <v>3</v>
      </c>
      <c r="G50" s="18">
        <f t="shared" si="10"/>
        <v>30000</v>
      </c>
      <c r="H50" s="135">
        <f t="shared" si="11"/>
        <v>7500</v>
      </c>
      <c r="I50" s="135">
        <f t="shared" si="12"/>
        <v>7500</v>
      </c>
      <c r="J50" s="135">
        <f t="shared" si="13"/>
        <v>7500</v>
      </c>
      <c r="K50" s="135">
        <f t="shared" si="14"/>
        <v>7500</v>
      </c>
    </row>
    <row r="51" spans="2:11" ht="17.25">
      <c r="B51" s="16" t="s">
        <v>57</v>
      </c>
      <c r="C51" s="17">
        <v>1</v>
      </c>
      <c r="D51" s="134">
        <v>500</v>
      </c>
      <c r="E51" s="17">
        <v>20</v>
      </c>
      <c r="F51" s="17">
        <v>3</v>
      </c>
      <c r="G51" s="18">
        <f t="shared" si="10"/>
        <v>30000</v>
      </c>
      <c r="H51" s="135">
        <f t="shared" si="11"/>
        <v>7500</v>
      </c>
      <c r="I51" s="135">
        <f t="shared" si="12"/>
        <v>7500</v>
      </c>
      <c r="J51" s="135">
        <f t="shared" si="13"/>
        <v>7500</v>
      </c>
      <c r="K51" s="135">
        <f t="shared" si="14"/>
        <v>7500</v>
      </c>
    </row>
    <row r="52" spans="2:11" ht="17.25">
      <c r="B52" s="16" t="s">
        <v>38</v>
      </c>
      <c r="C52" s="17">
        <v>1</v>
      </c>
      <c r="D52" s="134">
        <v>1500</v>
      </c>
      <c r="E52" s="17">
        <v>20</v>
      </c>
      <c r="F52" s="17">
        <v>3</v>
      </c>
      <c r="G52" s="18">
        <f t="shared" si="10"/>
        <v>90000</v>
      </c>
      <c r="H52" s="135">
        <f t="shared" si="11"/>
        <v>22500</v>
      </c>
      <c r="I52" s="135">
        <f t="shared" si="12"/>
        <v>22500</v>
      </c>
      <c r="J52" s="135">
        <f t="shared" si="13"/>
        <v>22500</v>
      </c>
      <c r="K52" s="135">
        <f t="shared" si="14"/>
        <v>22500</v>
      </c>
    </row>
    <row r="53" spans="2:11" ht="17.25">
      <c r="B53" s="16" t="s">
        <v>58</v>
      </c>
      <c r="C53" s="17">
        <v>1</v>
      </c>
      <c r="D53" s="18">
        <v>100</v>
      </c>
      <c r="E53" s="17">
        <v>20</v>
      </c>
      <c r="F53" s="17">
        <v>3</v>
      </c>
      <c r="G53" s="18">
        <f t="shared" si="10"/>
        <v>6000</v>
      </c>
      <c r="H53" s="135">
        <f t="shared" si="11"/>
        <v>1500</v>
      </c>
      <c r="I53" s="135">
        <f t="shared" si="12"/>
        <v>1500</v>
      </c>
      <c r="J53" s="135">
        <f t="shared" si="13"/>
        <v>1500</v>
      </c>
      <c r="K53" s="135">
        <f t="shared" si="14"/>
        <v>1500</v>
      </c>
    </row>
    <row r="54" spans="2:11" ht="17.25">
      <c r="B54" s="16"/>
      <c r="C54" s="17"/>
      <c r="D54" s="18"/>
      <c r="E54" s="17"/>
      <c r="F54" s="17"/>
      <c r="G54" s="18">
        <f t="shared" si="10"/>
        <v>0</v>
      </c>
      <c r="H54" s="135">
        <f t="shared" si="11"/>
        <v>0</v>
      </c>
      <c r="I54" s="135">
        <f t="shared" si="12"/>
        <v>0</v>
      </c>
      <c r="J54" s="135">
        <f t="shared" si="13"/>
        <v>0</v>
      </c>
      <c r="K54" s="135">
        <f t="shared" si="14"/>
        <v>0</v>
      </c>
    </row>
    <row r="55" spans="2:11">
      <c r="B55" s="14" t="s">
        <v>68</v>
      </c>
      <c r="C55" s="15"/>
      <c r="D55" s="15"/>
      <c r="E55" s="15"/>
      <c r="F55" s="15"/>
      <c r="G55" s="19">
        <f>SUM(G45:G54)</f>
        <v>306000</v>
      </c>
      <c r="H55" s="20"/>
      <c r="I55" s="20"/>
      <c r="J55" s="20"/>
      <c r="K55" s="20"/>
    </row>
    <row r="57" spans="2:11">
      <c r="B57" s="13" t="s">
        <v>42</v>
      </c>
      <c r="C57" s="239" t="str">
        <f>'Detailed Workplan (Reviewed)'!A7</f>
        <v>1. Food and Nutrition Security</v>
      </c>
      <c r="D57" s="239"/>
      <c r="E57" s="239"/>
      <c r="F57" s="239"/>
      <c r="G57" s="239"/>
      <c r="H57" s="239"/>
      <c r="I57" s="239"/>
      <c r="J57" s="239"/>
      <c r="K57" s="239"/>
    </row>
    <row r="58" spans="2:11">
      <c r="B58" s="10" t="s">
        <v>73</v>
      </c>
      <c r="C58" s="239" t="str">
        <f>'Detailed Workplan (Reviewed)'!B22</f>
        <v>1.2.2</v>
      </c>
      <c r="D58" s="239"/>
      <c r="E58" s="239"/>
      <c r="F58" s="239"/>
      <c r="G58" s="239"/>
      <c r="H58" s="239"/>
      <c r="I58" s="239"/>
      <c r="J58" s="239"/>
      <c r="K58" s="239"/>
    </row>
    <row r="59" spans="2:11">
      <c r="B59" s="10" t="s">
        <v>50</v>
      </c>
      <c r="C59" s="239" t="str">
        <f>'Detailed Workplan (Reviewed)'!C22</f>
        <v>Formation of Young Farmers Club in Schools (1-Day Meetings, held on a quarterly basis for the clubs) in 2 LGAs</v>
      </c>
      <c r="D59" s="239"/>
      <c r="E59" s="239"/>
      <c r="F59" s="239"/>
      <c r="G59" s="239"/>
      <c r="H59" s="239"/>
      <c r="I59" s="239"/>
      <c r="J59" s="239"/>
      <c r="K59" s="239"/>
    </row>
    <row r="60" spans="2:11" ht="60">
      <c r="B60" s="12" t="s">
        <v>52</v>
      </c>
      <c r="C60" s="11" t="s">
        <v>47</v>
      </c>
      <c r="D60" s="11" t="s">
        <v>48</v>
      </c>
      <c r="E60" s="11" t="s">
        <v>51</v>
      </c>
      <c r="F60" s="11" t="s">
        <v>49</v>
      </c>
      <c r="G60" s="11" t="s">
        <v>41</v>
      </c>
      <c r="H60" s="11" t="s">
        <v>43</v>
      </c>
      <c r="I60" s="11" t="s">
        <v>44</v>
      </c>
      <c r="J60" s="11" t="s">
        <v>45</v>
      </c>
      <c r="K60" s="11" t="s">
        <v>46</v>
      </c>
    </row>
    <row r="61" spans="2:11" ht="17.25">
      <c r="B61" s="16" t="s">
        <v>53</v>
      </c>
      <c r="C61" s="134">
        <v>2</v>
      </c>
      <c r="D61" s="135">
        <v>10000</v>
      </c>
      <c r="E61" s="134">
        <v>1</v>
      </c>
      <c r="F61" s="134">
        <v>4</v>
      </c>
      <c r="G61" s="18">
        <f>C61*D61*E61*F61</f>
        <v>80000</v>
      </c>
      <c r="H61" s="18">
        <f>G61/4</f>
        <v>20000</v>
      </c>
      <c r="I61" s="18">
        <f>G61/4</f>
        <v>20000</v>
      </c>
      <c r="J61" s="18">
        <f>G61/4</f>
        <v>20000</v>
      </c>
      <c r="K61" s="18">
        <f>G61/4</f>
        <v>20000</v>
      </c>
    </row>
    <row r="62" spans="2:11" ht="17.25">
      <c r="B62" s="16" t="s">
        <v>54</v>
      </c>
      <c r="C62" s="134">
        <v>2</v>
      </c>
      <c r="D62" s="135">
        <v>10000</v>
      </c>
      <c r="E62" s="134">
        <v>1</v>
      </c>
      <c r="F62" s="134">
        <v>4</v>
      </c>
      <c r="G62" s="18">
        <f t="shared" ref="G62:G71" si="15">C62*D62*E62*F62</f>
        <v>80000</v>
      </c>
      <c r="H62" s="135">
        <f t="shared" ref="H62:H71" si="16">G62/4</f>
        <v>20000</v>
      </c>
      <c r="I62" s="135">
        <f t="shared" ref="I62:I71" si="17">G62/4</f>
        <v>20000</v>
      </c>
      <c r="J62" s="135">
        <f t="shared" ref="J62:J71" si="18">G62/4</f>
        <v>20000</v>
      </c>
      <c r="K62" s="135">
        <f t="shared" ref="K62:K71" si="19">G62/4</f>
        <v>20000</v>
      </c>
    </row>
    <row r="63" spans="2:11" ht="17.25">
      <c r="B63" s="16" t="s">
        <v>37</v>
      </c>
      <c r="C63" s="134"/>
      <c r="D63" s="135"/>
      <c r="E63" s="134"/>
      <c r="F63" s="134"/>
      <c r="G63" s="18">
        <f t="shared" si="15"/>
        <v>0</v>
      </c>
      <c r="H63" s="135">
        <f t="shared" si="16"/>
        <v>0</v>
      </c>
      <c r="I63" s="135">
        <f t="shared" si="17"/>
        <v>0</v>
      </c>
      <c r="J63" s="135">
        <f t="shared" si="18"/>
        <v>0</v>
      </c>
      <c r="K63" s="135">
        <f t="shared" si="19"/>
        <v>0</v>
      </c>
    </row>
    <row r="64" spans="2:11" ht="17.25">
      <c r="B64" s="16" t="s">
        <v>40</v>
      </c>
      <c r="C64" s="134">
        <v>2</v>
      </c>
      <c r="D64" s="135">
        <v>20000</v>
      </c>
      <c r="E64" s="134">
        <v>1</v>
      </c>
      <c r="F64" s="134">
        <v>4</v>
      </c>
      <c r="G64" s="18">
        <f t="shared" si="15"/>
        <v>160000</v>
      </c>
      <c r="H64" s="135">
        <f t="shared" si="16"/>
        <v>40000</v>
      </c>
      <c r="I64" s="135">
        <f t="shared" si="17"/>
        <v>40000</v>
      </c>
      <c r="J64" s="135">
        <f t="shared" si="18"/>
        <v>40000</v>
      </c>
      <c r="K64" s="135">
        <f t="shared" si="19"/>
        <v>40000</v>
      </c>
    </row>
    <row r="65" spans="2:11" ht="17.25">
      <c r="B65" s="16" t="s">
        <v>55</v>
      </c>
      <c r="C65" s="134">
        <v>2</v>
      </c>
      <c r="D65" s="135">
        <v>500</v>
      </c>
      <c r="E65" s="134">
        <v>7</v>
      </c>
      <c r="F65" s="134">
        <v>4</v>
      </c>
      <c r="G65" s="18">
        <f t="shared" si="15"/>
        <v>28000</v>
      </c>
      <c r="H65" s="135">
        <f t="shared" si="16"/>
        <v>7000</v>
      </c>
      <c r="I65" s="135">
        <f t="shared" si="17"/>
        <v>7000</v>
      </c>
      <c r="J65" s="135">
        <f t="shared" si="18"/>
        <v>7000</v>
      </c>
      <c r="K65" s="135">
        <f t="shared" si="19"/>
        <v>7000</v>
      </c>
    </row>
    <row r="66" spans="2:11" ht="17.25">
      <c r="B66" s="16" t="s">
        <v>56</v>
      </c>
      <c r="C66" s="134">
        <v>2</v>
      </c>
      <c r="D66" s="135">
        <v>500</v>
      </c>
      <c r="E66" s="134">
        <v>10</v>
      </c>
      <c r="F66" s="134">
        <v>4</v>
      </c>
      <c r="G66" s="18">
        <f t="shared" si="15"/>
        <v>40000</v>
      </c>
      <c r="H66" s="135">
        <f t="shared" si="16"/>
        <v>10000</v>
      </c>
      <c r="I66" s="135">
        <f t="shared" si="17"/>
        <v>10000</v>
      </c>
      <c r="J66" s="135">
        <f t="shared" si="18"/>
        <v>10000</v>
      </c>
      <c r="K66" s="135">
        <f t="shared" si="19"/>
        <v>10000</v>
      </c>
    </row>
    <row r="67" spans="2:11" ht="17.25">
      <c r="B67" s="16" t="s">
        <v>57</v>
      </c>
      <c r="C67" s="134">
        <v>2</v>
      </c>
      <c r="D67" s="134">
        <v>500</v>
      </c>
      <c r="E67" s="134">
        <v>15</v>
      </c>
      <c r="F67" s="134">
        <v>4</v>
      </c>
      <c r="G67" s="18">
        <f t="shared" si="15"/>
        <v>60000</v>
      </c>
      <c r="H67" s="135">
        <f t="shared" si="16"/>
        <v>15000</v>
      </c>
      <c r="I67" s="135">
        <f t="shared" si="17"/>
        <v>15000</v>
      </c>
      <c r="J67" s="135">
        <f t="shared" si="18"/>
        <v>15000</v>
      </c>
      <c r="K67" s="135">
        <f t="shared" si="19"/>
        <v>15000</v>
      </c>
    </row>
    <row r="68" spans="2:11" ht="17.25">
      <c r="B68" s="16" t="s">
        <v>38</v>
      </c>
      <c r="C68" s="134">
        <v>2</v>
      </c>
      <c r="D68" s="134">
        <v>1500</v>
      </c>
      <c r="E68" s="134">
        <v>15</v>
      </c>
      <c r="F68" s="134">
        <v>4</v>
      </c>
      <c r="G68" s="18">
        <f t="shared" si="15"/>
        <v>180000</v>
      </c>
      <c r="H68" s="135">
        <f t="shared" si="16"/>
        <v>45000</v>
      </c>
      <c r="I68" s="135">
        <f t="shared" si="17"/>
        <v>45000</v>
      </c>
      <c r="J68" s="135">
        <f t="shared" si="18"/>
        <v>45000</v>
      </c>
      <c r="K68" s="135">
        <f t="shared" si="19"/>
        <v>45000</v>
      </c>
    </row>
    <row r="69" spans="2:11" ht="17.25">
      <c r="B69" s="16" t="s">
        <v>58</v>
      </c>
      <c r="C69" s="134">
        <v>2</v>
      </c>
      <c r="D69" s="135">
        <v>100</v>
      </c>
      <c r="E69" s="134">
        <v>15</v>
      </c>
      <c r="F69" s="134">
        <v>4</v>
      </c>
      <c r="G69" s="18">
        <f t="shared" si="15"/>
        <v>12000</v>
      </c>
      <c r="H69" s="135">
        <f t="shared" si="16"/>
        <v>3000</v>
      </c>
      <c r="I69" s="135">
        <f t="shared" si="17"/>
        <v>3000</v>
      </c>
      <c r="J69" s="135">
        <f t="shared" si="18"/>
        <v>3000</v>
      </c>
      <c r="K69" s="135">
        <f t="shared" si="19"/>
        <v>3000</v>
      </c>
    </row>
    <row r="70" spans="2:11" ht="17.25">
      <c r="B70" s="16" t="s">
        <v>59</v>
      </c>
      <c r="C70" s="17"/>
      <c r="D70" s="18"/>
      <c r="E70" s="17"/>
      <c r="F70" s="17"/>
      <c r="G70" s="18">
        <f t="shared" si="15"/>
        <v>0</v>
      </c>
      <c r="H70" s="135">
        <f t="shared" si="16"/>
        <v>0</v>
      </c>
      <c r="I70" s="135">
        <f t="shared" si="17"/>
        <v>0</v>
      </c>
      <c r="J70" s="135">
        <f t="shared" si="18"/>
        <v>0</v>
      </c>
      <c r="K70" s="135">
        <f t="shared" si="19"/>
        <v>0</v>
      </c>
    </row>
    <row r="71" spans="2:11" ht="17.25">
      <c r="B71" s="16"/>
      <c r="C71" s="17"/>
      <c r="D71" s="18"/>
      <c r="E71" s="17"/>
      <c r="F71" s="17"/>
      <c r="G71" s="18">
        <f t="shared" si="15"/>
        <v>0</v>
      </c>
      <c r="H71" s="135">
        <f t="shared" si="16"/>
        <v>0</v>
      </c>
      <c r="I71" s="135">
        <f t="shared" si="17"/>
        <v>0</v>
      </c>
      <c r="J71" s="135">
        <f t="shared" si="18"/>
        <v>0</v>
      </c>
      <c r="K71" s="135">
        <f t="shared" si="19"/>
        <v>0</v>
      </c>
    </row>
    <row r="72" spans="2:11">
      <c r="B72" s="14" t="s">
        <v>68</v>
      </c>
      <c r="C72" s="15"/>
      <c r="D72" s="15"/>
      <c r="E72" s="15"/>
      <c r="F72" s="15"/>
      <c r="G72" s="19">
        <f>SUM(G61:G71)</f>
        <v>640000</v>
      </c>
      <c r="H72" s="20"/>
      <c r="I72" s="20"/>
      <c r="J72" s="20"/>
      <c r="K72" s="20"/>
    </row>
    <row r="74" spans="2:11">
      <c r="B74" s="13" t="s">
        <v>42</v>
      </c>
      <c r="C74" s="239" t="str">
        <f>'Detailed Workplan (Reviewed)'!A7</f>
        <v>1. Food and Nutrition Security</v>
      </c>
      <c r="D74" s="239"/>
      <c r="E74" s="239"/>
      <c r="F74" s="239"/>
      <c r="G74" s="239"/>
      <c r="H74" s="239"/>
      <c r="I74" s="239"/>
      <c r="J74" s="239"/>
      <c r="K74" s="239"/>
    </row>
    <row r="75" spans="2:11">
      <c r="B75" s="10" t="s">
        <v>73</v>
      </c>
      <c r="C75" s="239">
        <f>'Detailed Workplan (Reviewed)'!B23</f>
        <v>1.3</v>
      </c>
      <c r="D75" s="239"/>
      <c r="E75" s="239"/>
      <c r="F75" s="239"/>
      <c r="G75" s="239"/>
      <c r="H75" s="239"/>
      <c r="I75" s="239"/>
      <c r="J75" s="239"/>
      <c r="K75" s="239"/>
    </row>
    <row r="76" spans="2:11">
      <c r="B76" s="10" t="s">
        <v>50</v>
      </c>
      <c r="C76" s="239" t="str">
        <f>'Detailed Workplan (Reviewed)'!C23</f>
        <v>Demonstration and trainng of women on the importance of weaning foods such as soy/rice powder, soy/maize powder, sweet potatoes mash, soybean powder (in 2 groups).</v>
      </c>
      <c r="D76" s="239"/>
      <c r="E76" s="239"/>
      <c r="F76" s="239"/>
      <c r="G76" s="239"/>
      <c r="H76" s="239"/>
      <c r="I76" s="239"/>
      <c r="J76" s="239"/>
      <c r="K76" s="239"/>
    </row>
    <row r="77" spans="2:11" ht="60">
      <c r="B77" s="12" t="s">
        <v>52</v>
      </c>
      <c r="C77" s="11" t="s">
        <v>47</v>
      </c>
      <c r="D77" s="11" t="s">
        <v>48</v>
      </c>
      <c r="E77" s="11" t="s">
        <v>51</v>
      </c>
      <c r="F77" s="11" t="s">
        <v>49</v>
      </c>
      <c r="G77" s="11" t="s">
        <v>41</v>
      </c>
      <c r="H77" s="11" t="s">
        <v>43</v>
      </c>
      <c r="I77" s="11" t="s">
        <v>44</v>
      </c>
      <c r="J77" s="11" t="s">
        <v>45</v>
      </c>
      <c r="K77" s="11" t="s">
        <v>46</v>
      </c>
    </row>
    <row r="78" spans="2:11" ht="17.25">
      <c r="B78" s="133" t="s">
        <v>53</v>
      </c>
      <c r="C78" s="134">
        <v>2</v>
      </c>
      <c r="D78" s="135">
        <v>10000</v>
      </c>
      <c r="E78" s="134">
        <v>1</v>
      </c>
      <c r="F78" s="134">
        <v>2</v>
      </c>
      <c r="G78" s="18">
        <f>C78*D78*E78*F78</f>
        <v>40000</v>
      </c>
      <c r="H78" s="18">
        <f>G78/4</f>
        <v>10000</v>
      </c>
      <c r="I78" s="18">
        <f>G78/4</f>
        <v>10000</v>
      </c>
      <c r="J78" s="18">
        <f>G78/4</f>
        <v>10000</v>
      </c>
      <c r="K78" s="18">
        <f>G78/4</f>
        <v>10000</v>
      </c>
    </row>
    <row r="79" spans="2:11" ht="17.25">
      <c r="B79" s="133" t="s">
        <v>54</v>
      </c>
      <c r="C79" s="134">
        <v>2</v>
      </c>
      <c r="D79" s="135">
        <v>10000</v>
      </c>
      <c r="E79" s="134">
        <v>1</v>
      </c>
      <c r="F79" s="134">
        <v>2</v>
      </c>
      <c r="G79" s="18">
        <f t="shared" ref="G79:G93" si="20">C79*D79*E79*F79</f>
        <v>40000</v>
      </c>
      <c r="H79" s="135">
        <f t="shared" ref="H79:H93" si="21">G79/4</f>
        <v>10000</v>
      </c>
      <c r="I79" s="135">
        <f t="shared" ref="I79:I93" si="22">G79/4</f>
        <v>10000</v>
      </c>
      <c r="J79" s="135">
        <f t="shared" ref="J79:J93" si="23">G79/4</f>
        <v>10000</v>
      </c>
      <c r="K79" s="135">
        <f t="shared" ref="K79:K93" si="24">G79/4</f>
        <v>10000</v>
      </c>
    </row>
    <row r="80" spans="2:11" ht="17.25">
      <c r="B80" s="133" t="s">
        <v>37</v>
      </c>
      <c r="C80" s="134"/>
      <c r="D80" s="135">
        <v>0</v>
      </c>
      <c r="E80" s="134"/>
      <c r="F80" s="134"/>
      <c r="G80" s="18">
        <f t="shared" si="20"/>
        <v>0</v>
      </c>
      <c r="H80" s="135">
        <f t="shared" si="21"/>
        <v>0</v>
      </c>
      <c r="I80" s="135">
        <f t="shared" si="22"/>
        <v>0</v>
      </c>
      <c r="J80" s="135">
        <f t="shared" si="23"/>
        <v>0</v>
      </c>
      <c r="K80" s="135">
        <f t="shared" si="24"/>
        <v>0</v>
      </c>
    </row>
    <row r="81" spans="2:11" ht="17.25">
      <c r="B81" s="133" t="s">
        <v>40</v>
      </c>
      <c r="C81" s="134"/>
      <c r="D81" s="135">
        <v>0</v>
      </c>
      <c r="E81" s="134"/>
      <c r="F81" s="134"/>
      <c r="G81" s="18">
        <f t="shared" si="20"/>
        <v>0</v>
      </c>
      <c r="H81" s="135">
        <f t="shared" si="21"/>
        <v>0</v>
      </c>
      <c r="I81" s="135">
        <f t="shared" si="22"/>
        <v>0</v>
      </c>
      <c r="J81" s="135">
        <f t="shared" si="23"/>
        <v>0</v>
      </c>
      <c r="K81" s="135">
        <f t="shared" si="24"/>
        <v>0</v>
      </c>
    </row>
    <row r="82" spans="2:11" ht="17.25">
      <c r="B82" s="133" t="s">
        <v>55</v>
      </c>
      <c r="C82" s="134">
        <v>2</v>
      </c>
      <c r="D82" s="135">
        <v>500</v>
      </c>
      <c r="E82" s="134">
        <v>1</v>
      </c>
      <c r="F82" s="134">
        <v>2</v>
      </c>
      <c r="G82" s="18">
        <f t="shared" si="20"/>
        <v>2000</v>
      </c>
      <c r="H82" s="135">
        <f t="shared" si="21"/>
        <v>500</v>
      </c>
      <c r="I82" s="135">
        <f t="shared" si="22"/>
        <v>500</v>
      </c>
      <c r="J82" s="135">
        <f t="shared" si="23"/>
        <v>500</v>
      </c>
      <c r="K82" s="135">
        <f t="shared" si="24"/>
        <v>500</v>
      </c>
    </row>
    <row r="83" spans="2:11" ht="17.25">
      <c r="B83" s="133" t="s">
        <v>56</v>
      </c>
      <c r="C83" s="134">
        <v>2</v>
      </c>
      <c r="D83" s="135">
        <v>500</v>
      </c>
      <c r="E83" s="134">
        <v>30</v>
      </c>
      <c r="F83" s="134">
        <v>2</v>
      </c>
      <c r="G83" s="18">
        <f t="shared" si="20"/>
        <v>60000</v>
      </c>
      <c r="H83" s="135">
        <f t="shared" si="21"/>
        <v>15000</v>
      </c>
      <c r="I83" s="135">
        <f t="shared" si="22"/>
        <v>15000</v>
      </c>
      <c r="J83" s="135">
        <f t="shared" si="23"/>
        <v>15000</v>
      </c>
      <c r="K83" s="135">
        <f t="shared" si="24"/>
        <v>15000</v>
      </c>
    </row>
    <row r="84" spans="2:11" ht="17.25">
      <c r="B84" s="133" t="s">
        <v>57</v>
      </c>
      <c r="C84" s="134">
        <v>2</v>
      </c>
      <c r="D84" s="135">
        <v>500</v>
      </c>
      <c r="E84" s="134">
        <v>30</v>
      </c>
      <c r="F84" s="134">
        <v>2</v>
      </c>
      <c r="G84" s="18">
        <f t="shared" si="20"/>
        <v>60000</v>
      </c>
      <c r="H84" s="135">
        <f t="shared" si="21"/>
        <v>15000</v>
      </c>
      <c r="I84" s="135">
        <f t="shared" si="22"/>
        <v>15000</v>
      </c>
      <c r="J84" s="135">
        <f t="shared" si="23"/>
        <v>15000</v>
      </c>
      <c r="K84" s="135">
        <f t="shared" si="24"/>
        <v>15000</v>
      </c>
    </row>
    <row r="85" spans="2:11" ht="17.25">
      <c r="B85" s="133" t="s">
        <v>38</v>
      </c>
      <c r="C85" s="134">
        <v>2</v>
      </c>
      <c r="D85" s="135">
        <v>1500</v>
      </c>
      <c r="E85" s="134">
        <v>30</v>
      </c>
      <c r="F85" s="134">
        <v>2</v>
      </c>
      <c r="G85" s="18">
        <f t="shared" si="20"/>
        <v>180000</v>
      </c>
      <c r="H85" s="135">
        <f t="shared" si="21"/>
        <v>45000</v>
      </c>
      <c r="I85" s="135">
        <f t="shared" si="22"/>
        <v>45000</v>
      </c>
      <c r="J85" s="135">
        <f t="shared" si="23"/>
        <v>45000</v>
      </c>
      <c r="K85" s="135">
        <f t="shared" si="24"/>
        <v>45000</v>
      </c>
    </row>
    <row r="86" spans="2:11" ht="17.25">
      <c r="B86" s="133" t="s">
        <v>58</v>
      </c>
      <c r="C86" s="134">
        <v>2</v>
      </c>
      <c r="D86" s="135">
        <v>800</v>
      </c>
      <c r="E86" s="134">
        <v>30</v>
      </c>
      <c r="F86" s="134">
        <v>2</v>
      </c>
      <c r="G86" s="18">
        <f t="shared" si="20"/>
        <v>96000</v>
      </c>
      <c r="H86" s="135">
        <f t="shared" si="21"/>
        <v>24000</v>
      </c>
      <c r="I86" s="135">
        <f t="shared" si="22"/>
        <v>24000</v>
      </c>
      <c r="J86" s="135">
        <f t="shared" si="23"/>
        <v>24000</v>
      </c>
      <c r="K86" s="135">
        <f t="shared" si="24"/>
        <v>24000</v>
      </c>
    </row>
    <row r="87" spans="2:11" ht="17.25">
      <c r="B87" s="133" t="s">
        <v>59</v>
      </c>
      <c r="C87" s="134"/>
      <c r="D87" s="135">
        <v>0</v>
      </c>
      <c r="E87" s="134"/>
      <c r="F87" s="134"/>
      <c r="G87" s="18">
        <f t="shared" si="20"/>
        <v>0</v>
      </c>
      <c r="H87" s="135">
        <f t="shared" si="21"/>
        <v>0</v>
      </c>
      <c r="I87" s="135">
        <f t="shared" si="22"/>
        <v>0</v>
      </c>
      <c r="J87" s="135">
        <f t="shared" si="23"/>
        <v>0</v>
      </c>
      <c r="K87" s="135">
        <f t="shared" si="24"/>
        <v>0</v>
      </c>
    </row>
    <row r="88" spans="2:11" ht="17.25">
      <c r="B88" s="139" t="s">
        <v>366</v>
      </c>
      <c r="C88" s="134">
        <v>0</v>
      </c>
      <c r="D88" s="135">
        <v>0</v>
      </c>
      <c r="E88" s="134"/>
      <c r="F88" s="134"/>
      <c r="G88" s="18">
        <f t="shared" si="20"/>
        <v>0</v>
      </c>
      <c r="H88" s="135">
        <f t="shared" si="21"/>
        <v>0</v>
      </c>
      <c r="I88" s="135">
        <f t="shared" si="22"/>
        <v>0</v>
      </c>
      <c r="J88" s="135">
        <f t="shared" si="23"/>
        <v>0</v>
      </c>
      <c r="K88" s="135">
        <f t="shared" si="24"/>
        <v>0</v>
      </c>
    </row>
    <row r="89" spans="2:11" ht="17.25">
      <c r="B89" s="119" t="s">
        <v>367</v>
      </c>
      <c r="C89" s="134"/>
      <c r="D89" s="135">
        <v>0</v>
      </c>
      <c r="E89" s="134"/>
      <c r="F89" s="134"/>
      <c r="G89" s="18">
        <f t="shared" si="20"/>
        <v>0</v>
      </c>
      <c r="H89" s="135">
        <f t="shared" si="21"/>
        <v>0</v>
      </c>
      <c r="I89" s="135">
        <f t="shared" si="22"/>
        <v>0</v>
      </c>
      <c r="J89" s="135">
        <f t="shared" si="23"/>
        <v>0</v>
      </c>
      <c r="K89" s="135">
        <f t="shared" si="24"/>
        <v>0</v>
      </c>
    </row>
    <row r="90" spans="2:11" ht="17.25">
      <c r="B90" s="133" t="s">
        <v>532</v>
      </c>
      <c r="C90" s="134">
        <v>2</v>
      </c>
      <c r="D90" s="135">
        <v>1000</v>
      </c>
      <c r="E90" s="134">
        <v>30</v>
      </c>
      <c r="F90" s="134">
        <v>2</v>
      </c>
      <c r="G90" s="18">
        <f t="shared" si="20"/>
        <v>120000</v>
      </c>
      <c r="H90" s="135">
        <f t="shared" si="21"/>
        <v>30000</v>
      </c>
      <c r="I90" s="135">
        <f t="shared" si="22"/>
        <v>30000</v>
      </c>
      <c r="J90" s="135">
        <f t="shared" si="23"/>
        <v>30000</v>
      </c>
      <c r="K90" s="135">
        <f t="shared" si="24"/>
        <v>30000</v>
      </c>
    </row>
    <row r="91" spans="2:11" ht="17.25">
      <c r="B91" s="133" t="s">
        <v>368</v>
      </c>
      <c r="C91" s="134"/>
      <c r="D91" s="135">
        <v>0</v>
      </c>
      <c r="E91" s="134"/>
      <c r="F91" s="134"/>
      <c r="G91" s="18">
        <f t="shared" si="20"/>
        <v>0</v>
      </c>
      <c r="H91" s="135">
        <f t="shared" si="21"/>
        <v>0</v>
      </c>
      <c r="I91" s="135">
        <f t="shared" si="22"/>
        <v>0</v>
      </c>
      <c r="J91" s="135">
        <f t="shared" si="23"/>
        <v>0</v>
      </c>
      <c r="K91" s="135">
        <f t="shared" si="24"/>
        <v>0</v>
      </c>
    </row>
    <row r="92" spans="2:11" ht="17.25">
      <c r="B92" s="120" t="s">
        <v>371</v>
      </c>
      <c r="C92" s="134">
        <v>3</v>
      </c>
      <c r="D92" s="135">
        <v>30000</v>
      </c>
      <c r="E92" s="134">
        <v>1</v>
      </c>
      <c r="F92" s="134">
        <v>1</v>
      </c>
      <c r="G92" s="18">
        <f t="shared" si="20"/>
        <v>90000</v>
      </c>
      <c r="H92" s="135">
        <f t="shared" si="21"/>
        <v>22500</v>
      </c>
      <c r="I92" s="135">
        <f t="shared" si="22"/>
        <v>22500</v>
      </c>
      <c r="J92" s="135">
        <f t="shared" si="23"/>
        <v>22500</v>
      </c>
      <c r="K92" s="135">
        <f t="shared" si="24"/>
        <v>22500</v>
      </c>
    </row>
    <row r="93" spans="2:11" ht="17.25">
      <c r="B93" s="16"/>
      <c r="C93" s="17"/>
      <c r="D93" s="18"/>
      <c r="E93" s="17"/>
      <c r="F93" s="17"/>
      <c r="G93" s="18">
        <f t="shared" si="20"/>
        <v>0</v>
      </c>
      <c r="H93" s="135">
        <f t="shared" si="21"/>
        <v>0</v>
      </c>
      <c r="I93" s="135">
        <f t="shared" si="22"/>
        <v>0</v>
      </c>
      <c r="J93" s="135">
        <f t="shared" si="23"/>
        <v>0</v>
      </c>
      <c r="K93" s="135">
        <f t="shared" si="24"/>
        <v>0</v>
      </c>
    </row>
    <row r="94" spans="2:11">
      <c r="B94" s="14" t="s">
        <v>68</v>
      </c>
      <c r="C94" s="15"/>
      <c r="D94" s="15"/>
      <c r="E94" s="15"/>
      <c r="F94" s="15"/>
      <c r="G94" s="19">
        <f>SUM(G78:G93)</f>
        <v>688000</v>
      </c>
      <c r="H94" s="20"/>
      <c r="I94" s="20"/>
      <c r="J94" s="20"/>
      <c r="K94" s="20"/>
    </row>
    <row r="96" spans="2:11">
      <c r="B96" s="13" t="s">
        <v>42</v>
      </c>
      <c r="C96" s="239" t="str">
        <f>'Detailed Workplan (Reviewed)'!A7</f>
        <v>1. Food and Nutrition Security</v>
      </c>
      <c r="D96" s="239"/>
      <c r="E96" s="239"/>
      <c r="F96" s="239"/>
      <c r="G96" s="239"/>
      <c r="H96" s="239"/>
      <c r="I96" s="239"/>
      <c r="J96" s="239"/>
      <c r="K96" s="239"/>
    </row>
    <row r="97" spans="2:11">
      <c r="B97" s="10" t="s">
        <v>73</v>
      </c>
      <c r="C97" s="239">
        <f>'Detailed Workplan (Reviewed)'!B24</f>
        <v>1.4</v>
      </c>
      <c r="D97" s="239"/>
      <c r="E97" s="239"/>
      <c r="F97" s="239"/>
      <c r="G97" s="239"/>
      <c r="H97" s="239"/>
      <c r="I97" s="239"/>
      <c r="J97" s="239"/>
      <c r="K97" s="239"/>
    </row>
    <row r="98" spans="2:11">
      <c r="B98" s="10" t="s">
        <v>50</v>
      </c>
      <c r="C98" s="239" t="str">
        <f>'Detailed Workplan (Reviewed)'!C24</f>
        <v>Sensitization of farmers to have aggregation centers/ Sensitization of farmers on the role of Angel Investors/Introduction of the offtakers to the farmers</v>
      </c>
      <c r="D98" s="239"/>
      <c r="E98" s="239"/>
      <c r="F98" s="239"/>
      <c r="G98" s="239"/>
      <c r="H98" s="239"/>
      <c r="I98" s="239"/>
      <c r="J98" s="239"/>
      <c r="K98" s="239"/>
    </row>
    <row r="99" spans="2:11" ht="60">
      <c r="B99" s="12" t="s">
        <v>52</v>
      </c>
      <c r="C99" s="11" t="s">
        <v>47</v>
      </c>
      <c r="D99" s="11" t="s">
        <v>48</v>
      </c>
      <c r="E99" s="11" t="s">
        <v>51</v>
      </c>
      <c r="F99" s="11" t="s">
        <v>49</v>
      </c>
      <c r="G99" s="11" t="s">
        <v>41</v>
      </c>
      <c r="H99" s="11" t="s">
        <v>43</v>
      </c>
      <c r="I99" s="11" t="s">
        <v>44</v>
      </c>
      <c r="J99" s="11" t="s">
        <v>45</v>
      </c>
      <c r="K99" s="11" t="s">
        <v>46</v>
      </c>
    </row>
    <row r="100" spans="2:11" ht="17.25">
      <c r="B100" s="133" t="s">
        <v>53</v>
      </c>
      <c r="C100" s="134">
        <v>1</v>
      </c>
      <c r="D100" s="135">
        <v>10000</v>
      </c>
      <c r="E100" s="134">
        <v>1</v>
      </c>
      <c r="F100" s="134">
        <v>1</v>
      </c>
      <c r="G100" s="18">
        <f>C100*D100*E100*F100</f>
        <v>10000</v>
      </c>
      <c r="H100" s="18">
        <f>G100/4</f>
        <v>2500</v>
      </c>
      <c r="I100" s="18">
        <f>G100/4</f>
        <v>2500</v>
      </c>
      <c r="J100" s="18">
        <f>G100/4</f>
        <v>2500</v>
      </c>
      <c r="K100" s="18">
        <f>G100/4</f>
        <v>2500</v>
      </c>
    </row>
    <row r="101" spans="2:11" ht="17.25">
      <c r="B101" s="133" t="s">
        <v>54</v>
      </c>
      <c r="C101" s="134">
        <v>1</v>
      </c>
      <c r="D101" s="135">
        <v>10000</v>
      </c>
      <c r="E101" s="134">
        <v>1</v>
      </c>
      <c r="F101" s="134">
        <v>1</v>
      </c>
      <c r="G101" s="18">
        <f t="shared" ref="G101:G114" si="25">C101*D101*E101*F101</f>
        <v>10000</v>
      </c>
      <c r="H101" s="135">
        <f t="shared" ref="H101:H114" si="26">G101/4</f>
        <v>2500</v>
      </c>
      <c r="I101" s="135">
        <f t="shared" ref="I101:I114" si="27">G101/4</f>
        <v>2500</v>
      </c>
      <c r="J101" s="135">
        <f t="shared" ref="J101:J114" si="28">G101/4</f>
        <v>2500</v>
      </c>
      <c r="K101" s="135">
        <f t="shared" ref="K101:K114" si="29">G101/4</f>
        <v>2500</v>
      </c>
    </row>
    <row r="102" spans="2:11" ht="17.25">
      <c r="B102" s="133" t="s">
        <v>37</v>
      </c>
      <c r="C102" s="134">
        <v>1</v>
      </c>
      <c r="D102" s="135">
        <v>30000</v>
      </c>
      <c r="E102" s="134">
        <v>1</v>
      </c>
      <c r="F102" s="134">
        <v>1</v>
      </c>
      <c r="G102" s="18">
        <f t="shared" si="25"/>
        <v>30000</v>
      </c>
      <c r="H102" s="135">
        <f t="shared" si="26"/>
        <v>7500</v>
      </c>
      <c r="I102" s="135">
        <f t="shared" si="27"/>
        <v>7500</v>
      </c>
      <c r="J102" s="135">
        <f t="shared" si="28"/>
        <v>7500</v>
      </c>
      <c r="K102" s="135">
        <f t="shared" si="29"/>
        <v>7500</v>
      </c>
    </row>
    <row r="103" spans="2:11" ht="17.25">
      <c r="B103" s="133" t="s">
        <v>40</v>
      </c>
      <c r="C103" s="134"/>
      <c r="D103" s="135">
        <v>0</v>
      </c>
      <c r="E103" s="134"/>
      <c r="F103" s="134"/>
      <c r="G103" s="18">
        <f t="shared" si="25"/>
        <v>0</v>
      </c>
      <c r="H103" s="135">
        <f t="shared" si="26"/>
        <v>0</v>
      </c>
      <c r="I103" s="135">
        <f t="shared" si="27"/>
        <v>0</v>
      </c>
      <c r="J103" s="135">
        <f t="shared" si="28"/>
        <v>0</v>
      </c>
      <c r="K103" s="135">
        <f t="shared" si="29"/>
        <v>0</v>
      </c>
    </row>
    <row r="104" spans="2:11" ht="17.25">
      <c r="B104" s="133" t="s">
        <v>55</v>
      </c>
      <c r="C104" s="134">
        <v>1</v>
      </c>
      <c r="D104" s="135">
        <v>1000</v>
      </c>
      <c r="E104" s="134">
        <v>1</v>
      </c>
      <c r="F104" s="134">
        <v>1</v>
      </c>
      <c r="G104" s="18">
        <f t="shared" si="25"/>
        <v>1000</v>
      </c>
      <c r="H104" s="135">
        <f t="shared" si="26"/>
        <v>250</v>
      </c>
      <c r="I104" s="135">
        <f t="shared" si="27"/>
        <v>250</v>
      </c>
      <c r="J104" s="135">
        <f t="shared" si="28"/>
        <v>250</v>
      </c>
      <c r="K104" s="135">
        <f t="shared" si="29"/>
        <v>250</v>
      </c>
    </row>
    <row r="105" spans="2:11" ht="17.25">
      <c r="B105" s="133" t="s">
        <v>56</v>
      </c>
      <c r="C105" s="134">
        <v>1</v>
      </c>
      <c r="D105" s="135">
        <v>500</v>
      </c>
      <c r="E105" s="134">
        <v>50</v>
      </c>
      <c r="F105" s="134">
        <v>1</v>
      </c>
      <c r="G105" s="18">
        <f t="shared" si="25"/>
        <v>25000</v>
      </c>
      <c r="H105" s="135">
        <f t="shared" si="26"/>
        <v>6250</v>
      </c>
      <c r="I105" s="135">
        <f t="shared" si="27"/>
        <v>6250</v>
      </c>
      <c r="J105" s="135">
        <f t="shared" si="28"/>
        <v>6250</v>
      </c>
      <c r="K105" s="135">
        <f t="shared" si="29"/>
        <v>6250</v>
      </c>
    </row>
    <row r="106" spans="2:11" ht="17.25">
      <c r="B106" s="133" t="s">
        <v>57</v>
      </c>
      <c r="C106" s="134">
        <v>1</v>
      </c>
      <c r="D106" s="135">
        <v>500</v>
      </c>
      <c r="E106" s="134">
        <v>50</v>
      </c>
      <c r="F106" s="134">
        <v>1</v>
      </c>
      <c r="G106" s="18">
        <f t="shared" si="25"/>
        <v>25000</v>
      </c>
      <c r="H106" s="135">
        <f t="shared" si="26"/>
        <v>6250</v>
      </c>
      <c r="I106" s="135">
        <f t="shared" si="27"/>
        <v>6250</v>
      </c>
      <c r="J106" s="135">
        <f t="shared" si="28"/>
        <v>6250</v>
      </c>
      <c r="K106" s="135">
        <f t="shared" si="29"/>
        <v>6250</v>
      </c>
    </row>
    <row r="107" spans="2:11" ht="17.25">
      <c r="B107" s="133" t="s">
        <v>38</v>
      </c>
      <c r="C107" s="134">
        <v>1</v>
      </c>
      <c r="D107" s="135">
        <v>1500</v>
      </c>
      <c r="E107" s="134">
        <v>50</v>
      </c>
      <c r="F107" s="134">
        <v>1</v>
      </c>
      <c r="G107" s="18">
        <f t="shared" si="25"/>
        <v>75000</v>
      </c>
      <c r="H107" s="135">
        <f t="shared" si="26"/>
        <v>18750</v>
      </c>
      <c r="I107" s="135">
        <f t="shared" si="27"/>
        <v>18750</v>
      </c>
      <c r="J107" s="135">
        <f t="shared" si="28"/>
        <v>18750</v>
      </c>
      <c r="K107" s="135">
        <f t="shared" si="29"/>
        <v>18750</v>
      </c>
    </row>
    <row r="108" spans="2:11" ht="17.25">
      <c r="B108" s="133" t="s">
        <v>58</v>
      </c>
      <c r="C108" s="134">
        <v>1</v>
      </c>
      <c r="D108" s="135">
        <v>200</v>
      </c>
      <c r="E108" s="134">
        <v>50</v>
      </c>
      <c r="F108" s="134">
        <v>1</v>
      </c>
      <c r="G108" s="18">
        <f t="shared" si="25"/>
        <v>10000</v>
      </c>
      <c r="H108" s="135">
        <f t="shared" si="26"/>
        <v>2500</v>
      </c>
      <c r="I108" s="135">
        <f t="shared" si="27"/>
        <v>2500</v>
      </c>
      <c r="J108" s="135">
        <f t="shared" si="28"/>
        <v>2500</v>
      </c>
      <c r="K108" s="135">
        <f t="shared" si="29"/>
        <v>2500</v>
      </c>
    </row>
    <row r="109" spans="2:11" ht="17.25">
      <c r="B109" s="133" t="s">
        <v>59</v>
      </c>
      <c r="C109" s="134"/>
      <c r="D109" s="135">
        <v>0</v>
      </c>
      <c r="E109" s="134"/>
      <c r="F109" s="134"/>
      <c r="G109" s="18">
        <f t="shared" si="25"/>
        <v>0</v>
      </c>
      <c r="H109" s="135">
        <f t="shared" si="26"/>
        <v>0</v>
      </c>
      <c r="I109" s="135">
        <f t="shared" si="27"/>
        <v>0</v>
      </c>
      <c r="J109" s="135">
        <f t="shared" si="28"/>
        <v>0</v>
      </c>
      <c r="K109" s="135">
        <f t="shared" si="29"/>
        <v>0</v>
      </c>
    </row>
    <row r="110" spans="2:11" ht="17.25">
      <c r="B110" s="139" t="s">
        <v>366</v>
      </c>
      <c r="C110" s="134">
        <v>1</v>
      </c>
      <c r="D110" s="135">
        <v>10000</v>
      </c>
      <c r="E110" s="134">
        <v>3</v>
      </c>
      <c r="F110" s="134">
        <v>1</v>
      </c>
      <c r="G110" s="18">
        <f t="shared" si="25"/>
        <v>30000</v>
      </c>
      <c r="H110" s="135">
        <f t="shared" si="26"/>
        <v>7500</v>
      </c>
      <c r="I110" s="135">
        <f t="shared" si="27"/>
        <v>7500</v>
      </c>
      <c r="J110" s="135">
        <f t="shared" si="28"/>
        <v>7500</v>
      </c>
      <c r="K110" s="135">
        <f t="shared" si="29"/>
        <v>7500</v>
      </c>
    </row>
    <row r="111" spans="2:11" ht="17.25">
      <c r="B111" s="119" t="s">
        <v>367</v>
      </c>
      <c r="C111" s="134">
        <v>1</v>
      </c>
      <c r="D111" s="135">
        <v>10000</v>
      </c>
      <c r="E111" s="134">
        <v>3</v>
      </c>
      <c r="F111" s="134">
        <v>1</v>
      </c>
      <c r="G111" s="18">
        <f t="shared" si="25"/>
        <v>30000</v>
      </c>
      <c r="H111" s="135">
        <f t="shared" si="26"/>
        <v>7500</v>
      </c>
      <c r="I111" s="135">
        <f t="shared" si="27"/>
        <v>7500</v>
      </c>
      <c r="J111" s="135">
        <f t="shared" si="28"/>
        <v>7500</v>
      </c>
      <c r="K111" s="135">
        <f t="shared" si="29"/>
        <v>7500</v>
      </c>
    </row>
    <row r="112" spans="2:11" ht="17.25">
      <c r="B112" s="133" t="s">
        <v>66</v>
      </c>
      <c r="C112" s="134">
        <v>1</v>
      </c>
      <c r="D112" s="135">
        <v>5000</v>
      </c>
      <c r="E112" s="134">
        <v>50</v>
      </c>
      <c r="F112" s="134">
        <v>1</v>
      </c>
      <c r="G112" s="18">
        <f t="shared" si="25"/>
        <v>250000</v>
      </c>
      <c r="H112" s="135">
        <f t="shared" si="26"/>
        <v>62500</v>
      </c>
      <c r="I112" s="135">
        <f t="shared" si="27"/>
        <v>62500</v>
      </c>
      <c r="J112" s="135">
        <f t="shared" si="28"/>
        <v>62500</v>
      </c>
      <c r="K112" s="135">
        <f t="shared" si="29"/>
        <v>62500</v>
      </c>
    </row>
    <row r="113" spans="2:11" ht="17.25">
      <c r="B113" s="133" t="s">
        <v>368</v>
      </c>
      <c r="C113" s="134">
        <v>1</v>
      </c>
      <c r="D113" s="135">
        <v>2000</v>
      </c>
      <c r="E113" s="134">
        <v>50</v>
      </c>
      <c r="F113" s="134">
        <v>1</v>
      </c>
      <c r="G113" s="18">
        <f t="shared" si="25"/>
        <v>100000</v>
      </c>
      <c r="H113" s="135">
        <f t="shared" si="26"/>
        <v>25000</v>
      </c>
      <c r="I113" s="135">
        <f t="shared" si="27"/>
        <v>25000</v>
      </c>
      <c r="J113" s="135">
        <f t="shared" si="28"/>
        <v>25000</v>
      </c>
      <c r="K113" s="135">
        <f t="shared" si="29"/>
        <v>25000</v>
      </c>
    </row>
    <row r="114" spans="2:11" ht="17.25">
      <c r="B114" s="16"/>
      <c r="C114" s="17"/>
      <c r="D114" s="18"/>
      <c r="E114" s="17"/>
      <c r="F114" s="17"/>
      <c r="G114" s="18">
        <f t="shared" si="25"/>
        <v>0</v>
      </c>
      <c r="H114" s="135">
        <f t="shared" si="26"/>
        <v>0</v>
      </c>
      <c r="I114" s="135">
        <f t="shared" si="27"/>
        <v>0</v>
      </c>
      <c r="J114" s="135">
        <f t="shared" si="28"/>
        <v>0</v>
      </c>
      <c r="K114" s="135">
        <f t="shared" si="29"/>
        <v>0</v>
      </c>
    </row>
    <row r="115" spans="2:11">
      <c r="B115" s="14" t="s">
        <v>68</v>
      </c>
      <c r="C115" s="15"/>
      <c r="D115" s="15"/>
      <c r="E115" s="15"/>
      <c r="F115" s="15"/>
      <c r="G115" s="19">
        <f>SUM(G100:G114)</f>
        <v>596000</v>
      </c>
      <c r="H115" s="20"/>
      <c r="I115" s="20"/>
      <c r="J115" s="20"/>
      <c r="K115" s="20"/>
    </row>
    <row r="117" spans="2:11">
      <c r="B117" s="13" t="s">
        <v>42</v>
      </c>
      <c r="C117" s="239" t="str">
        <f>'Detailed Workplan (Reviewed)'!A9</f>
        <v>3. Enhancing Provision of Quality Health Services</v>
      </c>
      <c r="D117" s="239"/>
      <c r="E117" s="239"/>
      <c r="F117" s="239"/>
      <c r="G117" s="239"/>
      <c r="H117" s="239"/>
      <c r="I117" s="239"/>
      <c r="J117" s="239"/>
      <c r="K117" s="239"/>
    </row>
    <row r="118" spans="2:11">
      <c r="B118" s="10" t="s">
        <v>73</v>
      </c>
      <c r="C118" s="239" t="str">
        <f>'Detailed Workplan (Reviewed)'!B27</f>
        <v>2.1.1</v>
      </c>
      <c r="D118" s="239"/>
      <c r="E118" s="239"/>
      <c r="F118" s="239"/>
      <c r="G118" s="239"/>
      <c r="H118" s="239"/>
      <c r="I118" s="239"/>
      <c r="J118" s="239"/>
      <c r="K118" s="239"/>
    </row>
    <row r="119" spans="2:11">
      <c r="B119" s="10" t="s">
        <v>50</v>
      </c>
      <c r="C119" s="239" t="str">
        <f>'Detailed Workplan (Reviewed)'!C27</f>
        <v>1. REACTIVATE AND RESENSITIZE BABY FRIENDLY  INITIATIVE IN ONE SUPPORTED FACILITY AS A MODEL</v>
      </c>
      <c r="D119" s="239"/>
      <c r="E119" s="239"/>
      <c r="F119" s="239"/>
      <c r="G119" s="239"/>
      <c r="H119" s="239"/>
      <c r="I119" s="239"/>
      <c r="J119" s="239"/>
      <c r="K119" s="239"/>
    </row>
    <row r="120" spans="2:11" ht="60">
      <c r="B120" s="12" t="s">
        <v>52</v>
      </c>
      <c r="C120" s="11" t="s">
        <v>47</v>
      </c>
      <c r="D120" s="11" t="s">
        <v>48</v>
      </c>
      <c r="E120" s="11" t="s">
        <v>51</v>
      </c>
      <c r="F120" s="11" t="s">
        <v>49</v>
      </c>
      <c r="G120" s="11" t="s">
        <v>41</v>
      </c>
      <c r="H120" s="11" t="s">
        <v>43</v>
      </c>
      <c r="I120" s="11" t="s">
        <v>44</v>
      </c>
      <c r="J120" s="11" t="s">
        <v>45</v>
      </c>
      <c r="K120" s="11" t="s">
        <v>46</v>
      </c>
    </row>
    <row r="121" spans="2:11" ht="17.25">
      <c r="B121" s="133" t="s">
        <v>53</v>
      </c>
      <c r="C121" s="134"/>
      <c r="D121" s="135"/>
      <c r="E121" s="134"/>
      <c r="F121" s="134"/>
      <c r="G121" s="18">
        <f>C121*D121*E121*F121</f>
        <v>0</v>
      </c>
      <c r="H121" s="18">
        <f>G121/4</f>
        <v>0</v>
      </c>
      <c r="I121" s="18">
        <f>G121/4</f>
        <v>0</v>
      </c>
      <c r="J121" s="18">
        <f>G121/4</f>
        <v>0</v>
      </c>
      <c r="K121" s="18">
        <f>G121/4</f>
        <v>0</v>
      </c>
    </row>
    <row r="122" spans="2:11" ht="17.25">
      <c r="B122" s="133" t="s">
        <v>54</v>
      </c>
      <c r="C122" s="134">
        <v>1</v>
      </c>
      <c r="D122" s="135"/>
      <c r="E122" s="134">
        <v>1</v>
      </c>
      <c r="F122" s="134">
        <v>1</v>
      </c>
      <c r="G122" s="18">
        <f t="shared" ref="G122:G144" si="30">C122*D122*E122*F122</f>
        <v>0</v>
      </c>
      <c r="H122" s="135">
        <f t="shared" ref="H122:H144" si="31">G122/4</f>
        <v>0</v>
      </c>
      <c r="I122" s="135">
        <f t="shared" ref="I122:I144" si="32">G122/4</f>
        <v>0</v>
      </c>
      <c r="J122" s="135">
        <f t="shared" ref="J122:J144" si="33">G122/4</f>
        <v>0</v>
      </c>
      <c r="K122" s="135">
        <f t="shared" ref="K122:K144" si="34">G122/4</f>
        <v>0</v>
      </c>
    </row>
    <row r="123" spans="2:11" ht="17.25">
      <c r="B123" s="133" t="s">
        <v>37</v>
      </c>
      <c r="C123" s="126"/>
      <c r="D123" s="126"/>
      <c r="E123" s="134"/>
      <c r="F123" s="134"/>
      <c r="G123" s="18">
        <f t="shared" si="30"/>
        <v>0</v>
      </c>
      <c r="H123" s="135">
        <f t="shared" si="31"/>
        <v>0</v>
      </c>
      <c r="I123" s="135">
        <f t="shared" si="32"/>
        <v>0</v>
      </c>
      <c r="J123" s="135">
        <f t="shared" si="33"/>
        <v>0</v>
      </c>
      <c r="K123" s="135">
        <f t="shared" si="34"/>
        <v>0</v>
      </c>
    </row>
    <row r="124" spans="2:11" ht="17.25">
      <c r="B124" s="133" t="s">
        <v>40</v>
      </c>
      <c r="C124" s="134">
        <v>1</v>
      </c>
      <c r="D124" s="135"/>
      <c r="E124" s="134">
        <v>1</v>
      </c>
      <c r="F124" s="134">
        <v>1</v>
      </c>
      <c r="G124" s="18">
        <f t="shared" si="30"/>
        <v>0</v>
      </c>
      <c r="H124" s="135">
        <f t="shared" si="31"/>
        <v>0</v>
      </c>
      <c r="I124" s="135">
        <f t="shared" si="32"/>
        <v>0</v>
      </c>
      <c r="J124" s="135">
        <f t="shared" si="33"/>
        <v>0</v>
      </c>
      <c r="K124" s="135">
        <f t="shared" si="34"/>
        <v>0</v>
      </c>
    </row>
    <row r="125" spans="2:11" ht="17.25">
      <c r="B125" s="133" t="s">
        <v>55</v>
      </c>
      <c r="C125" s="134">
        <v>1</v>
      </c>
      <c r="D125" s="135">
        <v>500</v>
      </c>
      <c r="E125" s="134">
        <v>1</v>
      </c>
      <c r="F125" s="134">
        <v>1</v>
      </c>
      <c r="G125" s="18">
        <f t="shared" si="30"/>
        <v>500</v>
      </c>
      <c r="H125" s="135">
        <f t="shared" si="31"/>
        <v>125</v>
      </c>
      <c r="I125" s="135">
        <f t="shared" si="32"/>
        <v>125</v>
      </c>
      <c r="J125" s="135">
        <f t="shared" si="33"/>
        <v>125</v>
      </c>
      <c r="K125" s="135">
        <f t="shared" si="34"/>
        <v>125</v>
      </c>
    </row>
    <row r="126" spans="2:11" ht="17.25">
      <c r="B126" s="133" t="s">
        <v>56</v>
      </c>
      <c r="C126" s="134">
        <v>1</v>
      </c>
      <c r="D126" s="135">
        <v>500</v>
      </c>
      <c r="E126" s="134">
        <v>4</v>
      </c>
      <c r="F126" s="134">
        <v>1</v>
      </c>
      <c r="G126" s="18">
        <f t="shared" si="30"/>
        <v>2000</v>
      </c>
      <c r="H126" s="135">
        <f t="shared" si="31"/>
        <v>500</v>
      </c>
      <c r="I126" s="135">
        <f t="shared" si="32"/>
        <v>500</v>
      </c>
      <c r="J126" s="135">
        <f t="shared" si="33"/>
        <v>500</v>
      </c>
      <c r="K126" s="135">
        <f t="shared" si="34"/>
        <v>500</v>
      </c>
    </row>
    <row r="127" spans="2:11" ht="17.25">
      <c r="B127" s="133" t="s">
        <v>57</v>
      </c>
      <c r="C127" s="134">
        <v>1</v>
      </c>
      <c r="D127" s="135">
        <v>500</v>
      </c>
      <c r="E127" s="134">
        <v>4</v>
      </c>
      <c r="F127" s="134">
        <v>1</v>
      </c>
      <c r="G127" s="18">
        <f t="shared" si="30"/>
        <v>2000</v>
      </c>
      <c r="H127" s="135">
        <f t="shared" si="31"/>
        <v>500</v>
      </c>
      <c r="I127" s="135">
        <f t="shared" si="32"/>
        <v>500</v>
      </c>
      <c r="J127" s="135">
        <f t="shared" si="33"/>
        <v>500</v>
      </c>
      <c r="K127" s="135">
        <f t="shared" si="34"/>
        <v>500</v>
      </c>
    </row>
    <row r="128" spans="2:11" ht="17.25">
      <c r="B128" s="133" t="s">
        <v>38</v>
      </c>
      <c r="C128" s="134">
        <v>1</v>
      </c>
      <c r="D128" s="135">
        <v>1500</v>
      </c>
      <c r="E128" s="134">
        <v>4</v>
      </c>
      <c r="F128" s="134">
        <v>1</v>
      </c>
      <c r="G128" s="18">
        <f t="shared" si="30"/>
        <v>6000</v>
      </c>
      <c r="H128" s="135">
        <f t="shared" si="31"/>
        <v>1500</v>
      </c>
      <c r="I128" s="135">
        <f t="shared" si="32"/>
        <v>1500</v>
      </c>
      <c r="J128" s="135">
        <f t="shared" si="33"/>
        <v>1500</v>
      </c>
      <c r="K128" s="135">
        <f t="shared" si="34"/>
        <v>1500</v>
      </c>
    </row>
    <row r="129" spans="2:11" ht="17.25">
      <c r="B129" s="133" t="s">
        <v>58</v>
      </c>
      <c r="C129" s="134">
        <v>1</v>
      </c>
      <c r="D129" s="135">
        <v>100</v>
      </c>
      <c r="E129" s="134">
        <v>4</v>
      </c>
      <c r="F129" s="134"/>
      <c r="G129" s="18">
        <f t="shared" si="30"/>
        <v>0</v>
      </c>
      <c r="H129" s="135">
        <f t="shared" si="31"/>
        <v>0</v>
      </c>
      <c r="I129" s="135">
        <f t="shared" si="32"/>
        <v>0</v>
      </c>
      <c r="J129" s="135">
        <f t="shared" si="33"/>
        <v>0</v>
      </c>
      <c r="K129" s="135">
        <f t="shared" si="34"/>
        <v>0</v>
      </c>
    </row>
    <row r="130" spans="2:11" ht="17.25">
      <c r="B130" s="133" t="s">
        <v>59</v>
      </c>
      <c r="C130" s="134"/>
      <c r="D130" s="135"/>
      <c r="E130" s="134"/>
      <c r="F130" s="134"/>
      <c r="G130" s="18">
        <f t="shared" si="30"/>
        <v>0</v>
      </c>
      <c r="H130" s="135">
        <f t="shared" si="31"/>
        <v>0</v>
      </c>
      <c r="I130" s="135">
        <f t="shared" si="32"/>
        <v>0</v>
      </c>
      <c r="J130" s="135">
        <f t="shared" si="33"/>
        <v>0</v>
      </c>
      <c r="K130" s="135">
        <f t="shared" si="34"/>
        <v>0</v>
      </c>
    </row>
    <row r="131" spans="2:11" ht="17.25">
      <c r="B131" s="133" t="s">
        <v>60</v>
      </c>
      <c r="C131" s="134"/>
      <c r="D131" s="135"/>
      <c r="E131" s="134"/>
      <c r="F131" s="134"/>
      <c r="G131" s="18">
        <f t="shared" si="30"/>
        <v>0</v>
      </c>
      <c r="H131" s="135">
        <f t="shared" si="31"/>
        <v>0</v>
      </c>
      <c r="I131" s="135">
        <f t="shared" si="32"/>
        <v>0</v>
      </c>
      <c r="J131" s="135">
        <f t="shared" si="33"/>
        <v>0</v>
      </c>
      <c r="K131" s="135">
        <f t="shared" si="34"/>
        <v>0</v>
      </c>
    </row>
    <row r="132" spans="2:11" ht="17.25">
      <c r="B132" s="133" t="s">
        <v>39</v>
      </c>
      <c r="C132" s="134"/>
      <c r="D132" s="135"/>
      <c r="E132" s="134"/>
      <c r="F132" s="134"/>
      <c r="G132" s="18">
        <f t="shared" si="30"/>
        <v>0</v>
      </c>
      <c r="H132" s="135">
        <f t="shared" si="31"/>
        <v>0</v>
      </c>
      <c r="I132" s="135">
        <f t="shared" si="32"/>
        <v>0</v>
      </c>
      <c r="J132" s="135">
        <f t="shared" si="33"/>
        <v>0</v>
      </c>
      <c r="K132" s="135">
        <f t="shared" si="34"/>
        <v>0</v>
      </c>
    </row>
    <row r="133" spans="2:11" ht="17.25">
      <c r="B133" s="133" t="s">
        <v>61</v>
      </c>
      <c r="C133" s="134">
        <v>1</v>
      </c>
      <c r="D133" s="135">
        <v>10000</v>
      </c>
      <c r="E133" s="134">
        <v>2</v>
      </c>
      <c r="F133" s="134">
        <v>1</v>
      </c>
      <c r="G133" s="18">
        <f t="shared" si="30"/>
        <v>20000</v>
      </c>
      <c r="H133" s="135">
        <f t="shared" si="31"/>
        <v>5000</v>
      </c>
      <c r="I133" s="135">
        <f t="shared" si="32"/>
        <v>5000</v>
      </c>
      <c r="J133" s="135">
        <f t="shared" si="33"/>
        <v>5000</v>
      </c>
      <c r="K133" s="135">
        <f t="shared" si="34"/>
        <v>5000</v>
      </c>
    </row>
    <row r="134" spans="2:11" ht="17.25">
      <c r="B134" s="133" t="s">
        <v>66</v>
      </c>
      <c r="C134" s="134">
        <v>1</v>
      </c>
      <c r="D134" s="135">
        <v>5000</v>
      </c>
      <c r="E134" s="134">
        <v>4</v>
      </c>
      <c r="F134" s="134">
        <v>1</v>
      </c>
      <c r="G134" s="18">
        <f t="shared" si="30"/>
        <v>20000</v>
      </c>
      <c r="H134" s="135">
        <f t="shared" si="31"/>
        <v>5000</v>
      </c>
      <c r="I134" s="135">
        <f t="shared" si="32"/>
        <v>5000</v>
      </c>
      <c r="J134" s="135">
        <f t="shared" si="33"/>
        <v>5000</v>
      </c>
      <c r="K134" s="135">
        <f t="shared" si="34"/>
        <v>5000</v>
      </c>
    </row>
    <row r="135" spans="2:11" ht="17.25">
      <c r="B135" s="133" t="s">
        <v>62</v>
      </c>
      <c r="C135" s="134"/>
      <c r="D135" s="135"/>
      <c r="E135" s="134"/>
      <c r="F135" s="134"/>
      <c r="G135" s="18">
        <f t="shared" si="30"/>
        <v>0</v>
      </c>
      <c r="H135" s="135">
        <f t="shared" si="31"/>
        <v>0</v>
      </c>
      <c r="I135" s="135">
        <f t="shared" si="32"/>
        <v>0</v>
      </c>
      <c r="J135" s="135">
        <f t="shared" si="33"/>
        <v>0</v>
      </c>
      <c r="K135" s="135">
        <f t="shared" si="34"/>
        <v>0</v>
      </c>
    </row>
    <row r="136" spans="2:11" ht="17.25">
      <c r="B136" s="133" t="s">
        <v>67</v>
      </c>
      <c r="C136" s="134"/>
      <c r="D136" s="135"/>
      <c r="E136" s="134"/>
      <c r="F136" s="134"/>
      <c r="G136" s="18">
        <f t="shared" si="30"/>
        <v>0</v>
      </c>
      <c r="H136" s="135">
        <f t="shared" si="31"/>
        <v>0</v>
      </c>
      <c r="I136" s="135">
        <f t="shared" si="32"/>
        <v>0</v>
      </c>
      <c r="J136" s="135">
        <f t="shared" si="33"/>
        <v>0</v>
      </c>
      <c r="K136" s="135">
        <f t="shared" si="34"/>
        <v>0</v>
      </c>
    </row>
    <row r="137" spans="2:11" ht="17.25">
      <c r="B137" s="133" t="s">
        <v>70</v>
      </c>
      <c r="C137" s="134"/>
      <c r="D137" s="135"/>
      <c r="E137" s="134"/>
      <c r="F137" s="134"/>
      <c r="G137" s="18">
        <f t="shared" si="30"/>
        <v>0</v>
      </c>
      <c r="H137" s="135">
        <f t="shared" si="31"/>
        <v>0</v>
      </c>
      <c r="I137" s="135">
        <f t="shared" si="32"/>
        <v>0</v>
      </c>
      <c r="J137" s="135">
        <f t="shared" si="33"/>
        <v>0</v>
      </c>
      <c r="K137" s="135">
        <f t="shared" si="34"/>
        <v>0</v>
      </c>
    </row>
    <row r="138" spans="2:11" ht="17.25">
      <c r="B138" s="133" t="s">
        <v>71</v>
      </c>
      <c r="C138" s="134"/>
      <c r="D138" s="135"/>
      <c r="E138" s="134"/>
      <c r="F138" s="134"/>
      <c r="G138" s="18">
        <f t="shared" si="30"/>
        <v>0</v>
      </c>
      <c r="H138" s="135">
        <f t="shared" si="31"/>
        <v>0</v>
      </c>
      <c r="I138" s="135">
        <f t="shared" si="32"/>
        <v>0</v>
      </c>
      <c r="J138" s="135">
        <f t="shared" si="33"/>
        <v>0</v>
      </c>
      <c r="K138" s="135">
        <f t="shared" si="34"/>
        <v>0</v>
      </c>
    </row>
    <row r="139" spans="2:11" ht="17.25">
      <c r="B139" s="133" t="s">
        <v>72</v>
      </c>
      <c r="C139" s="134"/>
      <c r="D139" s="135"/>
      <c r="E139" s="134"/>
      <c r="F139" s="134"/>
      <c r="G139" s="18">
        <f t="shared" si="30"/>
        <v>0</v>
      </c>
      <c r="H139" s="135">
        <f t="shared" si="31"/>
        <v>0</v>
      </c>
      <c r="I139" s="135">
        <f t="shared" si="32"/>
        <v>0</v>
      </c>
      <c r="J139" s="135">
        <f t="shared" si="33"/>
        <v>0</v>
      </c>
      <c r="K139" s="135">
        <f t="shared" si="34"/>
        <v>0</v>
      </c>
    </row>
    <row r="140" spans="2:11" ht="17.25">
      <c r="B140" s="133" t="s">
        <v>395</v>
      </c>
      <c r="C140" s="134">
        <v>2</v>
      </c>
      <c r="D140" s="135">
        <v>10000</v>
      </c>
      <c r="E140" s="134">
        <v>8</v>
      </c>
      <c r="F140" s="134">
        <v>1</v>
      </c>
      <c r="G140" s="18">
        <f t="shared" si="30"/>
        <v>160000</v>
      </c>
      <c r="H140" s="135">
        <f t="shared" si="31"/>
        <v>40000</v>
      </c>
      <c r="I140" s="135">
        <f t="shared" si="32"/>
        <v>40000</v>
      </c>
      <c r="J140" s="135">
        <f t="shared" si="33"/>
        <v>40000</v>
      </c>
      <c r="K140" s="135">
        <f t="shared" si="34"/>
        <v>40000</v>
      </c>
    </row>
    <row r="141" spans="2:11" ht="17.25">
      <c r="B141" s="133" t="s">
        <v>396</v>
      </c>
      <c r="C141" s="134">
        <v>2</v>
      </c>
      <c r="D141" s="135">
        <v>5000</v>
      </c>
      <c r="E141" s="134">
        <v>8</v>
      </c>
      <c r="F141" s="134">
        <v>1</v>
      </c>
      <c r="G141" s="18">
        <f t="shared" si="30"/>
        <v>80000</v>
      </c>
      <c r="H141" s="135">
        <f t="shared" si="31"/>
        <v>20000</v>
      </c>
      <c r="I141" s="135">
        <f t="shared" si="32"/>
        <v>20000</v>
      </c>
      <c r="J141" s="135">
        <f t="shared" si="33"/>
        <v>20000</v>
      </c>
      <c r="K141" s="135">
        <f t="shared" si="34"/>
        <v>20000</v>
      </c>
    </row>
    <row r="142" spans="2:11" ht="17.25">
      <c r="B142" s="133" t="s">
        <v>397</v>
      </c>
      <c r="C142" s="134">
        <v>2</v>
      </c>
      <c r="D142" s="135">
        <v>3000</v>
      </c>
      <c r="E142" s="134"/>
      <c r="F142" s="134"/>
      <c r="G142" s="18">
        <f t="shared" si="30"/>
        <v>0</v>
      </c>
      <c r="H142" s="135">
        <f t="shared" si="31"/>
        <v>0</v>
      </c>
      <c r="I142" s="135">
        <f t="shared" si="32"/>
        <v>0</v>
      </c>
      <c r="J142" s="135">
        <f t="shared" si="33"/>
        <v>0</v>
      </c>
      <c r="K142" s="135">
        <f t="shared" si="34"/>
        <v>0</v>
      </c>
    </row>
    <row r="143" spans="2:11" ht="17.25">
      <c r="B143" s="133" t="s">
        <v>398</v>
      </c>
      <c r="C143" s="134">
        <v>2</v>
      </c>
      <c r="D143" s="135">
        <v>3000</v>
      </c>
      <c r="E143" s="134">
        <v>1</v>
      </c>
      <c r="F143" s="134">
        <v>1</v>
      </c>
      <c r="G143" s="18">
        <f t="shared" si="30"/>
        <v>6000</v>
      </c>
      <c r="H143" s="135">
        <f t="shared" si="31"/>
        <v>1500</v>
      </c>
      <c r="I143" s="135">
        <f t="shared" si="32"/>
        <v>1500</v>
      </c>
      <c r="J143" s="135">
        <f t="shared" si="33"/>
        <v>1500</v>
      </c>
      <c r="K143" s="135">
        <f t="shared" si="34"/>
        <v>1500</v>
      </c>
    </row>
    <row r="144" spans="2:11" ht="17.25">
      <c r="B144" s="133" t="s">
        <v>399</v>
      </c>
      <c r="C144" s="134">
        <v>2</v>
      </c>
      <c r="D144" s="135">
        <v>1000</v>
      </c>
      <c r="E144" s="134">
        <v>1</v>
      </c>
      <c r="F144" s="134">
        <v>1</v>
      </c>
      <c r="G144" s="18">
        <f t="shared" si="30"/>
        <v>2000</v>
      </c>
      <c r="H144" s="135">
        <f t="shared" si="31"/>
        <v>500</v>
      </c>
      <c r="I144" s="135">
        <f t="shared" si="32"/>
        <v>500</v>
      </c>
      <c r="J144" s="135">
        <f t="shared" si="33"/>
        <v>500</v>
      </c>
      <c r="K144" s="135">
        <f t="shared" si="34"/>
        <v>500</v>
      </c>
    </row>
    <row r="145" spans="2:11">
      <c r="B145" s="14" t="s">
        <v>68</v>
      </c>
      <c r="C145" s="15"/>
      <c r="D145" s="15"/>
      <c r="E145" s="15"/>
      <c r="F145" s="15"/>
      <c r="G145" s="19">
        <f>SUM(G121:G144)</f>
        <v>298500</v>
      </c>
      <c r="H145" s="20"/>
      <c r="I145" s="20"/>
      <c r="J145" s="20"/>
      <c r="K145" s="20"/>
    </row>
    <row r="147" spans="2:11">
      <c r="B147" s="13" t="s">
        <v>42</v>
      </c>
      <c r="C147" s="239" t="str">
        <f>'Detailed Workplan (Reviewed)'!A8</f>
        <v>2. Enhancing Caregiving Capacity</v>
      </c>
      <c r="D147" s="239"/>
      <c r="E147" s="239"/>
      <c r="F147" s="239"/>
      <c r="G147" s="239"/>
      <c r="H147" s="239"/>
      <c r="I147" s="239"/>
      <c r="J147" s="239"/>
      <c r="K147" s="239"/>
    </row>
    <row r="148" spans="2:11">
      <c r="B148" s="10" t="s">
        <v>73</v>
      </c>
      <c r="C148" s="239" t="str">
        <f>'Detailed Workplan (Reviewed)'!B28</f>
        <v>2.1.2</v>
      </c>
      <c r="D148" s="239"/>
      <c r="E148" s="239"/>
      <c r="F148" s="239"/>
      <c r="G148" s="239"/>
      <c r="H148" s="239"/>
      <c r="I148" s="239"/>
      <c r="J148" s="239"/>
      <c r="K148" s="239"/>
    </row>
    <row r="149" spans="2:11">
      <c r="B149" s="10" t="s">
        <v>50</v>
      </c>
      <c r="C149" s="239" t="str">
        <f>'Detailed Workplan (Reviewed)'!C28</f>
        <v>3.CONDUCT TRAININGS ON INFANT AND YOUNG CHILD FEEDING PRACTICES FOR HEALTH WORKERS</v>
      </c>
      <c r="D149" s="239"/>
      <c r="E149" s="239"/>
      <c r="F149" s="239"/>
      <c r="G149" s="239"/>
      <c r="H149" s="239"/>
      <c r="I149" s="239"/>
      <c r="J149" s="239"/>
      <c r="K149" s="239"/>
    </row>
    <row r="150" spans="2:11" ht="60">
      <c r="B150" s="12" t="s">
        <v>52</v>
      </c>
      <c r="C150" s="11" t="s">
        <v>47</v>
      </c>
      <c r="D150" s="11" t="s">
        <v>48</v>
      </c>
      <c r="E150" s="11" t="s">
        <v>51</v>
      </c>
      <c r="F150" s="11" t="s">
        <v>49</v>
      </c>
      <c r="G150" s="11" t="s">
        <v>41</v>
      </c>
      <c r="H150" s="11" t="s">
        <v>43</v>
      </c>
      <c r="I150" s="11" t="s">
        <v>44</v>
      </c>
      <c r="J150" s="11" t="s">
        <v>45</v>
      </c>
      <c r="K150" s="11" t="s">
        <v>46</v>
      </c>
    </row>
    <row r="151" spans="2:11" ht="17.25">
      <c r="B151" s="133" t="s">
        <v>53</v>
      </c>
      <c r="C151" s="134">
        <v>1</v>
      </c>
      <c r="D151" s="135">
        <v>10000</v>
      </c>
      <c r="E151" s="134">
        <v>1</v>
      </c>
      <c r="F151" s="134">
        <v>3</v>
      </c>
      <c r="G151" s="18">
        <f>C151*D151*E151*F151</f>
        <v>30000</v>
      </c>
      <c r="H151" s="18">
        <f>G151/4</f>
        <v>7500</v>
      </c>
      <c r="I151" s="18">
        <f>G151/4</f>
        <v>7500</v>
      </c>
      <c r="J151" s="18">
        <f>G151/4</f>
        <v>7500</v>
      </c>
      <c r="K151" s="18">
        <f>G151/4</f>
        <v>7500</v>
      </c>
    </row>
    <row r="152" spans="2:11" ht="17.25">
      <c r="B152" s="133" t="s">
        <v>54</v>
      </c>
      <c r="C152" s="134">
        <v>1</v>
      </c>
      <c r="D152" s="135">
        <v>10000</v>
      </c>
      <c r="E152" s="134">
        <v>1</v>
      </c>
      <c r="F152" s="134">
        <v>3</v>
      </c>
      <c r="G152" s="18">
        <f t="shared" ref="G152:G169" si="35">C152*D152*E152*F152</f>
        <v>30000</v>
      </c>
      <c r="H152" s="135">
        <f t="shared" ref="H152:H169" si="36">G152/4</f>
        <v>7500</v>
      </c>
      <c r="I152" s="135">
        <f t="shared" ref="I152:I169" si="37">G152/4</f>
        <v>7500</v>
      </c>
      <c r="J152" s="135">
        <f t="shared" ref="J152:J169" si="38">G152/4</f>
        <v>7500</v>
      </c>
      <c r="K152" s="135">
        <f t="shared" ref="K152:K169" si="39">G152/4</f>
        <v>7500</v>
      </c>
    </row>
    <row r="153" spans="2:11" ht="17.25">
      <c r="B153" s="133" t="s">
        <v>37</v>
      </c>
      <c r="C153" s="134"/>
      <c r="D153" s="135"/>
      <c r="E153" s="134"/>
      <c r="F153" s="134"/>
      <c r="G153" s="18">
        <f t="shared" si="35"/>
        <v>0</v>
      </c>
      <c r="H153" s="135">
        <f t="shared" si="36"/>
        <v>0</v>
      </c>
      <c r="I153" s="135">
        <f t="shared" si="37"/>
        <v>0</v>
      </c>
      <c r="J153" s="135">
        <f t="shared" si="38"/>
        <v>0</v>
      </c>
      <c r="K153" s="135">
        <f t="shared" si="39"/>
        <v>0</v>
      </c>
    </row>
    <row r="154" spans="2:11" ht="17.25">
      <c r="B154" s="133" t="s">
        <v>40</v>
      </c>
      <c r="C154" s="134">
        <v>1</v>
      </c>
      <c r="D154" s="135">
        <v>20000</v>
      </c>
      <c r="E154" s="134">
        <v>1</v>
      </c>
      <c r="F154" s="134">
        <v>3</v>
      </c>
      <c r="G154" s="18">
        <f t="shared" si="35"/>
        <v>60000</v>
      </c>
      <c r="H154" s="135">
        <f t="shared" si="36"/>
        <v>15000</v>
      </c>
      <c r="I154" s="135">
        <f t="shared" si="37"/>
        <v>15000</v>
      </c>
      <c r="J154" s="135">
        <f t="shared" si="38"/>
        <v>15000</v>
      </c>
      <c r="K154" s="135">
        <f t="shared" si="39"/>
        <v>15000</v>
      </c>
    </row>
    <row r="155" spans="2:11" ht="17.25">
      <c r="B155" s="133" t="s">
        <v>55</v>
      </c>
      <c r="C155" s="134">
        <v>1</v>
      </c>
      <c r="D155" s="135">
        <v>500</v>
      </c>
      <c r="E155" s="134">
        <v>24</v>
      </c>
      <c r="F155" s="134">
        <v>3</v>
      </c>
      <c r="G155" s="18">
        <f t="shared" si="35"/>
        <v>36000</v>
      </c>
      <c r="H155" s="135">
        <f t="shared" si="36"/>
        <v>9000</v>
      </c>
      <c r="I155" s="135">
        <f t="shared" si="37"/>
        <v>9000</v>
      </c>
      <c r="J155" s="135">
        <f t="shared" si="38"/>
        <v>9000</v>
      </c>
      <c r="K155" s="135">
        <f t="shared" si="39"/>
        <v>9000</v>
      </c>
    </row>
    <row r="156" spans="2:11" ht="17.25">
      <c r="B156" s="133" t="s">
        <v>56</v>
      </c>
      <c r="C156" s="134">
        <v>1</v>
      </c>
      <c r="D156" s="135">
        <v>1000</v>
      </c>
      <c r="E156" s="134">
        <v>24</v>
      </c>
      <c r="F156" s="134">
        <v>3</v>
      </c>
      <c r="G156" s="18">
        <f t="shared" si="35"/>
        <v>72000</v>
      </c>
      <c r="H156" s="135">
        <f t="shared" si="36"/>
        <v>18000</v>
      </c>
      <c r="I156" s="135">
        <f t="shared" si="37"/>
        <v>18000</v>
      </c>
      <c r="J156" s="135">
        <f t="shared" si="38"/>
        <v>18000</v>
      </c>
      <c r="K156" s="135">
        <f t="shared" si="39"/>
        <v>18000</v>
      </c>
    </row>
    <row r="157" spans="2:11" ht="17.25">
      <c r="B157" s="133" t="s">
        <v>57</v>
      </c>
      <c r="C157" s="134">
        <v>1</v>
      </c>
      <c r="D157" s="135">
        <v>500</v>
      </c>
      <c r="E157" s="134">
        <v>24</v>
      </c>
      <c r="F157" s="134">
        <v>3</v>
      </c>
      <c r="G157" s="18">
        <f t="shared" si="35"/>
        <v>36000</v>
      </c>
      <c r="H157" s="135">
        <f t="shared" si="36"/>
        <v>9000</v>
      </c>
      <c r="I157" s="135">
        <f t="shared" si="37"/>
        <v>9000</v>
      </c>
      <c r="J157" s="135">
        <f t="shared" si="38"/>
        <v>9000</v>
      </c>
      <c r="K157" s="135">
        <f t="shared" si="39"/>
        <v>9000</v>
      </c>
    </row>
    <row r="158" spans="2:11" ht="17.25">
      <c r="B158" s="133" t="s">
        <v>38</v>
      </c>
      <c r="C158" s="134">
        <v>1</v>
      </c>
      <c r="D158" s="135">
        <v>1500</v>
      </c>
      <c r="E158" s="134">
        <v>24</v>
      </c>
      <c r="F158" s="134">
        <v>3</v>
      </c>
      <c r="G158" s="18">
        <f t="shared" si="35"/>
        <v>108000</v>
      </c>
      <c r="H158" s="135">
        <f t="shared" si="36"/>
        <v>27000</v>
      </c>
      <c r="I158" s="135">
        <f t="shared" si="37"/>
        <v>27000</v>
      </c>
      <c r="J158" s="135">
        <f t="shared" si="38"/>
        <v>27000</v>
      </c>
      <c r="K158" s="135">
        <f t="shared" si="39"/>
        <v>27000</v>
      </c>
    </row>
    <row r="159" spans="2:11" ht="17.25">
      <c r="B159" s="133" t="s">
        <v>58</v>
      </c>
      <c r="C159" s="134">
        <v>1</v>
      </c>
      <c r="D159" s="135">
        <v>100</v>
      </c>
      <c r="E159" s="134">
        <v>24</v>
      </c>
      <c r="F159" s="134">
        <v>3</v>
      </c>
      <c r="G159" s="18">
        <f t="shared" si="35"/>
        <v>7200</v>
      </c>
      <c r="H159" s="135">
        <f t="shared" si="36"/>
        <v>1800</v>
      </c>
      <c r="I159" s="135">
        <f t="shared" si="37"/>
        <v>1800</v>
      </c>
      <c r="J159" s="135">
        <f t="shared" si="38"/>
        <v>1800</v>
      </c>
      <c r="K159" s="135">
        <f t="shared" si="39"/>
        <v>1800</v>
      </c>
    </row>
    <row r="160" spans="2:11" ht="17.25">
      <c r="B160" s="133" t="s">
        <v>61</v>
      </c>
      <c r="C160" s="134">
        <v>1</v>
      </c>
      <c r="D160" s="135">
        <v>10000</v>
      </c>
      <c r="E160" s="134">
        <v>3</v>
      </c>
      <c r="F160" s="134">
        <v>3</v>
      </c>
      <c r="G160" s="18">
        <f t="shared" si="35"/>
        <v>90000</v>
      </c>
      <c r="H160" s="135">
        <f t="shared" si="36"/>
        <v>22500</v>
      </c>
      <c r="I160" s="135">
        <f t="shared" si="37"/>
        <v>22500</v>
      </c>
      <c r="J160" s="135">
        <f t="shared" si="38"/>
        <v>22500</v>
      </c>
      <c r="K160" s="135">
        <f t="shared" si="39"/>
        <v>22500</v>
      </c>
    </row>
    <row r="161" spans="2:11" ht="17.25">
      <c r="B161" s="133" t="s">
        <v>66</v>
      </c>
      <c r="C161" s="134">
        <v>1</v>
      </c>
      <c r="D161" s="135">
        <v>5000</v>
      </c>
      <c r="E161" s="134">
        <v>4</v>
      </c>
      <c r="F161" s="134">
        <v>3</v>
      </c>
      <c r="G161" s="18">
        <f t="shared" si="35"/>
        <v>60000</v>
      </c>
      <c r="H161" s="135">
        <f t="shared" si="36"/>
        <v>15000</v>
      </c>
      <c r="I161" s="135">
        <f t="shared" si="37"/>
        <v>15000</v>
      </c>
      <c r="J161" s="135">
        <f t="shared" si="38"/>
        <v>15000</v>
      </c>
      <c r="K161" s="135">
        <f t="shared" si="39"/>
        <v>15000</v>
      </c>
    </row>
    <row r="162" spans="2:11" ht="17.25">
      <c r="B162" s="133" t="s">
        <v>400</v>
      </c>
      <c r="C162" s="134">
        <v>1</v>
      </c>
      <c r="D162" s="135">
        <v>3000</v>
      </c>
      <c r="E162" s="134">
        <v>1</v>
      </c>
      <c r="F162" s="134">
        <v>3</v>
      </c>
      <c r="G162" s="18">
        <f t="shared" si="35"/>
        <v>9000</v>
      </c>
      <c r="H162" s="135">
        <f t="shared" si="36"/>
        <v>2250</v>
      </c>
      <c r="I162" s="135">
        <f t="shared" si="37"/>
        <v>2250</v>
      </c>
      <c r="J162" s="135">
        <f t="shared" si="38"/>
        <v>2250</v>
      </c>
      <c r="K162" s="135">
        <f t="shared" si="39"/>
        <v>2250</v>
      </c>
    </row>
    <row r="163" spans="2:11" ht="17.25">
      <c r="B163" s="133" t="s">
        <v>401</v>
      </c>
      <c r="C163" s="134">
        <v>1</v>
      </c>
      <c r="D163" s="135">
        <v>1500</v>
      </c>
      <c r="E163" s="134">
        <v>1</v>
      </c>
      <c r="F163" s="134">
        <v>3</v>
      </c>
      <c r="G163" s="18">
        <f t="shared" si="35"/>
        <v>4500</v>
      </c>
      <c r="H163" s="135">
        <f t="shared" si="36"/>
        <v>1125</v>
      </c>
      <c r="I163" s="135">
        <f t="shared" si="37"/>
        <v>1125</v>
      </c>
      <c r="J163" s="135">
        <f t="shared" si="38"/>
        <v>1125</v>
      </c>
      <c r="K163" s="135">
        <f t="shared" si="39"/>
        <v>1125</v>
      </c>
    </row>
    <row r="164" spans="2:11" ht="17.25">
      <c r="B164" s="133" t="s">
        <v>402</v>
      </c>
      <c r="C164" s="134">
        <v>1</v>
      </c>
      <c r="D164" s="135">
        <v>8500</v>
      </c>
      <c r="E164" s="134">
        <v>1</v>
      </c>
      <c r="F164" s="134">
        <v>3</v>
      </c>
      <c r="G164" s="18">
        <f t="shared" si="35"/>
        <v>25500</v>
      </c>
      <c r="H164" s="135">
        <f t="shared" si="36"/>
        <v>6375</v>
      </c>
      <c r="I164" s="135">
        <f t="shared" si="37"/>
        <v>6375</v>
      </c>
      <c r="J164" s="135">
        <f t="shared" si="38"/>
        <v>6375</v>
      </c>
      <c r="K164" s="135">
        <f t="shared" si="39"/>
        <v>6375</v>
      </c>
    </row>
    <row r="165" spans="2:11" ht="17.25">
      <c r="B165" s="133" t="s">
        <v>403</v>
      </c>
      <c r="C165" s="134">
        <v>1</v>
      </c>
      <c r="D165" s="135">
        <v>2000</v>
      </c>
      <c r="E165" s="134">
        <v>1</v>
      </c>
      <c r="F165" s="134">
        <v>3</v>
      </c>
      <c r="G165" s="18">
        <f t="shared" si="35"/>
        <v>6000</v>
      </c>
      <c r="H165" s="135">
        <f t="shared" si="36"/>
        <v>1500</v>
      </c>
      <c r="I165" s="135">
        <f t="shared" si="37"/>
        <v>1500</v>
      </c>
      <c r="J165" s="135">
        <f t="shared" si="38"/>
        <v>1500</v>
      </c>
      <c r="K165" s="135">
        <f t="shared" si="39"/>
        <v>1500</v>
      </c>
    </row>
    <row r="166" spans="2:11" ht="17.25">
      <c r="B166" s="133" t="s">
        <v>404</v>
      </c>
      <c r="C166" s="134">
        <v>1</v>
      </c>
      <c r="D166" s="135">
        <v>3000</v>
      </c>
      <c r="E166" s="134">
        <v>1</v>
      </c>
      <c r="F166" s="134">
        <v>3</v>
      </c>
      <c r="G166" s="18">
        <f t="shared" si="35"/>
        <v>9000</v>
      </c>
      <c r="H166" s="135">
        <f t="shared" si="36"/>
        <v>2250</v>
      </c>
      <c r="I166" s="135">
        <f t="shared" si="37"/>
        <v>2250</v>
      </c>
      <c r="J166" s="135">
        <f t="shared" si="38"/>
        <v>2250</v>
      </c>
      <c r="K166" s="135">
        <f t="shared" si="39"/>
        <v>2250</v>
      </c>
    </row>
    <row r="167" spans="2:11" ht="17.25">
      <c r="B167" s="133" t="s">
        <v>405</v>
      </c>
      <c r="C167" s="134">
        <v>1</v>
      </c>
      <c r="D167" s="135">
        <v>3000</v>
      </c>
      <c r="E167" s="134">
        <v>1</v>
      </c>
      <c r="F167" s="134">
        <v>3</v>
      </c>
      <c r="G167" s="18">
        <f t="shared" si="35"/>
        <v>9000</v>
      </c>
      <c r="H167" s="135">
        <f t="shared" si="36"/>
        <v>2250</v>
      </c>
      <c r="I167" s="135">
        <f t="shared" si="37"/>
        <v>2250</v>
      </c>
      <c r="J167" s="135">
        <f t="shared" si="38"/>
        <v>2250</v>
      </c>
      <c r="K167" s="135">
        <f t="shared" si="39"/>
        <v>2250</v>
      </c>
    </row>
    <row r="168" spans="2:11" ht="17.25">
      <c r="B168" s="133" t="s">
        <v>406</v>
      </c>
      <c r="C168" s="134">
        <v>1</v>
      </c>
      <c r="D168" s="135">
        <v>3000</v>
      </c>
      <c r="E168" s="134">
        <v>1</v>
      </c>
      <c r="F168" s="134">
        <v>3</v>
      </c>
      <c r="G168" s="18">
        <f t="shared" si="35"/>
        <v>9000</v>
      </c>
      <c r="H168" s="135">
        <f t="shared" si="36"/>
        <v>2250</v>
      </c>
      <c r="I168" s="135">
        <f t="shared" si="37"/>
        <v>2250</v>
      </c>
      <c r="J168" s="135">
        <f t="shared" si="38"/>
        <v>2250</v>
      </c>
      <c r="K168" s="135">
        <f t="shared" si="39"/>
        <v>2250</v>
      </c>
    </row>
    <row r="169" spans="2:11" ht="17.25">
      <c r="B169" s="16"/>
      <c r="C169" s="17"/>
      <c r="D169" s="18"/>
      <c r="E169" s="17"/>
      <c r="F169" s="17"/>
      <c r="G169" s="18">
        <f t="shared" si="35"/>
        <v>0</v>
      </c>
      <c r="H169" s="135">
        <f t="shared" si="36"/>
        <v>0</v>
      </c>
      <c r="I169" s="135">
        <f t="shared" si="37"/>
        <v>0</v>
      </c>
      <c r="J169" s="135">
        <f t="shared" si="38"/>
        <v>0</v>
      </c>
      <c r="K169" s="135">
        <f t="shared" si="39"/>
        <v>0</v>
      </c>
    </row>
    <row r="170" spans="2:11">
      <c r="B170" s="14" t="s">
        <v>68</v>
      </c>
      <c r="C170" s="15"/>
      <c r="D170" s="15"/>
      <c r="E170" s="15"/>
      <c r="F170" s="15"/>
      <c r="G170" s="19">
        <f>SUM(G151:G169)</f>
        <v>601200</v>
      </c>
      <c r="H170" s="20"/>
      <c r="I170" s="20"/>
      <c r="J170" s="20"/>
      <c r="K170" s="20"/>
    </row>
    <row r="172" spans="2:11">
      <c r="B172" s="13" t="s">
        <v>42</v>
      </c>
      <c r="C172" s="239" t="str">
        <f>'Detailed Workplan (Reviewed)'!A8</f>
        <v>2. Enhancing Caregiving Capacity</v>
      </c>
      <c r="D172" s="239"/>
      <c r="E172" s="239"/>
      <c r="F172" s="239"/>
      <c r="G172" s="239"/>
      <c r="H172" s="239"/>
      <c r="I172" s="239"/>
      <c r="J172" s="239"/>
      <c r="K172" s="239"/>
    </row>
    <row r="173" spans="2:11">
      <c r="B173" s="10" t="s">
        <v>73</v>
      </c>
      <c r="C173" s="239" t="str">
        <f>'Detailed Workplan (Reviewed)'!B29</f>
        <v>2.1.3</v>
      </c>
      <c r="D173" s="239"/>
      <c r="E173" s="239"/>
      <c r="F173" s="239"/>
      <c r="G173" s="239"/>
      <c r="H173" s="239"/>
      <c r="I173" s="239"/>
      <c r="J173" s="239"/>
      <c r="K173" s="239"/>
    </row>
    <row r="174" spans="2:11">
      <c r="B174" s="10" t="s">
        <v>50</v>
      </c>
      <c r="C174" s="239" t="str">
        <f>'Detailed Workplan (Reviewed)'!C29</f>
        <v>TO TRAIN HEALTH WORKERS ON FOOD DEMONSTRATIONS UTILISING ANTE-NATAL CLINICS,IMMUNIZATION CENTRES, WOMEN ANNUAL GENERAL MEETINGS eg AUGUST MEETINGS AND WOMEN CONVENTION AND MARKETS.</v>
      </c>
      <c r="D174" s="239"/>
      <c r="E174" s="239"/>
      <c r="F174" s="239"/>
      <c r="G174" s="239"/>
      <c r="H174" s="239"/>
      <c r="I174" s="239"/>
      <c r="J174" s="239"/>
      <c r="K174" s="239"/>
    </row>
    <row r="175" spans="2:11" ht="60">
      <c r="B175" s="12" t="s">
        <v>52</v>
      </c>
      <c r="C175" s="11" t="s">
        <v>47</v>
      </c>
      <c r="D175" s="11" t="s">
        <v>48</v>
      </c>
      <c r="E175" s="11" t="s">
        <v>51</v>
      </c>
      <c r="F175" s="11" t="s">
        <v>49</v>
      </c>
      <c r="G175" s="11" t="s">
        <v>41</v>
      </c>
      <c r="H175" s="11" t="s">
        <v>43</v>
      </c>
      <c r="I175" s="11" t="s">
        <v>44</v>
      </c>
      <c r="J175" s="11" t="s">
        <v>45</v>
      </c>
      <c r="K175" s="11" t="s">
        <v>46</v>
      </c>
    </row>
    <row r="176" spans="2:11" ht="17.25">
      <c r="B176" s="133" t="s">
        <v>40</v>
      </c>
      <c r="C176" s="134">
        <v>1</v>
      </c>
      <c r="D176" s="135">
        <v>20000</v>
      </c>
      <c r="E176" s="134">
        <v>1</v>
      </c>
      <c r="F176" s="134">
        <v>3</v>
      </c>
      <c r="G176" s="18">
        <f>C176*D176*E176*F176</f>
        <v>60000</v>
      </c>
      <c r="H176" s="18">
        <f>G176/4</f>
        <v>15000</v>
      </c>
      <c r="I176" s="18">
        <f>G176/4</f>
        <v>15000</v>
      </c>
      <c r="J176" s="18">
        <f>G176/4</f>
        <v>15000</v>
      </c>
      <c r="K176" s="18">
        <f>G176/4</f>
        <v>15000</v>
      </c>
    </row>
    <row r="177" spans="2:11" ht="17.25">
      <c r="B177" s="133" t="s">
        <v>55</v>
      </c>
      <c r="C177" s="134">
        <v>1</v>
      </c>
      <c r="D177" s="135">
        <v>1000</v>
      </c>
      <c r="E177" s="134">
        <v>10</v>
      </c>
      <c r="F177" s="134">
        <v>3</v>
      </c>
      <c r="G177" s="18">
        <f t="shared" ref="G177:G190" si="40">C177*D177*E177*F177</f>
        <v>30000</v>
      </c>
      <c r="H177" s="135">
        <f t="shared" ref="H177:H190" si="41">G177/4</f>
        <v>7500</v>
      </c>
      <c r="I177" s="135">
        <f t="shared" ref="I177:I190" si="42">G177/4</f>
        <v>7500</v>
      </c>
      <c r="J177" s="135">
        <f t="shared" ref="J177:J190" si="43">G177/4</f>
        <v>7500</v>
      </c>
      <c r="K177" s="135">
        <f t="shared" ref="K177:K190" si="44">G177/4</f>
        <v>7500</v>
      </c>
    </row>
    <row r="178" spans="2:11" ht="17.25">
      <c r="B178" s="133" t="s">
        <v>56</v>
      </c>
      <c r="C178" s="134">
        <v>1</v>
      </c>
      <c r="D178" s="135">
        <v>500</v>
      </c>
      <c r="E178" s="134">
        <v>10</v>
      </c>
      <c r="F178" s="134">
        <v>3</v>
      </c>
      <c r="G178" s="18">
        <f t="shared" si="40"/>
        <v>15000</v>
      </c>
      <c r="H178" s="135">
        <f t="shared" si="41"/>
        <v>3750</v>
      </c>
      <c r="I178" s="135">
        <f t="shared" si="42"/>
        <v>3750</v>
      </c>
      <c r="J178" s="135">
        <f t="shared" si="43"/>
        <v>3750</v>
      </c>
      <c r="K178" s="135">
        <f t="shared" si="44"/>
        <v>3750</v>
      </c>
    </row>
    <row r="179" spans="2:11" ht="17.25">
      <c r="B179" s="133" t="s">
        <v>57</v>
      </c>
      <c r="C179" s="134">
        <v>1</v>
      </c>
      <c r="D179" s="135">
        <v>500</v>
      </c>
      <c r="E179" s="134">
        <v>10</v>
      </c>
      <c r="F179" s="134">
        <v>3</v>
      </c>
      <c r="G179" s="18">
        <f t="shared" si="40"/>
        <v>15000</v>
      </c>
      <c r="H179" s="135">
        <f t="shared" si="41"/>
        <v>3750</v>
      </c>
      <c r="I179" s="135">
        <f t="shared" si="42"/>
        <v>3750</v>
      </c>
      <c r="J179" s="135">
        <f t="shared" si="43"/>
        <v>3750</v>
      </c>
      <c r="K179" s="135">
        <f t="shared" si="44"/>
        <v>3750</v>
      </c>
    </row>
    <row r="180" spans="2:11" ht="17.25">
      <c r="B180" s="133" t="s">
        <v>38</v>
      </c>
      <c r="C180" s="134">
        <v>1</v>
      </c>
      <c r="D180" s="135">
        <v>1500</v>
      </c>
      <c r="E180" s="134">
        <v>10</v>
      </c>
      <c r="F180" s="134">
        <v>3</v>
      </c>
      <c r="G180" s="18">
        <f t="shared" si="40"/>
        <v>45000</v>
      </c>
      <c r="H180" s="135">
        <f t="shared" si="41"/>
        <v>11250</v>
      </c>
      <c r="I180" s="135">
        <f t="shared" si="42"/>
        <v>11250</v>
      </c>
      <c r="J180" s="135">
        <f t="shared" si="43"/>
        <v>11250</v>
      </c>
      <c r="K180" s="135">
        <f t="shared" si="44"/>
        <v>11250</v>
      </c>
    </row>
    <row r="181" spans="2:11" ht="17.25">
      <c r="B181" s="133" t="s">
        <v>58</v>
      </c>
      <c r="C181" s="134">
        <v>1</v>
      </c>
      <c r="D181" s="135">
        <v>100</v>
      </c>
      <c r="E181" s="134">
        <v>10</v>
      </c>
      <c r="F181" s="134">
        <v>3</v>
      </c>
      <c r="G181" s="18">
        <f t="shared" si="40"/>
        <v>3000</v>
      </c>
      <c r="H181" s="135">
        <f t="shared" si="41"/>
        <v>750</v>
      </c>
      <c r="I181" s="135">
        <f t="shared" si="42"/>
        <v>750</v>
      </c>
      <c r="J181" s="135">
        <f t="shared" si="43"/>
        <v>750</v>
      </c>
      <c r="K181" s="135">
        <f t="shared" si="44"/>
        <v>750</v>
      </c>
    </row>
    <row r="182" spans="2:11" ht="17.25">
      <c r="B182" s="133" t="s">
        <v>61</v>
      </c>
      <c r="C182" s="134">
        <v>1</v>
      </c>
      <c r="D182" s="135">
        <v>10000</v>
      </c>
      <c r="E182" s="134">
        <v>3</v>
      </c>
      <c r="F182" s="134">
        <v>3</v>
      </c>
      <c r="G182" s="18">
        <f t="shared" si="40"/>
        <v>90000</v>
      </c>
      <c r="H182" s="135">
        <f t="shared" si="41"/>
        <v>22500</v>
      </c>
      <c r="I182" s="135">
        <f t="shared" si="42"/>
        <v>22500</v>
      </c>
      <c r="J182" s="135">
        <f t="shared" si="43"/>
        <v>22500</v>
      </c>
      <c r="K182" s="135">
        <f t="shared" si="44"/>
        <v>22500</v>
      </c>
    </row>
    <row r="183" spans="2:11" ht="17.25">
      <c r="B183" s="133" t="s">
        <v>400</v>
      </c>
      <c r="C183" s="134">
        <v>1</v>
      </c>
      <c r="D183" s="135">
        <v>1500</v>
      </c>
      <c r="E183" s="134">
        <v>2</v>
      </c>
      <c r="F183" s="134">
        <v>3</v>
      </c>
      <c r="G183" s="18">
        <f t="shared" si="40"/>
        <v>9000</v>
      </c>
      <c r="H183" s="135">
        <f t="shared" si="41"/>
        <v>2250</v>
      </c>
      <c r="I183" s="135">
        <f t="shared" si="42"/>
        <v>2250</v>
      </c>
      <c r="J183" s="135">
        <f t="shared" si="43"/>
        <v>2250</v>
      </c>
      <c r="K183" s="135">
        <f t="shared" si="44"/>
        <v>2250</v>
      </c>
    </row>
    <row r="184" spans="2:11" ht="17.25">
      <c r="B184" s="133" t="s">
        <v>401</v>
      </c>
      <c r="C184" s="134">
        <v>1</v>
      </c>
      <c r="D184" s="135">
        <v>500</v>
      </c>
      <c r="E184" s="134">
        <v>2</v>
      </c>
      <c r="F184" s="134">
        <v>3</v>
      </c>
      <c r="G184" s="18">
        <f t="shared" si="40"/>
        <v>3000</v>
      </c>
      <c r="H184" s="135">
        <f t="shared" si="41"/>
        <v>750</v>
      </c>
      <c r="I184" s="135">
        <f t="shared" si="42"/>
        <v>750</v>
      </c>
      <c r="J184" s="135">
        <f t="shared" si="43"/>
        <v>750</v>
      </c>
      <c r="K184" s="135">
        <f t="shared" si="44"/>
        <v>750</v>
      </c>
    </row>
    <row r="185" spans="2:11" ht="17.25">
      <c r="B185" s="133" t="s">
        <v>402</v>
      </c>
      <c r="C185" s="134">
        <v>1</v>
      </c>
      <c r="D185" s="135">
        <v>0</v>
      </c>
      <c r="E185" s="134">
        <v>0</v>
      </c>
      <c r="F185" s="134">
        <v>0</v>
      </c>
      <c r="G185" s="18">
        <f t="shared" si="40"/>
        <v>0</v>
      </c>
      <c r="H185" s="135">
        <f t="shared" si="41"/>
        <v>0</v>
      </c>
      <c r="I185" s="135">
        <f t="shared" si="42"/>
        <v>0</v>
      </c>
      <c r="J185" s="135">
        <f t="shared" si="43"/>
        <v>0</v>
      </c>
      <c r="K185" s="135">
        <f t="shared" si="44"/>
        <v>0</v>
      </c>
    </row>
    <row r="186" spans="2:11" ht="17.25">
      <c r="B186" s="133" t="s">
        <v>403</v>
      </c>
      <c r="C186" s="134">
        <v>1</v>
      </c>
      <c r="D186" s="135">
        <v>2000</v>
      </c>
      <c r="E186" s="134">
        <v>2</v>
      </c>
      <c r="F186" s="134">
        <v>3</v>
      </c>
      <c r="G186" s="18">
        <f t="shared" si="40"/>
        <v>12000</v>
      </c>
      <c r="H186" s="135">
        <f t="shared" si="41"/>
        <v>3000</v>
      </c>
      <c r="I186" s="135">
        <f t="shared" si="42"/>
        <v>3000</v>
      </c>
      <c r="J186" s="135">
        <f t="shared" si="43"/>
        <v>3000</v>
      </c>
      <c r="K186" s="135">
        <f t="shared" si="44"/>
        <v>3000</v>
      </c>
    </row>
    <row r="187" spans="2:11" ht="17.25">
      <c r="B187" s="133" t="s">
        <v>404</v>
      </c>
      <c r="C187" s="134">
        <v>1</v>
      </c>
      <c r="D187" s="135">
        <v>5000</v>
      </c>
      <c r="E187" s="134">
        <v>2</v>
      </c>
      <c r="F187" s="134">
        <v>3</v>
      </c>
      <c r="G187" s="18">
        <f t="shared" si="40"/>
        <v>30000</v>
      </c>
      <c r="H187" s="135">
        <f t="shared" si="41"/>
        <v>7500</v>
      </c>
      <c r="I187" s="135">
        <f t="shared" si="42"/>
        <v>7500</v>
      </c>
      <c r="J187" s="135">
        <f t="shared" si="43"/>
        <v>7500</v>
      </c>
      <c r="K187" s="135">
        <f t="shared" si="44"/>
        <v>7500</v>
      </c>
    </row>
    <row r="188" spans="2:11" ht="17.25">
      <c r="B188" s="133" t="s">
        <v>405</v>
      </c>
      <c r="C188" s="134">
        <v>1</v>
      </c>
      <c r="D188" s="135">
        <v>2000</v>
      </c>
      <c r="E188" s="134">
        <v>2</v>
      </c>
      <c r="F188" s="134">
        <v>3</v>
      </c>
      <c r="G188" s="18">
        <f t="shared" si="40"/>
        <v>12000</v>
      </c>
      <c r="H188" s="135">
        <f t="shared" si="41"/>
        <v>3000</v>
      </c>
      <c r="I188" s="135">
        <f t="shared" si="42"/>
        <v>3000</v>
      </c>
      <c r="J188" s="135">
        <f t="shared" si="43"/>
        <v>3000</v>
      </c>
      <c r="K188" s="135">
        <f t="shared" si="44"/>
        <v>3000</v>
      </c>
    </row>
    <row r="189" spans="2:11" ht="17.25">
      <c r="B189" s="133" t="s">
        <v>406</v>
      </c>
      <c r="C189" s="134">
        <v>1</v>
      </c>
      <c r="D189" s="135">
        <v>2000</v>
      </c>
      <c r="E189" s="134">
        <v>2</v>
      </c>
      <c r="F189" s="134">
        <v>3</v>
      </c>
      <c r="G189" s="18">
        <f t="shared" si="40"/>
        <v>12000</v>
      </c>
      <c r="H189" s="135">
        <f t="shared" si="41"/>
        <v>3000</v>
      </c>
      <c r="I189" s="135">
        <f t="shared" si="42"/>
        <v>3000</v>
      </c>
      <c r="J189" s="135">
        <f t="shared" si="43"/>
        <v>3000</v>
      </c>
      <c r="K189" s="135">
        <f t="shared" si="44"/>
        <v>3000</v>
      </c>
    </row>
    <row r="190" spans="2:11" ht="17.25">
      <c r="B190" s="16"/>
      <c r="C190" s="17"/>
      <c r="D190" s="18"/>
      <c r="E190" s="17"/>
      <c r="F190" s="17"/>
      <c r="G190" s="18">
        <f t="shared" si="40"/>
        <v>0</v>
      </c>
      <c r="H190" s="135">
        <f t="shared" si="41"/>
        <v>0</v>
      </c>
      <c r="I190" s="135">
        <f t="shared" si="42"/>
        <v>0</v>
      </c>
      <c r="J190" s="135">
        <f t="shared" si="43"/>
        <v>0</v>
      </c>
      <c r="K190" s="135">
        <f t="shared" si="44"/>
        <v>0</v>
      </c>
    </row>
    <row r="191" spans="2:11">
      <c r="B191" s="14" t="s">
        <v>68</v>
      </c>
      <c r="C191" s="15"/>
      <c r="D191" s="15"/>
      <c r="E191" s="15"/>
      <c r="F191" s="15"/>
      <c r="G191" s="19">
        <f>SUM(G176:G190)</f>
        <v>336000</v>
      </c>
      <c r="H191" s="20"/>
      <c r="I191" s="20"/>
      <c r="J191" s="20"/>
      <c r="K191" s="20"/>
    </row>
    <row r="193" spans="2:11">
      <c r="B193" s="13" t="s">
        <v>42</v>
      </c>
      <c r="C193" s="239"/>
      <c r="D193" s="239"/>
      <c r="E193" s="239"/>
      <c r="F193" s="239"/>
      <c r="G193" s="239"/>
      <c r="H193" s="239"/>
      <c r="I193" s="239"/>
      <c r="J193" s="239"/>
      <c r="K193" s="239"/>
    </row>
    <row r="194" spans="2:11">
      <c r="B194" s="10" t="s">
        <v>73</v>
      </c>
      <c r="C194" s="239" t="str">
        <f>'Detailed Workplan (Reviewed)'!B30</f>
        <v>2.2.1</v>
      </c>
      <c r="D194" s="239"/>
      <c r="E194" s="239"/>
      <c r="F194" s="239"/>
      <c r="G194" s="239"/>
      <c r="H194" s="239"/>
      <c r="I194" s="239"/>
      <c r="J194" s="239"/>
      <c r="K194" s="239"/>
    </row>
    <row r="195" spans="2:11">
      <c r="B195" s="10" t="s">
        <v>50</v>
      </c>
      <c r="C195" s="239" t="str">
        <f>'Detailed Workplan (Reviewed)'!C30</f>
        <v>1.DISTRIBUTTION OF MICRONUTRIENT POWDERS,PLUMPY NUETS,ZINC TABLETS AND DEWORMING TABLETS IN SCHOOLS,CHURCHES/MOSQUES,MARKETS,RURAL COMMUNITIES, IMMUNIZATION CENTRES AND ANT-NATAL CLINICS</v>
      </c>
      <c r="D195" s="239"/>
      <c r="E195" s="239"/>
      <c r="F195" s="239"/>
      <c r="G195" s="239"/>
      <c r="H195" s="239"/>
      <c r="I195" s="239"/>
      <c r="J195" s="239"/>
      <c r="K195" s="239"/>
    </row>
    <row r="196" spans="2:11" ht="60">
      <c r="B196" s="12" t="s">
        <v>52</v>
      </c>
      <c r="C196" s="11" t="s">
        <v>47</v>
      </c>
      <c r="D196" s="11" t="s">
        <v>48</v>
      </c>
      <c r="E196" s="11" t="s">
        <v>51</v>
      </c>
      <c r="F196" s="11" t="s">
        <v>49</v>
      </c>
      <c r="G196" s="11" t="s">
        <v>41</v>
      </c>
      <c r="H196" s="11" t="s">
        <v>43</v>
      </c>
      <c r="I196" s="11" t="s">
        <v>44</v>
      </c>
      <c r="J196" s="11" t="s">
        <v>45</v>
      </c>
      <c r="K196" s="11" t="s">
        <v>46</v>
      </c>
    </row>
    <row r="197" spans="2:11" ht="17.25">
      <c r="B197" s="133" t="s">
        <v>407</v>
      </c>
      <c r="C197" s="134">
        <v>13</v>
      </c>
      <c r="D197" s="135">
        <v>1500</v>
      </c>
      <c r="E197" s="134">
        <v>2</v>
      </c>
      <c r="F197" s="134">
        <v>1</v>
      </c>
      <c r="G197" s="18">
        <f>C197*D197*E197*F197</f>
        <v>39000</v>
      </c>
      <c r="H197" s="18">
        <f>G197/4</f>
        <v>9750</v>
      </c>
      <c r="I197" s="18">
        <f>G197/4</f>
        <v>9750</v>
      </c>
      <c r="J197" s="18">
        <f>G197/4</f>
        <v>9750</v>
      </c>
      <c r="K197" s="18">
        <f>G197/4</f>
        <v>9750</v>
      </c>
    </row>
    <row r="198" spans="2:11" ht="17.25">
      <c r="B198" s="133" t="s">
        <v>408</v>
      </c>
      <c r="C198" s="134">
        <v>13</v>
      </c>
      <c r="D198" s="135">
        <v>5000</v>
      </c>
      <c r="E198" s="134">
        <v>20</v>
      </c>
      <c r="F198" s="134">
        <v>1</v>
      </c>
      <c r="G198" s="18">
        <f t="shared" ref="G198:G208" si="45">C198*D198*E198*F198</f>
        <v>1300000</v>
      </c>
      <c r="H198" s="135">
        <f t="shared" ref="H198:H208" si="46">G198/4</f>
        <v>325000</v>
      </c>
      <c r="I198" s="135">
        <f t="shared" ref="I198:I208" si="47">G198/4</f>
        <v>325000</v>
      </c>
      <c r="J198" s="135">
        <f t="shared" ref="J198:J208" si="48">G198/4</f>
        <v>325000</v>
      </c>
      <c r="K198" s="135">
        <f t="shared" ref="K198:K208" si="49">G198/4</f>
        <v>325000</v>
      </c>
    </row>
    <row r="199" spans="2:11" ht="17.25">
      <c r="B199" s="133" t="s">
        <v>409</v>
      </c>
      <c r="C199" s="134">
        <v>13</v>
      </c>
      <c r="D199" s="135">
        <v>500</v>
      </c>
      <c r="E199" s="134">
        <v>5</v>
      </c>
      <c r="F199" s="134">
        <v>1</v>
      </c>
      <c r="G199" s="18">
        <f t="shared" si="45"/>
        <v>32500</v>
      </c>
      <c r="H199" s="135">
        <f t="shared" si="46"/>
        <v>8125</v>
      </c>
      <c r="I199" s="135">
        <f t="shared" si="47"/>
        <v>8125</v>
      </c>
      <c r="J199" s="135">
        <f t="shared" si="48"/>
        <v>8125</v>
      </c>
      <c r="K199" s="135">
        <f t="shared" si="49"/>
        <v>8125</v>
      </c>
    </row>
    <row r="200" spans="2:11" ht="17.25">
      <c r="B200" s="133" t="s">
        <v>410</v>
      </c>
      <c r="C200" s="134">
        <v>13</v>
      </c>
      <c r="D200" s="135">
        <v>500</v>
      </c>
      <c r="E200" s="134">
        <v>10</v>
      </c>
      <c r="F200" s="134">
        <v>1</v>
      </c>
      <c r="G200" s="18">
        <f t="shared" si="45"/>
        <v>65000</v>
      </c>
      <c r="H200" s="135">
        <f t="shared" si="46"/>
        <v>16250</v>
      </c>
      <c r="I200" s="135">
        <f t="shared" si="47"/>
        <v>16250</v>
      </c>
      <c r="J200" s="135">
        <f t="shared" si="48"/>
        <v>16250</v>
      </c>
      <c r="K200" s="135">
        <f t="shared" si="49"/>
        <v>16250</v>
      </c>
    </row>
    <row r="201" spans="2:11" ht="17.25">
      <c r="B201" s="133" t="s">
        <v>411</v>
      </c>
      <c r="C201" s="134">
        <v>13</v>
      </c>
      <c r="D201" s="135">
        <v>6500</v>
      </c>
      <c r="E201" s="134">
        <v>3</v>
      </c>
      <c r="F201" s="134">
        <v>1</v>
      </c>
      <c r="G201" s="18">
        <f t="shared" si="45"/>
        <v>253500</v>
      </c>
      <c r="H201" s="135">
        <f t="shared" si="46"/>
        <v>63375</v>
      </c>
      <c r="I201" s="135">
        <f t="shared" si="47"/>
        <v>63375</v>
      </c>
      <c r="J201" s="135">
        <f t="shared" si="48"/>
        <v>63375</v>
      </c>
      <c r="K201" s="135">
        <f t="shared" si="49"/>
        <v>63375</v>
      </c>
    </row>
    <row r="202" spans="2:11" ht="17.25">
      <c r="B202" s="133" t="s">
        <v>412</v>
      </c>
      <c r="C202" s="134">
        <v>13</v>
      </c>
      <c r="D202" s="135">
        <v>1500</v>
      </c>
      <c r="E202" s="134">
        <v>3</v>
      </c>
      <c r="F202" s="134">
        <v>1</v>
      </c>
      <c r="G202" s="18">
        <f t="shared" si="45"/>
        <v>58500</v>
      </c>
      <c r="H202" s="135">
        <f t="shared" si="46"/>
        <v>14625</v>
      </c>
      <c r="I202" s="135">
        <f t="shared" si="47"/>
        <v>14625</v>
      </c>
      <c r="J202" s="135">
        <f t="shared" si="48"/>
        <v>14625</v>
      </c>
      <c r="K202" s="135">
        <f t="shared" si="49"/>
        <v>14625</v>
      </c>
    </row>
    <row r="203" spans="2:11" ht="17.25">
      <c r="B203" s="133" t="s">
        <v>413</v>
      </c>
      <c r="C203" s="134">
        <v>13</v>
      </c>
      <c r="D203" s="135">
        <v>4000</v>
      </c>
      <c r="E203" s="134">
        <v>3</v>
      </c>
      <c r="F203" s="134">
        <v>1</v>
      </c>
      <c r="G203" s="18">
        <f t="shared" si="45"/>
        <v>156000</v>
      </c>
      <c r="H203" s="135">
        <f t="shared" si="46"/>
        <v>39000</v>
      </c>
      <c r="I203" s="135">
        <f t="shared" si="47"/>
        <v>39000</v>
      </c>
      <c r="J203" s="135">
        <f t="shared" si="48"/>
        <v>39000</v>
      </c>
      <c r="K203" s="135">
        <f t="shared" si="49"/>
        <v>39000</v>
      </c>
    </row>
    <row r="204" spans="2:11" ht="17.25">
      <c r="B204" s="133" t="s">
        <v>414</v>
      </c>
      <c r="C204" s="134">
        <v>13</v>
      </c>
      <c r="D204" s="135">
        <v>30000</v>
      </c>
      <c r="E204" s="134">
        <v>20</v>
      </c>
      <c r="F204" s="134">
        <v>1</v>
      </c>
      <c r="G204" s="18">
        <f t="shared" si="45"/>
        <v>7800000</v>
      </c>
      <c r="H204" s="135">
        <f t="shared" si="46"/>
        <v>1950000</v>
      </c>
      <c r="I204" s="135">
        <f t="shared" si="47"/>
        <v>1950000</v>
      </c>
      <c r="J204" s="135">
        <f t="shared" si="48"/>
        <v>1950000</v>
      </c>
      <c r="K204" s="135">
        <f t="shared" si="49"/>
        <v>1950000</v>
      </c>
    </row>
    <row r="205" spans="2:11" ht="17.25">
      <c r="B205" s="133" t="s">
        <v>58</v>
      </c>
      <c r="C205" s="134">
        <v>13</v>
      </c>
      <c r="D205" s="135">
        <v>100</v>
      </c>
      <c r="E205" s="134">
        <v>5</v>
      </c>
      <c r="F205" s="134">
        <v>1</v>
      </c>
      <c r="G205" s="18">
        <f t="shared" si="45"/>
        <v>6500</v>
      </c>
      <c r="H205" s="135">
        <f t="shared" si="46"/>
        <v>1625</v>
      </c>
      <c r="I205" s="135">
        <f t="shared" si="47"/>
        <v>1625</v>
      </c>
      <c r="J205" s="135">
        <f t="shared" si="48"/>
        <v>1625</v>
      </c>
      <c r="K205" s="135">
        <f t="shared" si="49"/>
        <v>1625</v>
      </c>
    </row>
    <row r="206" spans="2:11" ht="17.25">
      <c r="B206" s="133" t="s">
        <v>59</v>
      </c>
      <c r="C206" s="134"/>
      <c r="D206" s="135"/>
      <c r="E206" s="134"/>
      <c r="F206" s="134"/>
      <c r="G206" s="18">
        <f t="shared" si="45"/>
        <v>0</v>
      </c>
      <c r="H206" s="135">
        <f t="shared" si="46"/>
        <v>0</v>
      </c>
      <c r="I206" s="135">
        <f t="shared" si="47"/>
        <v>0</v>
      </c>
      <c r="J206" s="135">
        <f t="shared" si="48"/>
        <v>0</v>
      </c>
      <c r="K206" s="135">
        <f t="shared" si="49"/>
        <v>0</v>
      </c>
    </row>
    <row r="207" spans="2:11" ht="17.25">
      <c r="B207" s="16" t="s">
        <v>60</v>
      </c>
      <c r="C207" s="17"/>
      <c r="D207" s="18"/>
      <c r="E207" s="17"/>
      <c r="F207" s="17"/>
      <c r="G207" s="18">
        <f t="shared" si="45"/>
        <v>0</v>
      </c>
      <c r="H207" s="135">
        <f t="shared" si="46"/>
        <v>0</v>
      </c>
      <c r="I207" s="135">
        <f t="shared" si="47"/>
        <v>0</v>
      </c>
      <c r="J207" s="135">
        <f t="shared" si="48"/>
        <v>0</v>
      </c>
      <c r="K207" s="135">
        <f t="shared" si="49"/>
        <v>0</v>
      </c>
    </row>
    <row r="208" spans="2:11" ht="17.25">
      <c r="B208" s="16"/>
      <c r="C208" s="17"/>
      <c r="D208" s="18"/>
      <c r="E208" s="17"/>
      <c r="F208" s="17"/>
      <c r="G208" s="18">
        <f t="shared" si="45"/>
        <v>0</v>
      </c>
      <c r="H208" s="135">
        <f t="shared" si="46"/>
        <v>0</v>
      </c>
      <c r="I208" s="135">
        <f t="shared" si="47"/>
        <v>0</v>
      </c>
      <c r="J208" s="135">
        <f t="shared" si="48"/>
        <v>0</v>
      </c>
      <c r="K208" s="135">
        <f t="shared" si="49"/>
        <v>0</v>
      </c>
    </row>
    <row r="209" spans="2:11">
      <c r="B209" s="14" t="s">
        <v>68</v>
      </c>
      <c r="C209" s="15"/>
      <c r="D209" s="15"/>
      <c r="E209" s="15"/>
      <c r="F209" s="15"/>
      <c r="G209" s="19">
        <f>SUM(G197:G208)</f>
        <v>9711000</v>
      </c>
      <c r="H209" s="20"/>
      <c r="I209" s="20"/>
      <c r="J209" s="20"/>
      <c r="K209" s="20"/>
    </row>
    <row r="211" spans="2:11">
      <c r="B211" s="13" t="s">
        <v>42</v>
      </c>
      <c r="C211" s="239" t="str">
        <f>'Detailed Workplan (Reviewed)'!A8</f>
        <v>2. Enhancing Caregiving Capacity</v>
      </c>
      <c r="D211" s="239"/>
      <c r="E211" s="239"/>
      <c r="F211" s="239"/>
      <c r="G211" s="239"/>
      <c r="H211" s="239"/>
      <c r="I211" s="239"/>
      <c r="J211" s="239"/>
      <c r="K211" s="239"/>
    </row>
    <row r="212" spans="2:11">
      <c r="B212" s="10" t="s">
        <v>73</v>
      </c>
      <c r="C212" s="239" t="str">
        <f>'Detailed Workplan (Reviewed)'!B31</f>
        <v>2.3.1</v>
      </c>
      <c r="D212" s="239"/>
      <c r="E212" s="239"/>
      <c r="F212" s="239"/>
      <c r="G212" s="239"/>
      <c r="H212" s="239"/>
      <c r="I212" s="239"/>
      <c r="J212" s="239"/>
      <c r="K212" s="239"/>
    </row>
    <row r="213" spans="2:11">
      <c r="B213" s="10" t="s">
        <v>50</v>
      </c>
      <c r="C213" s="239" t="str">
        <f>'Detailed Workplan (Reviewed)'!C31</f>
        <v>DISTRIBUTION OF RUTF,MICRONUTRIENT POWDERS,ZINC TABLETS. FRUIT DRINKS AND SOME PROCESSED HANDY FOOD ITEMS* EDUCATING THEM ON  PROPER NUTRITIONAL HABBITS, FOOD COBINATION  ESPECIALLY WITH LOCALLY AVAILABLE FOODS AND FOOD DEMONSTRATION, FOOD HANDLING AND FOOD HYGIENE..</v>
      </c>
      <c r="D213" s="239"/>
      <c r="E213" s="239"/>
      <c r="F213" s="239"/>
      <c r="G213" s="239"/>
      <c r="H213" s="239"/>
      <c r="I213" s="239"/>
      <c r="J213" s="239"/>
      <c r="K213" s="239"/>
    </row>
    <row r="214" spans="2:11" ht="60">
      <c r="B214" s="12" t="s">
        <v>52</v>
      </c>
      <c r="C214" s="11" t="s">
        <v>47</v>
      </c>
      <c r="D214" s="11" t="s">
        <v>48</v>
      </c>
      <c r="E214" s="11" t="s">
        <v>51</v>
      </c>
      <c r="F214" s="11" t="s">
        <v>49</v>
      </c>
      <c r="G214" s="11" t="s">
        <v>41</v>
      </c>
      <c r="H214" s="11" t="s">
        <v>43</v>
      </c>
      <c r="I214" s="11" t="s">
        <v>44</v>
      </c>
      <c r="J214" s="11" t="s">
        <v>45</v>
      </c>
      <c r="K214" s="11" t="s">
        <v>46</v>
      </c>
    </row>
    <row r="215" spans="2:11" ht="17.25">
      <c r="B215" s="133" t="s">
        <v>407</v>
      </c>
      <c r="C215" s="134">
        <v>13</v>
      </c>
      <c r="D215" s="135">
        <v>1500</v>
      </c>
      <c r="E215" s="134">
        <v>2</v>
      </c>
      <c r="F215" s="134">
        <v>1</v>
      </c>
      <c r="G215" s="18">
        <f>C215*D215*E215*F215</f>
        <v>39000</v>
      </c>
      <c r="H215" s="18">
        <f>G215/4</f>
        <v>9750</v>
      </c>
      <c r="I215" s="18">
        <f>G215/4</f>
        <v>9750</v>
      </c>
      <c r="J215" s="18">
        <f>G215/4</f>
        <v>9750</v>
      </c>
      <c r="K215" s="18">
        <f>G215/4</f>
        <v>9750</v>
      </c>
    </row>
    <row r="216" spans="2:11" ht="17.25">
      <c r="B216" s="133" t="s">
        <v>408</v>
      </c>
      <c r="C216" s="134">
        <v>13</v>
      </c>
      <c r="D216" s="135">
        <v>5000</v>
      </c>
      <c r="E216" s="134">
        <v>20</v>
      </c>
      <c r="F216" s="134">
        <v>1</v>
      </c>
      <c r="G216" s="18">
        <f t="shared" ref="G216:G230" si="50">C216*D216*E216*F216</f>
        <v>1300000</v>
      </c>
      <c r="H216" s="135">
        <f t="shared" ref="H216:H230" si="51">G216/4</f>
        <v>325000</v>
      </c>
      <c r="I216" s="135">
        <f t="shared" ref="I216:I230" si="52">G216/4</f>
        <v>325000</v>
      </c>
      <c r="J216" s="135">
        <f t="shared" ref="J216:J230" si="53">G216/4</f>
        <v>325000</v>
      </c>
      <c r="K216" s="135">
        <f t="shared" ref="K216:K230" si="54">G216/4</f>
        <v>325000</v>
      </c>
    </row>
    <row r="217" spans="2:11" ht="17.25">
      <c r="B217" s="133" t="s">
        <v>409</v>
      </c>
      <c r="C217" s="134">
        <v>13</v>
      </c>
      <c r="D217" s="135">
        <v>500</v>
      </c>
      <c r="E217" s="134">
        <v>5</v>
      </c>
      <c r="F217" s="134">
        <v>1</v>
      </c>
      <c r="G217" s="18">
        <f t="shared" si="50"/>
        <v>32500</v>
      </c>
      <c r="H217" s="135">
        <f t="shared" si="51"/>
        <v>8125</v>
      </c>
      <c r="I217" s="135">
        <f t="shared" si="52"/>
        <v>8125</v>
      </c>
      <c r="J217" s="135">
        <f t="shared" si="53"/>
        <v>8125</v>
      </c>
      <c r="K217" s="135">
        <f t="shared" si="54"/>
        <v>8125</v>
      </c>
    </row>
    <row r="218" spans="2:11" ht="17.25">
      <c r="B218" s="133" t="s">
        <v>410</v>
      </c>
      <c r="C218" s="134">
        <v>13</v>
      </c>
      <c r="D218" s="135">
        <v>500</v>
      </c>
      <c r="E218" s="134">
        <v>20</v>
      </c>
      <c r="F218" s="134">
        <v>1</v>
      </c>
      <c r="G218" s="18">
        <f t="shared" si="50"/>
        <v>130000</v>
      </c>
      <c r="H218" s="135">
        <f t="shared" si="51"/>
        <v>32500</v>
      </c>
      <c r="I218" s="135">
        <f t="shared" si="52"/>
        <v>32500</v>
      </c>
      <c r="J218" s="135">
        <f t="shared" si="53"/>
        <v>32500</v>
      </c>
      <c r="K218" s="135">
        <f t="shared" si="54"/>
        <v>32500</v>
      </c>
    </row>
    <row r="219" spans="2:11" ht="17.25">
      <c r="B219" s="133" t="s">
        <v>411</v>
      </c>
      <c r="C219" s="134">
        <v>13</v>
      </c>
      <c r="D219" s="135">
        <v>6500</v>
      </c>
      <c r="E219" s="134">
        <v>3</v>
      </c>
      <c r="F219" s="134">
        <v>1</v>
      </c>
      <c r="G219" s="18">
        <f t="shared" si="50"/>
        <v>253500</v>
      </c>
      <c r="H219" s="135">
        <f t="shared" si="51"/>
        <v>63375</v>
      </c>
      <c r="I219" s="135">
        <f t="shared" si="52"/>
        <v>63375</v>
      </c>
      <c r="J219" s="135">
        <f t="shared" si="53"/>
        <v>63375</v>
      </c>
      <c r="K219" s="135">
        <f t="shared" si="54"/>
        <v>63375</v>
      </c>
    </row>
    <row r="220" spans="2:11" ht="17.25">
      <c r="B220" s="133" t="s">
        <v>412</v>
      </c>
      <c r="C220" s="134">
        <v>13</v>
      </c>
      <c r="D220" s="135">
        <v>1500</v>
      </c>
      <c r="E220" s="134">
        <v>3</v>
      </c>
      <c r="F220" s="134">
        <v>1</v>
      </c>
      <c r="G220" s="18">
        <f t="shared" si="50"/>
        <v>58500</v>
      </c>
      <c r="H220" s="135">
        <f t="shared" si="51"/>
        <v>14625</v>
      </c>
      <c r="I220" s="135">
        <f t="shared" si="52"/>
        <v>14625</v>
      </c>
      <c r="J220" s="135">
        <f t="shared" si="53"/>
        <v>14625</v>
      </c>
      <c r="K220" s="135">
        <f t="shared" si="54"/>
        <v>14625</v>
      </c>
    </row>
    <row r="221" spans="2:11" ht="17.25">
      <c r="B221" s="133" t="s">
        <v>413</v>
      </c>
      <c r="C221" s="134">
        <v>13</v>
      </c>
      <c r="D221" s="135">
        <v>4000</v>
      </c>
      <c r="E221" s="134">
        <v>3</v>
      </c>
      <c r="F221" s="134">
        <v>1</v>
      </c>
      <c r="G221" s="18">
        <f t="shared" si="50"/>
        <v>156000</v>
      </c>
      <c r="H221" s="135">
        <f t="shared" si="51"/>
        <v>39000</v>
      </c>
      <c r="I221" s="135">
        <f t="shared" si="52"/>
        <v>39000</v>
      </c>
      <c r="J221" s="135">
        <f t="shared" si="53"/>
        <v>39000</v>
      </c>
      <c r="K221" s="135">
        <f t="shared" si="54"/>
        <v>39000</v>
      </c>
    </row>
    <row r="222" spans="2:11" ht="17.25">
      <c r="B222" s="133" t="s">
        <v>414</v>
      </c>
      <c r="C222" s="134">
        <v>13</v>
      </c>
      <c r="D222" s="135">
        <v>30000</v>
      </c>
      <c r="E222" s="134">
        <v>10</v>
      </c>
      <c r="F222" s="134">
        <v>1</v>
      </c>
      <c r="G222" s="18">
        <f t="shared" si="50"/>
        <v>3900000</v>
      </c>
      <c r="H222" s="135">
        <f t="shared" si="51"/>
        <v>975000</v>
      </c>
      <c r="I222" s="135">
        <f t="shared" si="52"/>
        <v>975000</v>
      </c>
      <c r="J222" s="135">
        <f t="shared" si="53"/>
        <v>975000</v>
      </c>
      <c r="K222" s="135">
        <f t="shared" si="54"/>
        <v>975000</v>
      </c>
    </row>
    <row r="223" spans="2:11" ht="17.25">
      <c r="B223" s="133" t="s">
        <v>58</v>
      </c>
      <c r="C223" s="134">
        <v>13</v>
      </c>
      <c r="D223" s="135">
        <v>100</v>
      </c>
      <c r="E223" s="134">
        <v>5</v>
      </c>
      <c r="F223" s="134">
        <v>1</v>
      </c>
      <c r="G223" s="18">
        <f t="shared" si="50"/>
        <v>6500</v>
      </c>
      <c r="H223" s="135">
        <f t="shared" si="51"/>
        <v>1625</v>
      </c>
      <c r="I223" s="135">
        <f t="shared" si="52"/>
        <v>1625</v>
      </c>
      <c r="J223" s="135">
        <f t="shared" si="53"/>
        <v>1625</v>
      </c>
      <c r="K223" s="135">
        <f t="shared" si="54"/>
        <v>1625</v>
      </c>
    </row>
    <row r="224" spans="2:11" ht="17.25">
      <c r="B224" s="133" t="s">
        <v>401</v>
      </c>
      <c r="C224" s="134">
        <v>13</v>
      </c>
      <c r="D224" s="135">
        <v>5000</v>
      </c>
      <c r="E224" s="134">
        <v>5</v>
      </c>
      <c r="F224" s="134">
        <v>1</v>
      </c>
      <c r="G224" s="18">
        <f t="shared" si="50"/>
        <v>325000</v>
      </c>
      <c r="H224" s="135">
        <f t="shared" si="51"/>
        <v>81250</v>
      </c>
      <c r="I224" s="135">
        <f t="shared" si="52"/>
        <v>81250</v>
      </c>
      <c r="J224" s="135">
        <f t="shared" si="53"/>
        <v>81250</v>
      </c>
      <c r="K224" s="135">
        <f t="shared" si="54"/>
        <v>81250</v>
      </c>
    </row>
    <row r="225" spans="2:11" ht="17.25">
      <c r="B225" s="133" t="s">
        <v>60</v>
      </c>
      <c r="C225" s="134"/>
      <c r="D225" s="135"/>
      <c r="E225" s="134"/>
      <c r="F225" s="134"/>
      <c r="G225" s="18">
        <f t="shared" si="50"/>
        <v>0</v>
      </c>
      <c r="H225" s="135">
        <f t="shared" si="51"/>
        <v>0</v>
      </c>
      <c r="I225" s="135">
        <f t="shared" si="52"/>
        <v>0</v>
      </c>
      <c r="J225" s="135">
        <f t="shared" si="53"/>
        <v>0</v>
      </c>
      <c r="K225" s="135">
        <f t="shared" si="54"/>
        <v>0</v>
      </c>
    </row>
    <row r="226" spans="2:11" ht="17.25">
      <c r="B226" s="133" t="s">
        <v>39</v>
      </c>
      <c r="C226" s="134"/>
      <c r="D226" s="135"/>
      <c r="E226" s="134"/>
      <c r="F226" s="134"/>
      <c r="G226" s="18">
        <f t="shared" si="50"/>
        <v>0</v>
      </c>
      <c r="H226" s="135">
        <f t="shared" si="51"/>
        <v>0</v>
      </c>
      <c r="I226" s="135">
        <f t="shared" si="52"/>
        <v>0</v>
      </c>
      <c r="J226" s="135">
        <f t="shared" si="53"/>
        <v>0</v>
      </c>
      <c r="K226" s="135">
        <f t="shared" si="54"/>
        <v>0</v>
      </c>
    </row>
    <row r="227" spans="2:11" ht="17.25">
      <c r="B227" s="133" t="s">
        <v>61</v>
      </c>
      <c r="C227" s="134">
        <v>13</v>
      </c>
      <c r="D227" s="135">
        <v>10000</v>
      </c>
      <c r="E227" s="134">
        <v>8</v>
      </c>
      <c r="F227" s="134">
        <v>1</v>
      </c>
      <c r="G227" s="18">
        <f t="shared" si="50"/>
        <v>1040000</v>
      </c>
      <c r="H227" s="135">
        <f t="shared" si="51"/>
        <v>260000</v>
      </c>
      <c r="I227" s="135">
        <f t="shared" si="52"/>
        <v>260000</v>
      </c>
      <c r="J227" s="135">
        <f t="shared" si="53"/>
        <v>260000</v>
      </c>
      <c r="K227" s="135">
        <f t="shared" si="54"/>
        <v>260000</v>
      </c>
    </row>
    <row r="228" spans="2:11" ht="17.25">
      <c r="B228" s="133" t="s">
        <v>66</v>
      </c>
      <c r="C228" s="134"/>
      <c r="D228" s="135"/>
      <c r="E228" s="134"/>
      <c r="F228" s="134"/>
      <c r="G228" s="18">
        <f t="shared" si="50"/>
        <v>0</v>
      </c>
      <c r="H228" s="135">
        <f t="shared" si="51"/>
        <v>0</v>
      </c>
      <c r="I228" s="135">
        <f t="shared" si="52"/>
        <v>0</v>
      </c>
      <c r="J228" s="135">
        <f t="shared" si="53"/>
        <v>0</v>
      </c>
      <c r="K228" s="135">
        <f t="shared" si="54"/>
        <v>0</v>
      </c>
    </row>
    <row r="229" spans="2:11" ht="17.25">
      <c r="B229" s="133" t="s">
        <v>415</v>
      </c>
      <c r="C229" s="134">
        <v>13</v>
      </c>
      <c r="D229" s="135">
        <v>1500</v>
      </c>
      <c r="E229" s="134">
        <v>8</v>
      </c>
      <c r="F229" s="134">
        <v>1</v>
      </c>
      <c r="G229" s="18">
        <f t="shared" si="50"/>
        <v>156000</v>
      </c>
      <c r="H229" s="135">
        <f t="shared" si="51"/>
        <v>39000</v>
      </c>
      <c r="I229" s="135">
        <f t="shared" si="52"/>
        <v>39000</v>
      </c>
      <c r="J229" s="135">
        <f t="shared" si="53"/>
        <v>39000</v>
      </c>
      <c r="K229" s="135">
        <f t="shared" si="54"/>
        <v>39000</v>
      </c>
    </row>
    <row r="230" spans="2:11" ht="17.25">
      <c r="B230" s="16"/>
      <c r="C230" s="17"/>
      <c r="D230" s="18"/>
      <c r="E230" s="17"/>
      <c r="F230" s="17"/>
      <c r="G230" s="18">
        <f t="shared" si="50"/>
        <v>0</v>
      </c>
      <c r="H230" s="135">
        <f t="shared" si="51"/>
        <v>0</v>
      </c>
      <c r="I230" s="135">
        <f t="shared" si="52"/>
        <v>0</v>
      </c>
      <c r="J230" s="135">
        <f t="shared" si="53"/>
        <v>0</v>
      </c>
      <c r="K230" s="135">
        <f t="shared" si="54"/>
        <v>0</v>
      </c>
    </row>
    <row r="231" spans="2:11">
      <c r="B231" s="14" t="s">
        <v>68</v>
      </c>
      <c r="C231" s="15"/>
      <c r="D231" s="15"/>
      <c r="E231" s="15"/>
      <c r="F231" s="15"/>
      <c r="G231" s="19">
        <f>SUM(G215:G230)</f>
        <v>7397000</v>
      </c>
      <c r="H231" s="20"/>
      <c r="I231" s="20"/>
      <c r="J231" s="20"/>
      <c r="K231" s="20"/>
    </row>
    <row r="233" spans="2:11">
      <c r="B233" s="13" t="s">
        <v>42</v>
      </c>
      <c r="C233" s="239" t="str">
        <f>'Detailed Workplan (Reviewed)'!A8</f>
        <v>2. Enhancing Caregiving Capacity</v>
      </c>
      <c r="D233" s="239"/>
      <c r="E233" s="239"/>
      <c r="F233" s="239"/>
      <c r="G233" s="239"/>
      <c r="H233" s="239"/>
      <c r="I233" s="239"/>
      <c r="J233" s="239"/>
      <c r="K233" s="239"/>
    </row>
    <row r="234" spans="2:11">
      <c r="B234" s="10" t="s">
        <v>73</v>
      </c>
      <c r="C234" s="239" t="str">
        <f>'Detailed Workplan (Reviewed)'!B32</f>
        <v>2.4.1</v>
      </c>
      <c r="D234" s="239"/>
      <c r="E234" s="239"/>
      <c r="F234" s="239"/>
      <c r="G234" s="239"/>
      <c r="H234" s="239"/>
      <c r="I234" s="239"/>
      <c r="J234" s="239"/>
      <c r="K234" s="239"/>
    </row>
    <row r="235" spans="2:11">
      <c r="B235" s="10" t="s">
        <v>50</v>
      </c>
      <c r="C235" s="239" t="str">
        <f>'Detailed Workplan (Reviewed)'!C32</f>
        <v>CONDUCT RESEARCHES ON THE HEALTH STATUS OF THE CITIZENS AND THEN UTILIZE THE OUTCOME TO EDUCATE THEM.RADIO AND TELEVISION PROGRAMSNUTRITION EDUCATIONWORKSHOPS AND SEMINARSROUTINE HEALTH CHECK UPS THROUGH ANTHROPOMETRY AND CLINICAL ANALYSIS.INTRODUCTION OF REGULAR EXERCISE PROGRAMS AND SPORTS COMPETITIONS  IN SCHOOLS AND  OTHER INSTITUTIONS</v>
      </c>
      <c r="D235" s="239"/>
      <c r="E235" s="239"/>
      <c r="F235" s="239"/>
      <c r="G235" s="239"/>
      <c r="H235" s="239"/>
      <c r="I235" s="239"/>
      <c r="J235" s="239"/>
      <c r="K235" s="239"/>
    </row>
    <row r="236" spans="2:11" ht="60">
      <c r="B236" s="12" t="s">
        <v>52</v>
      </c>
      <c r="C236" s="11" t="s">
        <v>47</v>
      </c>
      <c r="D236" s="11" t="s">
        <v>48</v>
      </c>
      <c r="E236" s="11" t="s">
        <v>51</v>
      </c>
      <c r="F236" s="11" t="s">
        <v>49</v>
      </c>
      <c r="G236" s="11" t="s">
        <v>41</v>
      </c>
      <c r="H236" s="11" t="s">
        <v>43</v>
      </c>
      <c r="I236" s="11" t="s">
        <v>44</v>
      </c>
      <c r="J236" s="11" t="s">
        <v>45</v>
      </c>
      <c r="K236" s="11" t="s">
        <v>46</v>
      </c>
    </row>
    <row r="237" spans="2:11" ht="17.25">
      <c r="B237" s="133" t="s">
        <v>416</v>
      </c>
      <c r="C237" s="134">
        <v>0</v>
      </c>
      <c r="D237" s="135">
        <v>8000</v>
      </c>
      <c r="E237" s="134">
        <v>10</v>
      </c>
      <c r="F237" s="134">
        <v>2</v>
      </c>
      <c r="G237" s="18">
        <f>C237*D237*E237*F237</f>
        <v>0</v>
      </c>
      <c r="H237" s="18">
        <f>G237/4</f>
        <v>0</v>
      </c>
      <c r="I237" s="18">
        <f>G237/4</f>
        <v>0</v>
      </c>
      <c r="J237" s="18">
        <f>G237/4</f>
        <v>0</v>
      </c>
      <c r="K237" s="18">
        <f>G237/4</f>
        <v>0</v>
      </c>
    </row>
    <row r="238" spans="2:11" ht="17.25">
      <c r="B238" s="133" t="s">
        <v>417</v>
      </c>
      <c r="C238" s="134">
        <v>0</v>
      </c>
      <c r="D238" s="135">
        <v>10000</v>
      </c>
      <c r="E238" s="134">
        <v>10</v>
      </c>
      <c r="F238" s="134">
        <v>2</v>
      </c>
      <c r="G238" s="18">
        <f t="shared" ref="G238:G249" si="55">C238*D238*E238*F238</f>
        <v>0</v>
      </c>
      <c r="H238" s="135">
        <f t="shared" ref="H238:H249" si="56">G238/4</f>
        <v>0</v>
      </c>
      <c r="I238" s="135">
        <f t="shared" ref="I238:I249" si="57">G238/4</f>
        <v>0</v>
      </c>
      <c r="J238" s="135">
        <f t="shared" ref="J238:J249" si="58">G238/4</f>
        <v>0</v>
      </c>
      <c r="K238" s="135">
        <f t="shared" ref="K238:K249" si="59">G238/4</f>
        <v>0</v>
      </c>
    </row>
    <row r="239" spans="2:11" ht="17.25">
      <c r="B239" s="133" t="s">
        <v>418</v>
      </c>
      <c r="C239" s="134">
        <v>0</v>
      </c>
      <c r="D239" s="135">
        <v>30000</v>
      </c>
      <c r="E239" s="134">
        <v>10</v>
      </c>
      <c r="F239" s="134">
        <v>2</v>
      </c>
      <c r="G239" s="18">
        <f t="shared" si="55"/>
        <v>0</v>
      </c>
      <c r="H239" s="135">
        <f t="shared" si="56"/>
        <v>0</v>
      </c>
      <c r="I239" s="135">
        <f t="shared" si="57"/>
        <v>0</v>
      </c>
      <c r="J239" s="135">
        <f t="shared" si="58"/>
        <v>0</v>
      </c>
      <c r="K239" s="135">
        <f t="shared" si="59"/>
        <v>0</v>
      </c>
    </row>
    <row r="240" spans="2:11" ht="17.25">
      <c r="B240" s="133" t="s">
        <v>58</v>
      </c>
      <c r="C240" s="134">
        <v>0</v>
      </c>
      <c r="D240" s="135">
        <v>100</v>
      </c>
      <c r="E240" s="134">
        <v>10</v>
      </c>
      <c r="F240" s="134">
        <v>2</v>
      </c>
      <c r="G240" s="18">
        <f t="shared" si="55"/>
        <v>0</v>
      </c>
      <c r="H240" s="135">
        <f t="shared" si="56"/>
        <v>0</v>
      </c>
      <c r="I240" s="135">
        <f t="shared" si="57"/>
        <v>0</v>
      </c>
      <c r="J240" s="135">
        <f t="shared" si="58"/>
        <v>0</v>
      </c>
      <c r="K240" s="135">
        <f t="shared" si="59"/>
        <v>0</v>
      </c>
    </row>
    <row r="241" spans="2:11" ht="17.25">
      <c r="B241" s="133" t="s">
        <v>61</v>
      </c>
      <c r="C241" s="134">
        <v>0</v>
      </c>
      <c r="D241" s="135">
        <v>50000</v>
      </c>
      <c r="E241" s="134">
        <v>8</v>
      </c>
      <c r="F241" s="134">
        <v>2</v>
      </c>
      <c r="G241" s="18">
        <f t="shared" si="55"/>
        <v>0</v>
      </c>
      <c r="H241" s="135">
        <f t="shared" si="56"/>
        <v>0</v>
      </c>
      <c r="I241" s="135">
        <f t="shared" si="57"/>
        <v>0</v>
      </c>
      <c r="J241" s="135">
        <f t="shared" si="58"/>
        <v>0</v>
      </c>
      <c r="K241" s="135">
        <f t="shared" si="59"/>
        <v>0</v>
      </c>
    </row>
    <row r="242" spans="2:11" ht="17.25">
      <c r="B242" s="133" t="s">
        <v>66</v>
      </c>
      <c r="C242" s="134">
        <v>0</v>
      </c>
      <c r="D242" s="135">
        <v>5000</v>
      </c>
      <c r="E242" s="134">
        <v>10</v>
      </c>
      <c r="F242" s="134">
        <v>2</v>
      </c>
      <c r="G242" s="18">
        <f t="shared" si="55"/>
        <v>0</v>
      </c>
      <c r="H242" s="135">
        <f t="shared" si="56"/>
        <v>0</v>
      </c>
      <c r="I242" s="135">
        <f t="shared" si="57"/>
        <v>0</v>
      </c>
      <c r="J242" s="135">
        <f t="shared" si="58"/>
        <v>0</v>
      </c>
      <c r="K242" s="135">
        <f t="shared" si="59"/>
        <v>0</v>
      </c>
    </row>
    <row r="243" spans="2:11" ht="17.25">
      <c r="B243" s="133" t="s">
        <v>396</v>
      </c>
      <c r="C243" s="134">
        <v>0</v>
      </c>
      <c r="D243" s="135">
        <v>6500</v>
      </c>
      <c r="E243" s="134">
        <v>12</v>
      </c>
      <c r="F243" s="134">
        <v>3</v>
      </c>
      <c r="G243" s="18">
        <f t="shared" si="55"/>
        <v>0</v>
      </c>
      <c r="H243" s="135">
        <f t="shared" si="56"/>
        <v>0</v>
      </c>
      <c r="I243" s="135">
        <f t="shared" si="57"/>
        <v>0</v>
      </c>
      <c r="J243" s="135">
        <f t="shared" si="58"/>
        <v>0</v>
      </c>
      <c r="K243" s="135">
        <f t="shared" si="59"/>
        <v>0</v>
      </c>
    </row>
    <row r="244" spans="2:11" ht="17.25">
      <c r="B244" s="133" t="s">
        <v>397</v>
      </c>
      <c r="C244" s="134">
        <v>0</v>
      </c>
      <c r="D244" s="135">
        <v>6000</v>
      </c>
      <c r="E244" s="134">
        <v>12</v>
      </c>
      <c r="F244" s="134">
        <v>3</v>
      </c>
      <c r="G244" s="18">
        <f t="shared" si="55"/>
        <v>0</v>
      </c>
      <c r="H244" s="135">
        <f t="shared" si="56"/>
        <v>0</v>
      </c>
      <c r="I244" s="135">
        <f t="shared" si="57"/>
        <v>0</v>
      </c>
      <c r="J244" s="135">
        <f t="shared" si="58"/>
        <v>0</v>
      </c>
      <c r="K244" s="135">
        <f t="shared" si="59"/>
        <v>0</v>
      </c>
    </row>
    <row r="245" spans="2:11" ht="17.25">
      <c r="B245" s="133" t="s">
        <v>398</v>
      </c>
      <c r="C245" s="134">
        <v>0</v>
      </c>
      <c r="D245" s="135">
        <v>3700</v>
      </c>
      <c r="E245" s="134">
        <v>1</v>
      </c>
      <c r="F245" s="134">
        <v>3</v>
      </c>
      <c r="G245" s="18">
        <f t="shared" si="55"/>
        <v>0</v>
      </c>
      <c r="H245" s="135">
        <f t="shared" si="56"/>
        <v>0</v>
      </c>
      <c r="I245" s="135">
        <f t="shared" si="57"/>
        <v>0</v>
      </c>
      <c r="J245" s="135">
        <f t="shared" si="58"/>
        <v>0</v>
      </c>
      <c r="K245" s="135">
        <f t="shared" si="59"/>
        <v>0</v>
      </c>
    </row>
    <row r="246" spans="2:11" ht="17.25">
      <c r="B246" s="133" t="s">
        <v>399</v>
      </c>
      <c r="C246" s="134">
        <v>0</v>
      </c>
      <c r="D246" s="135">
        <v>800</v>
      </c>
      <c r="E246" s="134">
        <v>1</v>
      </c>
      <c r="F246" s="134">
        <v>3</v>
      </c>
      <c r="G246" s="18">
        <f t="shared" si="55"/>
        <v>0</v>
      </c>
      <c r="H246" s="135">
        <f t="shared" si="56"/>
        <v>0</v>
      </c>
      <c r="I246" s="135">
        <f t="shared" si="57"/>
        <v>0</v>
      </c>
      <c r="J246" s="135">
        <f t="shared" si="58"/>
        <v>0</v>
      </c>
      <c r="K246" s="135">
        <f t="shared" si="59"/>
        <v>0</v>
      </c>
    </row>
    <row r="247" spans="2:11" ht="17.25">
      <c r="B247" s="133" t="s">
        <v>72</v>
      </c>
      <c r="C247" s="134">
        <v>0</v>
      </c>
      <c r="D247" s="135"/>
      <c r="E247" s="134"/>
      <c r="F247" s="134"/>
      <c r="G247" s="18">
        <f t="shared" si="55"/>
        <v>0</v>
      </c>
      <c r="H247" s="135">
        <f t="shared" si="56"/>
        <v>0</v>
      </c>
      <c r="I247" s="135">
        <f t="shared" si="57"/>
        <v>0</v>
      </c>
      <c r="J247" s="135">
        <f t="shared" si="58"/>
        <v>0</v>
      </c>
      <c r="K247" s="135">
        <f t="shared" si="59"/>
        <v>0</v>
      </c>
    </row>
    <row r="248" spans="2:11" ht="17.25">
      <c r="B248" s="133" t="s">
        <v>419</v>
      </c>
      <c r="C248" s="134">
        <v>0</v>
      </c>
      <c r="D248" s="135">
        <v>3000</v>
      </c>
      <c r="E248" s="134">
        <v>10</v>
      </c>
      <c r="F248" s="134">
        <v>2</v>
      </c>
      <c r="G248" s="18">
        <f t="shared" si="55"/>
        <v>0</v>
      </c>
      <c r="H248" s="135">
        <f t="shared" si="56"/>
        <v>0</v>
      </c>
      <c r="I248" s="135">
        <f t="shared" si="57"/>
        <v>0</v>
      </c>
      <c r="J248" s="135">
        <f t="shared" si="58"/>
        <v>0</v>
      </c>
      <c r="K248" s="135">
        <f t="shared" si="59"/>
        <v>0</v>
      </c>
    </row>
    <row r="249" spans="2:11" ht="17.25">
      <c r="B249" s="16"/>
      <c r="C249" s="17"/>
      <c r="D249" s="18"/>
      <c r="E249" s="17"/>
      <c r="F249" s="17"/>
      <c r="G249" s="18">
        <f t="shared" si="55"/>
        <v>0</v>
      </c>
      <c r="H249" s="135">
        <f t="shared" si="56"/>
        <v>0</v>
      </c>
      <c r="I249" s="135">
        <f t="shared" si="57"/>
        <v>0</v>
      </c>
      <c r="J249" s="135">
        <f t="shared" si="58"/>
        <v>0</v>
      </c>
      <c r="K249" s="135">
        <f t="shared" si="59"/>
        <v>0</v>
      </c>
    </row>
    <row r="250" spans="2:11">
      <c r="B250" s="14" t="s">
        <v>68</v>
      </c>
      <c r="C250" s="15"/>
      <c r="D250" s="15"/>
      <c r="E250" s="15"/>
      <c r="F250" s="15"/>
      <c r="G250" s="19">
        <f>SUM(G237:G249)</f>
        <v>0</v>
      </c>
      <c r="H250" s="20"/>
      <c r="I250" s="20"/>
      <c r="J250" s="20"/>
      <c r="K250" s="20"/>
    </row>
    <row r="252" spans="2:11">
      <c r="B252" s="13" t="s">
        <v>42</v>
      </c>
      <c r="C252" s="239" t="str">
        <f>'Detailed Workplan (Reviewed)'!A9</f>
        <v>3. Enhancing Provision of Quality Health Services</v>
      </c>
      <c r="D252" s="239"/>
      <c r="E252" s="239"/>
      <c r="F252" s="239"/>
      <c r="G252" s="239"/>
      <c r="H252" s="239"/>
      <c r="I252" s="239"/>
      <c r="J252" s="239"/>
      <c r="K252" s="239"/>
    </row>
    <row r="253" spans="2:11">
      <c r="B253" s="10" t="s">
        <v>73</v>
      </c>
      <c r="C253" s="239" t="str">
        <f>'Detailed Workplan (Reviewed)'!B35</f>
        <v>3.1.1</v>
      </c>
      <c r="D253" s="239"/>
      <c r="E253" s="239"/>
      <c r="F253" s="239"/>
      <c r="G253" s="239"/>
      <c r="H253" s="239"/>
      <c r="I253" s="239"/>
      <c r="J253" s="239"/>
      <c r="K253" s="239"/>
    </row>
    <row r="254" spans="2:11">
      <c r="B254" s="10" t="s">
        <v>50</v>
      </c>
      <c r="C254" s="239" t="str">
        <f>'Detailed Workplan (Reviewed)'!C35</f>
        <v xml:space="preserve"> weekly distribution of ready to use therapeutic food to address malnutrition.</v>
      </c>
      <c r="D254" s="239"/>
      <c r="E254" s="239"/>
      <c r="F254" s="239"/>
      <c r="G254" s="239"/>
      <c r="H254" s="239"/>
      <c r="I254" s="239"/>
      <c r="J254" s="239"/>
      <c r="K254" s="239"/>
    </row>
    <row r="255" spans="2:11" ht="60">
      <c r="B255" s="12" t="s">
        <v>52</v>
      </c>
      <c r="C255" s="11" t="s">
        <v>47</v>
      </c>
      <c r="D255" s="11" t="s">
        <v>48</v>
      </c>
      <c r="E255" s="11" t="s">
        <v>51</v>
      </c>
      <c r="F255" s="11" t="s">
        <v>49</v>
      </c>
      <c r="G255" s="11" t="s">
        <v>41</v>
      </c>
      <c r="H255" s="11" t="s">
        <v>43</v>
      </c>
      <c r="I255" s="11" t="s">
        <v>44</v>
      </c>
      <c r="J255" s="11" t="s">
        <v>45</v>
      </c>
      <c r="K255" s="11" t="s">
        <v>46</v>
      </c>
    </row>
    <row r="256" spans="2:11" ht="17.25">
      <c r="B256" s="133" t="s">
        <v>53</v>
      </c>
      <c r="C256" s="134"/>
      <c r="D256" s="135"/>
      <c r="E256" s="134"/>
      <c r="F256" s="134"/>
      <c r="G256" s="18">
        <f>C256*D256*E256*F256</f>
        <v>0</v>
      </c>
      <c r="H256" s="18">
        <f>G256/4</f>
        <v>0</v>
      </c>
      <c r="I256" s="18">
        <f>G256/4</f>
        <v>0</v>
      </c>
      <c r="J256" s="18">
        <f>G256/4</f>
        <v>0</v>
      </c>
      <c r="K256" s="18">
        <f>G256/4</f>
        <v>0</v>
      </c>
    </row>
    <row r="257" spans="2:11" ht="17.25">
      <c r="B257" s="133" t="s">
        <v>54</v>
      </c>
      <c r="C257" s="134"/>
      <c r="D257" s="135"/>
      <c r="E257" s="134"/>
      <c r="F257" s="134"/>
      <c r="G257" s="18">
        <f t="shared" ref="G257:G279" si="60">C257*D257*E257*F257</f>
        <v>0</v>
      </c>
      <c r="H257" s="135">
        <f t="shared" ref="H257:H279" si="61">G257/4</f>
        <v>0</v>
      </c>
      <c r="I257" s="135">
        <f t="shared" ref="I257:I279" si="62">G257/4</f>
        <v>0</v>
      </c>
      <c r="J257" s="135">
        <f t="shared" ref="J257:J279" si="63">G257/4</f>
        <v>0</v>
      </c>
      <c r="K257" s="135">
        <f t="shared" ref="K257:K279" si="64">G257/4</f>
        <v>0</v>
      </c>
    </row>
    <row r="258" spans="2:11" ht="17.25">
      <c r="B258" s="133" t="s">
        <v>37</v>
      </c>
      <c r="C258" s="134"/>
      <c r="D258" s="135"/>
      <c r="E258" s="134"/>
      <c r="F258" s="134"/>
      <c r="G258" s="18">
        <f t="shared" si="60"/>
        <v>0</v>
      </c>
      <c r="H258" s="135">
        <f t="shared" si="61"/>
        <v>0</v>
      </c>
      <c r="I258" s="135">
        <f t="shared" si="62"/>
        <v>0</v>
      </c>
      <c r="J258" s="135">
        <f t="shared" si="63"/>
        <v>0</v>
      </c>
      <c r="K258" s="135">
        <f t="shared" si="64"/>
        <v>0</v>
      </c>
    </row>
    <row r="259" spans="2:11" ht="17.25">
      <c r="B259" s="133" t="s">
        <v>40</v>
      </c>
      <c r="C259" s="134"/>
      <c r="D259" s="135"/>
      <c r="E259" s="134"/>
      <c r="F259" s="134"/>
      <c r="G259" s="18">
        <f t="shared" si="60"/>
        <v>0</v>
      </c>
      <c r="H259" s="135">
        <f t="shared" si="61"/>
        <v>0</v>
      </c>
      <c r="I259" s="135">
        <f t="shared" si="62"/>
        <v>0</v>
      </c>
      <c r="J259" s="135">
        <f t="shared" si="63"/>
        <v>0</v>
      </c>
      <c r="K259" s="135">
        <f t="shared" si="64"/>
        <v>0</v>
      </c>
    </row>
    <row r="260" spans="2:11" ht="17.25">
      <c r="B260" s="133" t="s">
        <v>55</v>
      </c>
      <c r="C260" s="134"/>
      <c r="D260" s="135"/>
      <c r="E260" s="134"/>
      <c r="F260" s="134"/>
      <c r="G260" s="18">
        <f t="shared" si="60"/>
        <v>0</v>
      </c>
      <c r="H260" s="135">
        <f t="shared" si="61"/>
        <v>0</v>
      </c>
      <c r="I260" s="135">
        <f t="shared" si="62"/>
        <v>0</v>
      </c>
      <c r="J260" s="135">
        <f t="shared" si="63"/>
        <v>0</v>
      </c>
      <c r="K260" s="135">
        <f t="shared" si="64"/>
        <v>0</v>
      </c>
    </row>
    <row r="261" spans="2:11" ht="17.25">
      <c r="B261" s="133" t="s">
        <v>56</v>
      </c>
      <c r="C261" s="134"/>
      <c r="D261" s="135"/>
      <c r="E261" s="134"/>
      <c r="F261" s="134"/>
      <c r="G261" s="18">
        <f t="shared" si="60"/>
        <v>0</v>
      </c>
      <c r="H261" s="135">
        <f t="shared" si="61"/>
        <v>0</v>
      </c>
      <c r="I261" s="135">
        <f t="shared" si="62"/>
        <v>0</v>
      </c>
      <c r="J261" s="135">
        <f t="shared" si="63"/>
        <v>0</v>
      </c>
      <c r="K261" s="135">
        <f t="shared" si="64"/>
        <v>0</v>
      </c>
    </row>
    <row r="262" spans="2:11" ht="17.25">
      <c r="B262" s="133" t="s">
        <v>57</v>
      </c>
      <c r="C262" s="134"/>
      <c r="D262" s="135"/>
      <c r="E262" s="134"/>
      <c r="F262" s="134"/>
      <c r="G262" s="18">
        <f t="shared" si="60"/>
        <v>0</v>
      </c>
      <c r="H262" s="135">
        <f t="shared" si="61"/>
        <v>0</v>
      </c>
      <c r="I262" s="135">
        <f t="shared" si="62"/>
        <v>0</v>
      </c>
      <c r="J262" s="135">
        <f t="shared" si="63"/>
        <v>0</v>
      </c>
      <c r="K262" s="135">
        <f t="shared" si="64"/>
        <v>0</v>
      </c>
    </row>
    <row r="263" spans="2:11" ht="17.25">
      <c r="B263" s="133" t="s">
        <v>38</v>
      </c>
      <c r="C263" s="134">
        <v>13</v>
      </c>
      <c r="D263" s="135">
        <v>1500</v>
      </c>
      <c r="E263" s="134">
        <v>20</v>
      </c>
      <c r="F263" s="134">
        <v>4</v>
      </c>
      <c r="G263" s="18">
        <f t="shared" si="60"/>
        <v>1560000</v>
      </c>
      <c r="H263" s="135">
        <f t="shared" si="61"/>
        <v>390000</v>
      </c>
      <c r="I263" s="135">
        <f t="shared" si="62"/>
        <v>390000</v>
      </c>
      <c r="J263" s="135">
        <f t="shared" si="63"/>
        <v>390000</v>
      </c>
      <c r="K263" s="135">
        <f t="shared" si="64"/>
        <v>390000</v>
      </c>
    </row>
    <row r="264" spans="2:11" ht="17.25">
      <c r="B264" s="133" t="s">
        <v>58</v>
      </c>
      <c r="C264" s="134">
        <v>13</v>
      </c>
      <c r="D264" s="135">
        <v>100</v>
      </c>
      <c r="E264" s="134">
        <v>200</v>
      </c>
      <c r="F264" s="134">
        <v>4</v>
      </c>
      <c r="G264" s="18">
        <f t="shared" si="60"/>
        <v>1040000</v>
      </c>
      <c r="H264" s="135">
        <f t="shared" si="61"/>
        <v>260000</v>
      </c>
      <c r="I264" s="135">
        <f t="shared" si="62"/>
        <v>260000</v>
      </c>
      <c r="J264" s="135">
        <f t="shared" si="63"/>
        <v>260000</v>
      </c>
      <c r="K264" s="135">
        <f t="shared" si="64"/>
        <v>260000</v>
      </c>
    </row>
    <row r="265" spans="2:11" ht="17.25">
      <c r="B265" s="133" t="s">
        <v>59</v>
      </c>
      <c r="C265" s="134"/>
      <c r="D265" s="135"/>
      <c r="E265" s="134"/>
      <c r="F265" s="134"/>
      <c r="G265" s="18">
        <f t="shared" si="60"/>
        <v>0</v>
      </c>
      <c r="H265" s="135">
        <f t="shared" si="61"/>
        <v>0</v>
      </c>
      <c r="I265" s="135">
        <f t="shared" si="62"/>
        <v>0</v>
      </c>
      <c r="J265" s="135">
        <f t="shared" si="63"/>
        <v>0</v>
      </c>
      <c r="K265" s="135">
        <f t="shared" si="64"/>
        <v>0</v>
      </c>
    </row>
    <row r="266" spans="2:11" ht="17.25">
      <c r="B266" s="133" t="s">
        <v>60</v>
      </c>
      <c r="C266" s="134"/>
      <c r="D266" s="135"/>
      <c r="E266" s="134"/>
      <c r="F266" s="134"/>
      <c r="G266" s="18">
        <f t="shared" si="60"/>
        <v>0</v>
      </c>
      <c r="H266" s="135">
        <f t="shared" si="61"/>
        <v>0</v>
      </c>
      <c r="I266" s="135">
        <f t="shared" si="62"/>
        <v>0</v>
      </c>
      <c r="J266" s="135">
        <f t="shared" si="63"/>
        <v>0</v>
      </c>
      <c r="K266" s="135">
        <f t="shared" si="64"/>
        <v>0</v>
      </c>
    </row>
    <row r="267" spans="2:11" ht="17.25">
      <c r="B267" s="133" t="s">
        <v>39</v>
      </c>
      <c r="C267" s="134"/>
      <c r="D267" s="135"/>
      <c r="E267" s="134"/>
      <c r="F267" s="134"/>
      <c r="G267" s="18">
        <f t="shared" si="60"/>
        <v>0</v>
      </c>
      <c r="H267" s="135">
        <f t="shared" si="61"/>
        <v>0</v>
      </c>
      <c r="I267" s="135">
        <f t="shared" si="62"/>
        <v>0</v>
      </c>
      <c r="J267" s="135">
        <f t="shared" si="63"/>
        <v>0</v>
      </c>
      <c r="K267" s="135">
        <f t="shared" si="64"/>
        <v>0</v>
      </c>
    </row>
    <row r="268" spans="2:11" ht="17.25">
      <c r="B268" s="133" t="s">
        <v>61</v>
      </c>
      <c r="C268" s="134"/>
      <c r="D268" s="135"/>
      <c r="E268" s="134"/>
      <c r="F268" s="134"/>
      <c r="G268" s="18">
        <f t="shared" si="60"/>
        <v>0</v>
      </c>
      <c r="H268" s="135">
        <f t="shared" si="61"/>
        <v>0</v>
      </c>
      <c r="I268" s="135">
        <f t="shared" si="62"/>
        <v>0</v>
      </c>
      <c r="J268" s="135">
        <f t="shared" si="63"/>
        <v>0</v>
      </c>
      <c r="K268" s="135">
        <f t="shared" si="64"/>
        <v>0</v>
      </c>
    </row>
    <row r="269" spans="2:11" ht="17.25">
      <c r="B269" s="133" t="s">
        <v>66</v>
      </c>
      <c r="C269" s="134">
        <v>13</v>
      </c>
      <c r="D269" s="135">
        <v>5000</v>
      </c>
      <c r="E269" s="134">
        <v>10</v>
      </c>
      <c r="F269" s="134">
        <v>4</v>
      </c>
      <c r="G269" s="18">
        <f t="shared" si="60"/>
        <v>2600000</v>
      </c>
      <c r="H269" s="135">
        <f t="shared" si="61"/>
        <v>650000</v>
      </c>
      <c r="I269" s="135">
        <f t="shared" si="62"/>
        <v>650000</v>
      </c>
      <c r="J269" s="135">
        <f t="shared" si="63"/>
        <v>650000</v>
      </c>
      <c r="K269" s="135">
        <f t="shared" si="64"/>
        <v>650000</v>
      </c>
    </row>
    <row r="270" spans="2:11" ht="17.25">
      <c r="B270" s="133" t="s">
        <v>62</v>
      </c>
      <c r="C270" s="134"/>
      <c r="D270" s="135"/>
      <c r="E270" s="134"/>
      <c r="F270" s="134"/>
      <c r="G270" s="18">
        <f t="shared" si="60"/>
        <v>0</v>
      </c>
      <c r="H270" s="135">
        <f t="shared" si="61"/>
        <v>0</v>
      </c>
      <c r="I270" s="135">
        <f t="shared" si="62"/>
        <v>0</v>
      </c>
      <c r="J270" s="135">
        <f t="shared" si="63"/>
        <v>0</v>
      </c>
      <c r="K270" s="135">
        <f t="shared" si="64"/>
        <v>0</v>
      </c>
    </row>
    <row r="271" spans="2:11" ht="17.25">
      <c r="B271" s="133" t="s">
        <v>67</v>
      </c>
      <c r="C271" s="134"/>
      <c r="D271" s="135"/>
      <c r="E271" s="134"/>
      <c r="F271" s="134"/>
      <c r="G271" s="18">
        <f t="shared" si="60"/>
        <v>0</v>
      </c>
      <c r="H271" s="135">
        <f t="shared" si="61"/>
        <v>0</v>
      </c>
      <c r="I271" s="135">
        <f t="shared" si="62"/>
        <v>0</v>
      </c>
      <c r="J271" s="135">
        <f t="shared" si="63"/>
        <v>0</v>
      </c>
      <c r="K271" s="135">
        <f t="shared" si="64"/>
        <v>0</v>
      </c>
    </row>
    <row r="272" spans="2:11" ht="17.25">
      <c r="B272" s="133" t="s">
        <v>70</v>
      </c>
      <c r="C272" s="134"/>
      <c r="D272" s="135"/>
      <c r="E272" s="134"/>
      <c r="F272" s="134"/>
      <c r="G272" s="18">
        <f t="shared" si="60"/>
        <v>0</v>
      </c>
      <c r="H272" s="135">
        <f t="shared" si="61"/>
        <v>0</v>
      </c>
      <c r="I272" s="135">
        <f t="shared" si="62"/>
        <v>0</v>
      </c>
      <c r="J272" s="135">
        <f t="shared" si="63"/>
        <v>0</v>
      </c>
      <c r="K272" s="135">
        <f t="shared" si="64"/>
        <v>0</v>
      </c>
    </row>
    <row r="273" spans="2:11" ht="17.25">
      <c r="B273" s="133" t="s">
        <v>71</v>
      </c>
      <c r="C273" s="134"/>
      <c r="D273" s="135"/>
      <c r="E273" s="134"/>
      <c r="F273" s="134"/>
      <c r="G273" s="18">
        <f t="shared" si="60"/>
        <v>0</v>
      </c>
      <c r="H273" s="135">
        <f t="shared" si="61"/>
        <v>0</v>
      </c>
      <c r="I273" s="135">
        <f t="shared" si="62"/>
        <v>0</v>
      </c>
      <c r="J273" s="135">
        <f t="shared" si="63"/>
        <v>0</v>
      </c>
      <c r="K273" s="135">
        <f t="shared" si="64"/>
        <v>0</v>
      </c>
    </row>
    <row r="274" spans="2:11" ht="17.25">
      <c r="B274" s="133" t="s">
        <v>72</v>
      </c>
      <c r="C274" s="134"/>
      <c r="D274" s="135"/>
      <c r="E274" s="134"/>
      <c r="F274" s="134"/>
      <c r="G274" s="18">
        <f t="shared" si="60"/>
        <v>0</v>
      </c>
      <c r="H274" s="135">
        <f t="shared" si="61"/>
        <v>0</v>
      </c>
      <c r="I274" s="135">
        <f t="shared" si="62"/>
        <v>0</v>
      </c>
      <c r="J274" s="135">
        <f t="shared" si="63"/>
        <v>0</v>
      </c>
      <c r="K274" s="135">
        <f t="shared" si="64"/>
        <v>0</v>
      </c>
    </row>
    <row r="275" spans="2:11" ht="17.25">
      <c r="B275" s="133" t="s">
        <v>393</v>
      </c>
      <c r="C275" s="134">
        <v>13</v>
      </c>
      <c r="D275" s="135">
        <v>1000</v>
      </c>
      <c r="E275" s="134">
        <v>1</v>
      </c>
      <c r="F275" s="134">
        <v>4</v>
      </c>
      <c r="G275" s="18">
        <f t="shared" si="60"/>
        <v>52000</v>
      </c>
      <c r="H275" s="135">
        <f t="shared" si="61"/>
        <v>13000</v>
      </c>
      <c r="I275" s="135">
        <f t="shared" si="62"/>
        <v>13000</v>
      </c>
      <c r="J275" s="135">
        <f t="shared" si="63"/>
        <v>13000</v>
      </c>
      <c r="K275" s="135">
        <f t="shared" si="64"/>
        <v>13000</v>
      </c>
    </row>
    <row r="276" spans="2:11" ht="17.25">
      <c r="B276" s="16" t="s">
        <v>63</v>
      </c>
      <c r="C276" s="17"/>
      <c r="D276" s="18"/>
      <c r="E276" s="17"/>
      <c r="F276" s="17"/>
      <c r="G276" s="18">
        <f t="shared" si="60"/>
        <v>0</v>
      </c>
      <c r="H276" s="135">
        <f t="shared" si="61"/>
        <v>0</v>
      </c>
      <c r="I276" s="135">
        <f t="shared" si="62"/>
        <v>0</v>
      </c>
      <c r="J276" s="135">
        <f t="shared" si="63"/>
        <v>0</v>
      </c>
      <c r="K276" s="135">
        <f t="shared" si="64"/>
        <v>0</v>
      </c>
    </row>
    <row r="277" spans="2:11" ht="17.25">
      <c r="B277" s="16" t="s">
        <v>64</v>
      </c>
      <c r="C277" s="17"/>
      <c r="D277" s="18"/>
      <c r="E277" s="17"/>
      <c r="F277" s="17"/>
      <c r="G277" s="18">
        <f t="shared" si="60"/>
        <v>0</v>
      </c>
      <c r="H277" s="135">
        <f t="shared" si="61"/>
        <v>0</v>
      </c>
      <c r="I277" s="135">
        <f t="shared" si="62"/>
        <v>0</v>
      </c>
      <c r="J277" s="135">
        <f t="shared" si="63"/>
        <v>0</v>
      </c>
      <c r="K277" s="135">
        <f t="shared" si="64"/>
        <v>0</v>
      </c>
    </row>
    <row r="278" spans="2:11" ht="17.25">
      <c r="B278" s="16" t="s">
        <v>65</v>
      </c>
      <c r="C278" s="17"/>
      <c r="D278" s="18"/>
      <c r="E278" s="17"/>
      <c r="F278" s="17"/>
      <c r="G278" s="18">
        <f t="shared" si="60"/>
        <v>0</v>
      </c>
      <c r="H278" s="135">
        <f t="shared" si="61"/>
        <v>0</v>
      </c>
      <c r="I278" s="135">
        <f t="shared" si="62"/>
        <v>0</v>
      </c>
      <c r="J278" s="135">
        <f t="shared" si="63"/>
        <v>0</v>
      </c>
      <c r="K278" s="135">
        <f t="shared" si="64"/>
        <v>0</v>
      </c>
    </row>
    <row r="279" spans="2:11" ht="17.25">
      <c r="B279" s="16"/>
      <c r="C279" s="17"/>
      <c r="D279" s="18"/>
      <c r="E279" s="17"/>
      <c r="F279" s="17"/>
      <c r="G279" s="18">
        <f t="shared" si="60"/>
        <v>0</v>
      </c>
      <c r="H279" s="135">
        <f t="shared" si="61"/>
        <v>0</v>
      </c>
      <c r="I279" s="135">
        <f t="shared" si="62"/>
        <v>0</v>
      </c>
      <c r="J279" s="135">
        <f t="shared" si="63"/>
        <v>0</v>
      </c>
      <c r="K279" s="135">
        <f t="shared" si="64"/>
        <v>0</v>
      </c>
    </row>
    <row r="280" spans="2:11">
      <c r="B280" s="14" t="s">
        <v>68</v>
      </c>
      <c r="C280" s="15"/>
      <c r="D280" s="15"/>
      <c r="E280" s="15"/>
      <c r="F280" s="15"/>
      <c r="G280" s="19">
        <f>SUM(G256:G279)</f>
        <v>5252000</v>
      </c>
      <c r="H280" s="20"/>
      <c r="I280" s="20"/>
      <c r="J280" s="20"/>
      <c r="K280" s="20"/>
    </row>
    <row r="282" spans="2:11">
      <c r="B282" s="13" t="s">
        <v>42</v>
      </c>
      <c r="C282" s="239" t="str">
        <f>'Detailed Workplan (Reviewed)'!A9</f>
        <v>3. Enhancing Provision of Quality Health Services</v>
      </c>
      <c r="D282" s="239"/>
      <c r="E282" s="239"/>
      <c r="F282" s="239"/>
      <c r="G282" s="239"/>
      <c r="H282" s="239"/>
      <c r="I282" s="239"/>
      <c r="J282" s="239"/>
      <c r="K282" s="239"/>
    </row>
    <row r="283" spans="2:11">
      <c r="B283" s="10" t="s">
        <v>73</v>
      </c>
      <c r="C283" s="239" t="str">
        <f>'Detailed Workplan (Reviewed)'!B36</f>
        <v>3.1.2</v>
      </c>
      <c r="D283" s="239"/>
      <c r="E283" s="239"/>
      <c r="F283" s="239"/>
      <c r="G283" s="239"/>
      <c r="H283" s="239"/>
      <c r="I283" s="239"/>
      <c r="J283" s="239"/>
      <c r="K283" s="239"/>
    </row>
    <row r="284" spans="2:11">
      <c r="B284" s="10" t="s">
        <v>50</v>
      </c>
      <c r="C284" s="239" t="str">
        <f>'Detailed Workplan (Reviewed)'!C36</f>
        <v xml:space="preserve"> periodic supply of food to the destitute in community to address malnutrition (2 worst hit LGAs)</v>
      </c>
      <c r="D284" s="239"/>
      <c r="E284" s="239"/>
      <c r="F284" s="239"/>
      <c r="G284" s="239"/>
      <c r="H284" s="239"/>
      <c r="I284" s="239"/>
      <c r="J284" s="239"/>
      <c r="K284" s="239"/>
    </row>
    <row r="285" spans="2:11" ht="60">
      <c r="B285" s="12" t="s">
        <v>52</v>
      </c>
      <c r="C285" s="11" t="s">
        <v>47</v>
      </c>
      <c r="D285" s="11" t="s">
        <v>48</v>
      </c>
      <c r="E285" s="11" t="s">
        <v>51</v>
      </c>
      <c r="F285" s="11" t="s">
        <v>49</v>
      </c>
      <c r="G285" s="11" t="s">
        <v>41</v>
      </c>
      <c r="H285" s="11" t="s">
        <v>43</v>
      </c>
      <c r="I285" s="11" t="s">
        <v>44</v>
      </c>
      <c r="J285" s="11" t="s">
        <v>45</v>
      </c>
      <c r="K285" s="11" t="s">
        <v>46</v>
      </c>
    </row>
    <row r="286" spans="2:11" ht="17.25">
      <c r="B286" s="133" t="s">
        <v>67</v>
      </c>
      <c r="C286" s="134">
        <v>2</v>
      </c>
      <c r="D286" s="135">
        <v>5000</v>
      </c>
      <c r="E286" s="134">
        <v>20</v>
      </c>
      <c r="F286" s="134">
        <v>4</v>
      </c>
      <c r="G286" s="18">
        <f>C286*D286*E286*F286</f>
        <v>800000</v>
      </c>
      <c r="H286" s="18">
        <f>G286/4</f>
        <v>200000</v>
      </c>
      <c r="I286" s="18">
        <f>G286/4</f>
        <v>200000</v>
      </c>
      <c r="J286" s="18">
        <f>G286/4</f>
        <v>200000</v>
      </c>
      <c r="K286" s="18">
        <f>G286/4</f>
        <v>200000</v>
      </c>
    </row>
    <row r="287" spans="2:11" ht="17.25">
      <c r="B287" s="133" t="s">
        <v>70</v>
      </c>
      <c r="C287" s="134"/>
      <c r="D287" s="135"/>
      <c r="E287" s="134"/>
      <c r="F287" s="134"/>
      <c r="G287" s="18">
        <f t="shared" ref="G287:G294" si="65">C287*D287*E287*F287</f>
        <v>0</v>
      </c>
      <c r="H287" s="135">
        <f t="shared" ref="H287:H294" si="66">G287/4</f>
        <v>0</v>
      </c>
      <c r="I287" s="135">
        <f t="shared" ref="I287:I294" si="67">G287/4</f>
        <v>0</v>
      </c>
      <c r="J287" s="135">
        <f t="shared" ref="J287:J294" si="68">G287/4</f>
        <v>0</v>
      </c>
      <c r="K287" s="135">
        <f t="shared" ref="K287:K294" si="69">G287/4</f>
        <v>0</v>
      </c>
    </row>
    <row r="288" spans="2:11" ht="17.25">
      <c r="B288" s="133" t="s">
        <v>71</v>
      </c>
      <c r="C288" s="134"/>
      <c r="D288" s="135"/>
      <c r="E288" s="134"/>
      <c r="F288" s="134"/>
      <c r="G288" s="18">
        <f t="shared" si="65"/>
        <v>0</v>
      </c>
      <c r="H288" s="135">
        <f t="shared" si="66"/>
        <v>0</v>
      </c>
      <c r="I288" s="135">
        <f t="shared" si="67"/>
        <v>0</v>
      </c>
      <c r="J288" s="135">
        <f t="shared" si="68"/>
        <v>0</v>
      </c>
      <c r="K288" s="135">
        <f t="shared" si="69"/>
        <v>0</v>
      </c>
    </row>
    <row r="289" spans="2:11" ht="17.25">
      <c r="B289" s="133" t="s">
        <v>72</v>
      </c>
      <c r="C289" s="134">
        <v>2</v>
      </c>
      <c r="D289" s="135">
        <v>10000</v>
      </c>
      <c r="E289" s="134">
        <v>1</v>
      </c>
      <c r="F289" s="134">
        <v>4</v>
      </c>
      <c r="G289" s="18">
        <f t="shared" si="65"/>
        <v>80000</v>
      </c>
      <c r="H289" s="135">
        <f t="shared" si="66"/>
        <v>20000</v>
      </c>
      <c r="I289" s="135">
        <f t="shared" si="67"/>
        <v>20000</v>
      </c>
      <c r="J289" s="135">
        <f t="shared" si="68"/>
        <v>20000</v>
      </c>
      <c r="K289" s="135">
        <f t="shared" si="69"/>
        <v>20000</v>
      </c>
    </row>
    <row r="290" spans="2:11" ht="17.25">
      <c r="B290" s="133" t="s">
        <v>394</v>
      </c>
      <c r="C290" s="134">
        <v>2</v>
      </c>
      <c r="D290" s="135">
        <v>3000</v>
      </c>
      <c r="E290" s="134">
        <v>1</v>
      </c>
      <c r="F290" s="134">
        <v>4</v>
      </c>
      <c r="G290" s="18">
        <f t="shared" si="65"/>
        <v>24000</v>
      </c>
      <c r="H290" s="135">
        <f t="shared" si="66"/>
        <v>6000</v>
      </c>
      <c r="I290" s="135">
        <f t="shared" si="67"/>
        <v>6000</v>
      </c>
      <c r="J290" s="135">
        <f t="shared" si="68"/>
        <v>6000</v>
      </c>
      <c r="K290" s="135">
        <f t="shared" si="69"/>
        <v>6000</v>
      </c>
    </row>
    <row r="291" spans="2:11" ht="17.25">
      <c r="B291" s="133" t="s">
        <v>392</v>
      </c>
      <c r="C291" s="134">
        <v>2</v>
      </c>
      <c r="D291" s="135">
        <v>50</v>
      </c>
      <c r="E291" s="134">
        <v>60</v>
      </c>
      <c r="F291" s="134">
        <v>4</v>
      </c>
      <c r="G291" s="18">
        <f t="shared" si="65"/>
        <v>24000</v>
      </c>
      <c r="H291" s="135">
        <f t="shared" si="66"/>
        <v>6000</v>
      </c>
      <c r="I291" s="135">
        <f t="shared" si="67"/>
        <v>6000</v>
      </c>
      <c r="J291" s="135">
        <f t="shared" si="68"/>
        <v>6000</v>
      </c>
      <c r="K291" s="135">
        <f t="shared" si="69"/>
        <v>6000</v>
      </c>
    </row>
    <row r="292" spans="2:11" ht="17.25">
      <c r="B292" s="16" t="s">
        <v>57</v>
      </c>
      <c r="C292" s="17"/>
      <c r="D292" s="18"/>
      <c r="E292" s="17"/>
      <c r="F292" s="17"/>
      <c r="G292" s="18">
        <f t="shared" si="65"/>
        <v>0</v>
      </c>
      <c r="H292" s="135">
        <f t="shared" si="66"/>
        <v>0</v>
      </c>
      <c r="I292" s="135">
        <f t="shared" si="67"/>
        <v>0</v>
      </c>
      <c r="J292" s="135">
        <f t="shared" si="68"/>
        <v>0</v>
      </c>
      <c r="K292" s="135">
        <f t="shared" si="69"/>
        <v>0</v>
      </c>
    </row>
    <row r="293" spans="2:11" ht="17.25">
      <c r="B293" s="16" t="s">
        <v>65</v>
      </c>
      <c r="C293" s="17"/>
      <c r="D293" s="18"/>
      <c r="E293" s="17"/>
      <c r="F293" s="17"/>
      <c r="G293" s="18">
        <f t="shared" si="65"/>
        <v>0</v>
      </c>
      <c r="H293" s="135">
        <f t="shared" si="66"/>
        <v>0</v>
      </c>
      <c r="I293" s="135">
        <f t="shared" si="67"/>
        <v>0</v>
      </c>
      <c r="J293" s="135">
        <f t="shared" si="68"/>
        <v>0</v>
      </c>
      <c r="K293" s="135">
        <f t="shared" si="69"/>
        <v>0</v>
      </c>
    </row>
    <row r="294" spans="2:11" ht="17.25">
      <c r="B294" s="16"/>
      <c r="C294" s="17"/>
      <c r="D294" s="18"/>
      <c r="E294" s="17"/>
      <c r="F294" s="17"/>
      <c r="G294" s="18">
        <f t="shared" si="65"/>
        <v>0</v>
      </c>
      <c r="H294" s="135">
        <f t="shared" si="66"/>
        <v>0</v>
      </c>
      <c r="I294" s="135">
        <f t="shared" si="67"/>
        <v>0</v>
      </c>
      <c r="J294" s="135">
        <f t="shared" si="68"/>
        <v>0</v>
      </c>
      <c r="K294" s="135">
        <f t="shared" si="69"/>
        <v>0</v>
      </c>
    </row>
    <row r="295" spans="2:11">
      <c r="B295" s="14" t="s">
        <v>68</v>
      </c>
      <c r="C295" s="15"/>
      <c r="D295" s="15"/>
      <c r="E295" s="15"/>
      <c r="F295" s="15"/>
      <c r="G295" s="19">
        <f>SUM(G286:G294)</f>
        <v>928000</v>
      </c>
      <c r="H295" s="20"/>
      <c r="I295" s="20"/>
      <c r="J295" s="20"/>
      <c r="K295" s="20"/>
    </row>
    <row r="297" spans="2:11">
      <c r="B297" s="13" t="s">
        <v>42</v>
      </c>
      <c r="C297" s="239" t="str">
        <f>'Detailed Workplan (Reviewed)'!A9</f>
        <v>3. Enhancing Provision of Quality Health Services</v>
      </c>
      <c r="D297" s="239"/>
      <c r="E297" s="239"/>
      <c r="F297" s="239"/>
      <c r="G297" s="239"/>
      <c r="H297" s="239"/>
      <c r="I297" s="239"/>
      <c r="J297" s="239"/>
      <c r="K297" s="239"/>
    </row>
    <row r="298" spans="2:11">
      <c r="B298" s="10" t="s">
        <v>73</v>
      </c>
      <c r="C298" s="239" t="str">
        <f>'Detailed Workplan (Reviewed)'!B37</f>
        <v>3.1.3</v>
      </c>
      <c r="D298" s="239"/>
      <c r="E298" s="239"/>
      <c r="F298" s="239"/>
      <c r="G298" s="239"/>
      <c r="H298" s="239"/>
      <c r="I298" s="239"/>
      <c r="J298" s="239"/>
      <c r="K298" s="239"/>
    </row>
    <row r="299" spans="2:11">
      <c r="B299" s="10" t="s">
        <v>50</v>
      </c>
      <c r="C299" s="239" t="str">
        <f>'Detailed Workplan (Reviewed)'!C37</f>
        <v>Daily feeding of juvinile remand home to improve  their nutritional status. (Bimonthly)</v>
      </c>
      <c r="D299" s="239"/>
      <c r="E299" s="239"/>
      <c r="F299" s="239"/>
      <c r="G299" s="239"/>
      <c r="H299" s="239"/>
      <c r="I299" s="239"/>
      <c r="J299" s="239"/>
      <c r="K299" s="239"/>
    </row>
    <row r="300" spans="2:11" ht="60">
      <c r="B300" s="12" t="s">
        <v>52</v>
      </c>
      <c r="C300" s="11" t="s">
        <v>47</v>
      </c>
      <c r="D300" s="11" t="s">
        <v>48</v>
      </c>
      <c r="E300" s="11" t="s">
        <v>51</v>
      </c>
      <c r="F300" s="11" t="s">
        <v>49</v>
      </c>
      <c r="G300" s="11" t="s">
        <v>41</v>
      </c>
      <c r="H300" s="11" t="s">
        <v>43</v>
      </c>
      <c r="I300" s="11" t="s">
        <v>44</v>
      </c>
      <c r="J300" s="11" t="s">
        <v>45</v>
      </c>
      <c r="K300" s="11" t="s">
        <v>46</v>
      </c>
    </row>
    <row r="301" spans="2:11" ht="17.25">
      <c r="B301" s="133" t="s">
        <v>67</v>
      </c>
      <c r="C301" s="134">
        <v>1</v>
      </c>
      <c r="D301" s="135">
        <v>1000</v>
      </c>
      <c r="E301" s="134">
        <v>100</v>
      </c>
      <c r="F301" s="134">
        <v>6</v>
      </c>
      <c r="G301" s="18">
        <f>C301*D301*E301*F301</f>
        <v>600000</v>
      </c>
      <c r="H301" s="18">
        <f>G301/4</f>
        <v>150000</v>
      </c>
      <c r="I301" s="18">
        <f>G301/4</f>
        <v>150000</v>
      </c>
      <c r="J301" s="18">
        <f>G301/4</f>
        <v>150000</v>
      </c>
      <c r="K301" s="18">
        <f>G301/4</f>
        <v>150000</v>
      </c>
    </row>
    <row r="302" spans="2:11" ht="17.25">
      <c r="B302" s="16" t="s">
        <v>54</v>
      </c>
      <c r="C302" s="17"/>
      <c r="D302" s="18"/>
      <c r="E302" s="17"/>
      <c r="F302" s="17"/>
      <c r="G302" s="18">
        <f t="shared" ref="G302:G304" si="70">C302*D302*E302*F302</f>
        <v>0</v>
      </c>
      <c r="H302" s="135">
        <f t="shared" ref="H302:H304" si="71">G302/4</f>
        <v>0</v>
      </c>
      <c r="I302" s="135">
        <f t="shared" ref="I302:I304" si="72">G302/4</f>
        <v>0</v>
      </c>
      <c r="J302" s="135">
        <f t="shared" ref="J302:J304" si="73">G302/4</f>
        <v>0</v>
      </c>
      <c r="K302" s="135">
        <f t="shared" ref="K302:K304" si="74">G302/4</f>
        <v>0</v>
      </c>
    </row>
    <row r="303" spans="2:11" ht="17.25">
      <c r="B303" s="16" t="s">
        <v>58</v>
      </c>
      <c r="C303" s="17"/>
      <c r="D303" s="18"/>
      <c r="E303" s="17"/>
      <c r="F303" s="17"/>
      <c r="G303" s="18">
        <f t="shared" si="70"/>
        <v>0</v>
      </c>
      <c r="H303" s="135">
        <f t="shared" si="71"/>
        <v>0</v>
      </c>
      <c r="I303" s="135">
        <f t="shared" si="72"/>
        <v>0</v>
      </c>
      <c r="J303" s="135">
        <f t="shared" si="73"/>
        <v>0</v>
      </c>
      <c r="K303" s="135">
        <f t="shared" si="74"/>
        <v>0</v>
      </c>
    </row>
    <row r="304" spans="2:11" ht="17.25">
      <c r="B304" s="16"/>
      <c r="C304" s="17"/>
      <c r="D304" s="18"/>
      <c r="E304" s="17"/>
      <c r="F304" s="17"/>
      <c r="G304" s="18">
        <f t="shared" si="70"/>
        <v>0</v>
      </c>
      <c r="H304" s="135">
        <f t="shared" si="71"/>
        <v>0</v>
      </c>
      <c r="I304" s="135">
        <f t="shared" si="72"/>
        <v>0</v>
      </c>
      <c r="J304" s="135">
        <f t="shared" si="73"/>
        <v>0</v>
      </c>
      <c r="K304" s="135">
        <f t="shared" si="74"/>
        <v>0</v>
      </c>
    </row>
    <row r="305" spans="2:11">
      <c r="B305" s="14" t="s">
        <v>68</v>
      </c>
      <c r="C305" s="15"/>
      <c r="D305" s="15"/>
      <c r="E305" s="15"/>
      <c r="F305" s="15"/>
      <c r="G305" s="19">
        <f>SUM(G301:G304)</f>
        <v>600000</v>
      </c>
      <c r="H305" s="20"/>
      <c r="I305" s="20"/>
      <c r="J305" s="20"/>
      <c r="K305" s="20"/>
    </row>
    <row r="307" spans="2:11">
      <c r="B307" s="13" t="s">
        <v>42</v>
      </c>
      <c r="C307" s="239" t="str">
        <f>'Detailed Workplan (Reviewed)'!A10</f>
        <v>4. Improving Capacity to Address Food and Nutrition Insecurity Problems</v>
      </c>
      <c r="D307" s="239"/>
      <c r="E307" s="239"/>
      <c r="F307" s="239"/>
      <c r="G307" s="239"/>
      <c r="H307" s="239"/>
      <c r="I307" s="239"/>
      <c r="J307" s="239"/>
      <c r="K307" s="239"/>
    </row>
    <row r="308" spans="2:11">
      <c r="B308" s="10" t="s">
        <v>73</v>
      </c>
      <c r="C308" s="239" t="str">
        <f>'Detailed Workplan (Reviewed)'!B40</f>
        <v>4.1.1</v>
      </c>
      <c r="D308" s="239"/>
      <c r="E308" s="239"/>
      <c r="F308" s="239"/>
      <c r="G308" s="239"/>
      <c r="H308" s="239"/>
      <c r="I308" s="239"/>
      <c r="J308" s="239"/>
      <c r="K308" s="239"/>
    </row>
    <row r="309" spans="2:11">
      <c r="B309" s="10" t="s">
        <v>50</v>
      </c>
      <c r="C309" s="239" t="str">
        <f>'Detailed Workplan (Reviewed)'!C40</f>
        <v>Organizing workshop for selected teachers and administrators from the three senatorial zones of Ebonyi state (T and T)</v>
      </c>
      <c r="D309" s="239"/>
      <c r="E309" s="239"/>
      <c r="F309" s="239"/>
      <c r="G309" s="239"/>
      <c r="H309" s="239"/>
      <c r="I309" s="239"/>
      <c r="J309" s="239"/>
      <c r="K309" s="239"/>
    </row>
    <row r="310" spans="2:11" ht="60">
      <c r="B310" s="12" t="s">
        <v>52</v>
      </c>
      <c r="C310" s="11" t="s">
        <v>47</v>
      </c>
      <c r="D310" s="11" t="s">
        <v>48</v>
      </c>
      <c r="E310" s="11" t="s">
        <v>51</v>
      </c>
      <c r="F310" s="11" t="s">
        <v>49</v>
      </c>
      <c r="G310" s="11" t="s">
        <v>41</v>
      </c>
      <c r="H310" s="11" t="s">
        <v>43</v>
      </c>
      <c r="I310" s="11" t="s">
        <v>44</v>
      </c>
      <c r="J310" s="11" t="s">
        <v>45</v>
      </c>
      <c r="K310" s="11" t="s">
        <v>46</v>
      </c>
    </row>
    <row r="311" spans="2:11" ht="17.25">
      <c r="B311" s="133" t="s">
        <v>53</v>
      </c>
      <c r="C311" s="134">
        <v>0</v>
      </c>
      <c r="D311" s="135">
        <v>10000</v>
      </c>
      <c r="E311" s="134">
        <v>1</v>
      </c>
      <c r="F311" s="134">
        <v>3</v>
      </c>
      <c r="G311" s="18">
        <f>C311*D311*E311*F311</f>
        <v>0</v>
      </c>
      <c r="H311" s="18">
        <f>G311/4</f>
        <v>0</v>
      </c>
      <c r="I311" s="18">
        <f>G311/4</f>
        <v>0</v>
      </c>
      <c r="J311" s="18">
        <f>G311/4</f>
        <v>0</v>
      </c>
      <c r="K311" s="18">
        <f>G311/4</f>
        <v>0</v>
      </c>
    </row>
    <row r="312" spans="2:11" ht="17.25">
      <c r="B312" s="133" t="s">
        <v>54</v>
      </c>
      <c r="C312" s="134">
        <v>0</v>
      </c>
      <c r="D312" s="135">
        <v>10000</v>
      </c>
      <c r="E312" s="134">
        <v>1</v>
      </c>
      <c r="F312" s="134">
        <v>3</v>
      </c>
      <c r="G312" s="18">
        <f t="shared" ref="G312:G326" si="75">C312*D312*E312*F312</f>
        <v>0</v>
      </c>
      <c r="H312" s="135">
        <f t="shared" ref="H312:H326" si="76">G312/4</f>
        <v>0</v>
      </c>
      <c r="I312" s="135">
        <f t="shared" ref="I312:I326" si="77">G312/4</f>
        <v>0</v>
      </c>
      <c r="J312" s="135">
        <f t="shared" ref="J312:J326" si="78">G312/4</f>
        <v>0</v>
      </c>
      <c r="K312" s="135">
        <f t="shared" ref="K312:K326" si="79">G312/4</f>
        <v>0</v>
      </c>
    </row>
    <row r="313" spans="2:11" ht="17.25">
      <c r="B313" s="133" t="s">
        <v>37</v>
      </c>
      <c r="C313" s="134">
        <v>0</v>
      </c>
      <c r="D313" s="135">
        <v>30000</v>
      </c>
      <c r="E313" s="134">
        <v>1</v>
      </c>
      <c r="F313" s="134">
        <v>3</v>
      </c>
      <c r="G313" s="18">
        <f t="shared" si="75"/>
        <v>0</v>
      </c>
      <c r="H313" s="135">
        <f t="shared" si="76"/>
        <v>0</v>
      </c>
      <c r="I313" s="135">
        <f t="shared" si="77"/>
        <v>0</v>
      </c>
      <c r="J313" s="135">
        <f t="shared" si="78"/>
        <v>0</v>
      </c>
      <c r="K313" s="135">
        <f t="shared" si="79"/>
        <v>0</v>
      </c>
    </row>
    <row r="314" spans="2:11" ht="17.25">
      <c r="B314" s="133" t="s">
        <v>40</v>
      </c>
      <c r="C314" s="134"/>
      <c r="D314" s="135"/>
      <c r="E314" s="134"/>
      <c r="F314" s="134"/>
      <c r="G314" s="18">
        <f t="shared" si="75"/>
        <v>0</v>
      </c>
      <c r="H314" s="135">
        <f t="shared" si="76"/>
        <v>0</v>
      </c>
      <c r="I314" s="135">
        <f t="shared" si="77"/>
        <v>0</v>
      </c>
      <c r="J314" s="135">
        <f t="shared" si="78"/>
        <v>0</v>
      </c>
      <c r="K314" s="135">
        <f t="shared" si="79"/>
        <v>0</v>
      </c>
    </row>
    <row r="315" spans="2:11" ht="17.25">
      <c r="B315" s="133" t="s">
        <v>55</v>
      </c>
      <c r="C315" s="134">
        <v>0</v>
      </c>
      <c r="D315" s="135">
        <v>1000</v>
      </c>
      <c r="E315" s="134">
        <v>20</v>
      </c>
      <c r="F315" s="134">
        <v>3</v>
      </c>
      <c r="G315" s="18">
        <f t="shared" si="75"/>
        <v>0</v>
      </c>
      <c r="H315" s="135">
        <f t="shared" si="76"/>
        <v>0</v>
      </c>
      <c r="I315" s="135">
        <f t="shared" si="77"/>
        <v>0</v>
      </c>
      <c r="J315" s="135">
        <f t="shared" si="78"/>
        <v>0</v>
      </c>
      <c r="K315" s="135">
        <f t="shared" si="79"/>
        <v>0</v>
      </c>
    </row>
    <row r="316" spans="2:11" ht="17.25">
      <c r="B316" s="133" t="s">
        <v>56</v>
      </c>
      <c r="C316" s="134">
        <v>0</v>
      </c>
      <c r="D316" s="135">
        <v>500</v>
      </c>
      <c r="E316" s="134">
        <v>20</v>
      </c>
      <c r="F316" s="134">
        <v>3</v>
      </c>
      <c r="G316" s="18">
        <f t="shared" si="75"/>
        <v>0</v>
      </c>
      <c r="H316" s="135">
        <f t="shared" si="76"/>
        <v>0</v>
      </c>
      <c r="I316" s="135">
        <f t="shared" si="77"/>
        <v>0</v>
      </c>
      <c r="J316" s="135">
        <f t="shared" si="78"/>
        <v>0</v>
      </c>
      <c r="K316" s="135">
        <f t="shared" si="79"/>
        <v>0</v>
      </c>
    </row>
    <row r="317" spans="2:11" ht="17.25">
      <c r="B317" s="133" t="s">
        <v>57</v>
      </c>
      <c r="C317" s="134">
        <v>0</v>
      </c>
      <c r="D317" s="135">
        <v>500</v>
      </c>
      <c r="E317" s="134">
        <v>20</v>
      </c>
      <c r="F317" s="134">
        <v>3</v>
      </c>
      <c r="G317" s="18">
        <f t="shared" si="75"/>
        <v>0</v>
      </c>
      <c r="H317" s="135">
        <f t="shared" si="76"/>
        <v>0</v>
      </c>
      <c r="I317" s="135">
        <f t="shared" si="77"/>
        <v>0</v>
      </c>
      <c r="J317" s="135">
        <f t="shared" si="78"/>
        <v>0</v>
      </c>
      <c r="K317" s="135">
        <f t="shared" si="79"/>
        <v>0</v>
      </c>
    </row>
    <row r="318" spans="2:11" ht="17.25">
      <c r="B318" s="133" t="s">
        <v>38</v>
      </c>
      <c r="C318" s="134">
        <v>0</v>
      </c>
      <c r="D318" s="135">
        <v>1500</v>
      </c>
      <c r="E318" s="134">
        <v>20</v>
      </c>
      <c r="F318" s="134">
        <v>3</v>
      </c>
      <c r="G318" s="18">
        <f t="shared" si="75"/>
        <v>0</v>
      </c>
      <c r="H318" s="135">
        <f t="shared" si="76"/>
        <v>0</v>
      </c>
      <c r="I318" s="135">
        <f t="shared" si="77"/>
        <v>0</v>
      </c>
      <c r="J318" s="135">
        <f t="shared" si="78"/>
        <v>0</v>
      </c>
      <c r="K318" s="135">
        <f t="shared" si="79"/>
        <v>0</v>
      </c>
    </row>
    <row r="319" spans="2:11" ht="17.25">
      <c r="B319" s="133" t="s">
        <v>58</v>
      </c>
      <c r="C319" s="134">
        <v>0</v>
      </c>
      <c r="D319" s="135">
        <v>100</v>
      </c>
      <c r="E319" s="134">
        <v>20</v>
      </c>
      <c r="F319" s="134">
        <v>3</v>
      </c>
      <c r="G319" s="18">
        <f t="shared" si="75"/>
        <v>0</v>
      </c>
      <c r="H319" s="135">
        <f t="shared" si="76"/>
        <v>0</v>
      </c>
      <c r="I319" s="135">
        <f t="shared" si="77"/>
        <v>0</v>
      </c>
      <c r="J319" s="135">
        <f t="shared" si="78"/>
        <v>0</v>
      </c>
      <c r="K319" s="135">
        <f t="shared" si="79"/>
        <v>0</v>
      </c>
    </row>
    <row r="320" spans="2:11" ht="17.25">
      <c r="B320" s="133" t="s">
        <v>374</v>
      </c>
      <c r="C320" s="134">
        <v>0</v>
      </c>
      <c r="D320" s="135">
        <v>20000</v>
      </c>
      <c r="E320" s="134">
        <v>0</v>
      </c>
      <c r="F320" s="134">
        <v>3</v>
      </c>
      <c r="G320" s="18">
        <f t="shared" si="75"/>
        <v>0</v>
      </c>
      <c r="H320" s="135">
        <f t="shared" si="76"/>
        <v>0</v>
      </c>
      <c r="I320" s="135">
        <f t="shared" si="77"/>
        <v>0</v>
      </c>
      <c r="J320" s="135">
        <f t="shared" si="78"/>
        <v>0</v>
      </c>
      <c r="K320" s="135">
        <f t="shared" si="79"/>
        <v>0</v>
      </c>
    </row>
    <row r="321" spans="2:11" ht="17.25">
      <c r="B321" s="133" t="s">
        <v>60</v>
      </c>
      <c r="C321" s="134"/>
      <c r="D321" s="135"/>
      <c r="E321" s="134"/>
      <c r="F321" s="134"/>
      <c r="G321" s="18">
        <f t="shared" si="75"/>
        <v>0</v>
      </c>
      <c r="H321" s="135">
        <f t="shared" si="76"/>
        <v>0</v>
      </c>
      <c r="I321" s="135">
        <f t="shared" si="77"/>
        <v>0</v>
      </c>
      <c r="J321" s="135">
        <f t="shared" si="78"/>
        <v>0</v>
      </c>
      <c r="K321" s="135">
        <f t="shared" si="79"/>
        <v>0</v>
      </c>
    </row>
    <row r="322" spans="2:11" ht="17.25">
      <c r="B322" s="133" t="s">
        <v>39</v>
      </c>
      <c r="C322" s="134"/>
      <c r="D322" s="135"/>
      <c r="E322" s="134"/>
      <c r="F322" s="134"/>
      <c r="G322" s="18">
        <f t="shared" si="75"/>
        <v>0</v>
      </c>
      <c r="H322" s="135">
        <f t="shared" si="76"/>
        <v>0</v>
      </c>
      <c r="I322" s="135">
        <f t="shared" si="77"/>
        <v>0</v>
      </c>
      <c r="J322" s="135">
        <f t="shared" si="78"/>
        <v>0</v>
      </c>
      <c r="K322" s="135">
        <f t="shared" si="79"/>
        <v>0</v>
      </c>
    </row>
    <row r="323" spans="2:11" ht="17.25">
      <c r="B323" s="133" t="s">
        <v>375</v>
      </c>
      <c r="C323" s="134">
        <v>0</v>
      </c>
      <c r="D323" s="135">
        <v>50000</v>
      </c>
      <c r="E323" s="134">
        <v>3</v>
      </c>
      <c r="F323" s="134">
        <v>3</v>
      </c>
      <c r="G323" s="18">
        <f t="shared" si="75"/>
        <v>0</v>
      </c>
      <c r="H323" s="135">
        <f t="shared" si="76"/>
        <v>0</v>
      </c>
      <c r="I323" s="135">
        <f t="shared" si="77"/>
        <v>0</v>
      </c>
      <c r="J323" s="135">
        <f t="shared" si="78"/>
        <v>0</v>
      </c>
      <c r="K323" s="135">
        <f t="shared" si="79"/>
        <v>0</v>
      </c>
    </row>
    <row r="324" spans="2:11" ht="17.25">
      <c r="B324" s="133" t="s">
        <v>66</v>
      </c>
      <c r="C324" s="134">
        <v>0</v>
      </c>
      <c r="D324" s="135">
        <v>5000</v>
      </c>
      <c r="E324" s="134">
        <v>3</v>
      </c>
      <c r="F324" s="134">
        <v>3</v>
      </c>
      <c r="G324" s="18">
        <f t="shared" si="75"/>
        <v>0</v>
      </c>
      <c r="H324" s="135">
        <f t="shared" si="76"/>
        <v>0</v>
      </c>
      <c r="I324" s="135">
        <f t="shared" si="77"/>
        <v>0</v>
      </c>
      <c r="J324" s="135">
        <f t="shared" si="78"/>
        <v>0</v>
      </c>
      <c r="K324" s="135">
        <f t="shared" si="79"/>
        <v>0</v>
      </c>
    </row>
    <row r="325" spans="2:11" ht="17.25">
      <c r="B325" s="133" t="s">
        <v>84</v>
      </c>
      <c r="C325" s="134">
        <v>0</v>
      </c>
      <c r="D325" s="135">
        <v>75</v>
      </c>
      <c r="E325" s="134">
        <f>6*20</f>
        <v>120</v>
      </c>
      <c r="F325" s="134">
        <v>3</v>
      </c>
      <c r="G325" s="18">
        <f t="shared" si="75"/>
        <v>0</v>
      </c>
      <c r="H325" s="135">
        <f t="shared" si="76"/>
        <v>0</v>
      </c>
      <c r="I325" s="135">
        <f t="shared" si="77"/>
        <v>0</v>
      </c>
      <c r="J325" s="135">
        <f t="shared" si="78"/>
        <v>0</v>
      </c>
      <c r="K325" s="135">
        <f t="shared" si="79"/>
        <v>0</v>
      </c>
    </row>
    <row r="326" spans="2:11" ht="17.25">
      <c r="B326" s="16"/>
      <c r="C326" s="17"/>
      <c r="D326" s="18"/>
      <c r="E326" s="17"/>
      <c r="F326" s="17"/>
      <c r="G326" s="18">
        <f t="shared" si="75"/>
        <v>0</v>
      </c>
      <c r="H326" s="135">
        <f t="shared" si="76"/>
        <v>0</v>
      </c>
      <c r="I326" s="135">
        <f t="shared" si="77"/>
        <v>0</v>
      </c>
      <c r="J326" s="135">
        <f t="shared" si="78"/>
        <v>0</v>
      </c>
      <c r="K326" s="135">
        <f t="shared" si="79"/>
        <v>0</v>
      </c>
    </row>
    <row r="327" spans="2:11">
      <c r="B327" s="14" t="s">
        <v>68</v>
      </c>
      <c r="C327" s="15"/>
      <c r="D327" s="15"/>
      <c r="E327" s="15"/>
      <c r="F327" s="15"/>
      <c r="G327" s="19">
        <f>SUM(G311:G326)</f>
        <v>0</v>
      </c>
      <c r="H327" s="20"/>
      <c r="I327" s="20"/>
      <c r="J327" s="20"/>
      <c r="K327" s="20"/>
    </row>
    <row r="329" spans="2:11">
      <c r="B329" s="13" t="s">
        <v>42</v>
      </c>
      <c r="C329" s="239" t="str">
        <f>'Detailed Workplan (Reviewed)'!A10</f>
        <v>4. Improving Capacity to Address Food and Nutrition Insecurity Problems</v>
      </c>
      <c r="D329" s="239"/>
      <c r="E329" s="239"/>
      <c r="F329" s="239"/>
      <c r="G329" s="239"/>
      <c r="H329" s="239"/>
      <c r="I329" s="239"/>
      <c r="J329" s="239"/>
      <c r="K329" s="239"/>
    </row>
    <row r="330" spans="2:11">
      <c r="B330" s="10" t="s">
        <v>73</v>
      </c>
      <c r="C330" s="239" t="str">
        <f>'Detailed Workplan (Reviewed)'!B41</f>
        <v>4.1.2</v>
      </c>
      <c r="D330" s="239"/>
      <c r="E330" s="239"/>
      <c r="F330" s="239"/>
      <c r="G330" s="239"/>
      <c r="H330" s="239"/>
      <c r="I330" s="239"/>
      <c r="J330" s="239"/>
      <c r="K330" s="239"/>
    </row>
    <row r="331" spans="2:11">
      <c r="B331" s="10" t="s">
        <v>50</v>
      </c>
      <c r="C331" s="239" t="str">
        <f>'Detailed Workplan (Reviewed)'!C41</f>
        <v>Public lecture on Food and Nutrition in alll  the tertiary institutions in Ebonyi State.</v>
      </c>
      <c r="D331" s="239"/>
      <c r="E331" s="239"/>
      <c r="F331" s="239"/>
      <c r="G331" s="239"/>
      <c r="H331" s="239"/>
      <c r="I331" s="239"/>
      <c r="J331" s="239"/>
      <c r="K331" s="239"/>
    </row>
    <row r="332" spans="2:11" ht="60">
      <c r="B332" s="12" t="s">
        <v>52</v>
      </c>
      <c r="C332" s="11" t="s">
        <v>47</v>
      </c>
      <c r="D332" s="11" t="s">
        <v>48</v>
      </c>
      <c r="E332" s="11" t="s">
        <v>51</v>
      </c>
      <c r="F332" s="11" t="s">
        <v>49</v>
      </c>
      <c r="G332" s="11" t="s">
        <v>41</v>
      </c>
      <c r="H332" s="11" t="s">
        <v>43</v>
      </c>
      <c r="I332" s="11" t="s">
        <v>44</v>
      </c>
      <c r="J332" s="11" t="s">
        <v>45</v>
      </c>
      <c r="K332" s="11" t="s">
        <v>46</v>
      </c>
    </row>
    <row r="333" spans="2:11" ht="17.25">
      <c r="B333" s="16" t="s">
        <v>53</v>
      </c>
      <c r="C333" s="17"/>
      <c r="D333" s="18"/>
      <c r="E333" s="17"/>
      <c r="F333" s="17"/>
      <c r="G333" s="18">
        <f>C333*D333*E333*F333</f>
        <v>0</v>
      </c>
      <c r="H333" s="18">
        <f>G333/4</f>
        <v>0</v>
      </c>
      <c r="I333" s="18">
        <f>G333/4</f>
        <v>0</v>
      </c>
      <c r="J333" s="18">
        <f>G333/4</f>
        <v>0</v>
      </c>
      <c r="K333" s="18">
        <f>G333/4</f>
        <v>0</v>
      </c>
    </row>
    <row r="334" spans="2:11" ht="17.25">
      <c r="B334" s="16" t="s">
        <v>54</v>
      </c>
      <c r="C334" s="17"/>
      <c r="D334" s="18"/>
      <c r="E334" s="17"/>
      <c r="F334" s="17"/>
      <c r="G334" s="18">
        <f t="shared" ref="G334:G340" si="80">C334*D334*E334*F334</f>
        <v>0</v>
      </c>
      <c r="H334" s="135">
        <f t="shared" ref="H334:H340" si="81">G334/4</f>
        <v>0</v>
      </c>
      <c r="I334" s="135">
        <f t="shared" ref="I334:I340" si="82">G334/4</f>
        <v>0</v>
      </c>
      <c r="J334" s="135">
        <f t="shared" ref="J334:J340" si="83">G334/4</f>
        <v>0</v>
      </c>
      <c r="K334" s="135">
        <f t="shared" ref="K334:K340" si="84">G334/4</f>
        <v>0</v>
      </c>
    </row>
    <row r="335" spans="2:11" ht="17.25">
      <c r="B335" s="16" t="s">
        <v>37</v>
      </c>
      <c r="C335" s="17"/>
      <c r="D335" s="18"/>
      <c r="E335" s="17"/>
      <c r="F335" s="17"/>
      <c r="G335" s="18">
        <f t="shared" si="80"/>
        <v>0</v>
      </c>
      <c r="H335" s="135">
        <f t="shared" si="81"/>
        <v>0</v>
      </c>
      <c r="I335" s="135">
        <f t="shared" si="82"/>
        <v>0</v>
      </c>
      <c r="J335" s="135">
        <f t="shared" si="83"/>
        <v>0</v>
      </c>
      <c r="K335" s="135">
        <f t="shared" si="84"/>
        <v>0</v>
      </c>
    </row>
    <row r="336" spans="2:11" ht="17.25">
      <c r="B336" s="133" t="s">
        <v>55</v>
      </c>
      <c r="C336" s="134">
        <v>5</v>
      </c>
      <c r="D336" s="135">
        <v>500</v>
      </c>
      <c r="E336" s="134">
        <v>30</v>
      </c>
      <c r="F336" s="134">
        <v>1</v>
      </c>
      <c r="G336" s="18">
        <f t="shared" si="80"/>
        <v>75000</v>
      </c>
      <c r="H336" s="135">
        <f t="shared" si="81"/>
        <v>18750</v>
      </c>
      <c r="I336" s="135">
        <f t="shared" si="82"/>
        <v>18750</v>
      </c>
      <c r="J336" s="135">
        <f t="shared" si="83"/>
        <v>18750</v>
      </c>
      <c r="K336" s="135">
        <f t="shared" si="84"/>
        <v>18750</v>
      </c>
    </row>
    <row r="337" spans="2:11" ht="17.25">
      <c r="B337" s="133" t="s">
        <v>56</v>
      </c>
      <c r="C337" s="134"/>
      <c r="D337" s="135"/>
      <c r="E337" s="134"/>
      <c r="F337" s="134"/>
      <c r="G337" s="18">
        <f t="shared" si="80"/>
        <v>0</v>
      </c>
      <c r="H337" s="135">
        <f t="shared" si="81"/>
        <v>0</v>
      </c>
      <c r="I337" s="135">
        <f t="shared" si="82"/>
        <v>0</v>
      </c>
      <c r="J337" s="135">
        <f t="shared" si="83"/>
        <v>0</v>
      </c>
      <c r="K337" s="135">
        <f t="shared" si="84"/>
        <v>0</v>
      </c>
    </row>
    <row r="338" spans="2:11" ht="17.25">
      <c r="B338" s="133" t="s">
        <v>57</v>
      </c>
      <c r="C338" s="134">
        <v>5</v>
      </c>
      <c r="D338" s="135">
        <v>500</v>
      </c>
      <c r="E338" s="134">
        <v>30</v>
      </c>
      <c r="F338" s="134">
        <v>1</v>
      </c>
      <c r="G338" s="18">
        <f t="shared" si="80"/>
        <v>75000</v>
      </c>
      <c r="H338" s="135">
        <f t="shared" si="81"/>
        <v>18750</v>
      </c>
      <c r="I338" s="135">
        <f t="shared" si="82"/>
        <v>18750</v>
      </c>
      <c r="J338" s="135">
        <f t="shared" si="83"/>
        <v>18750</v>
      </c>
      <c r="K338" s="135">
        <f t="shared" si="84"/>
        <v>18750</v>
      </c>
    </row>
    <row r="339" spans="2:11" ht="17.25">
      <c r="B339" s="133" t="s">
        <v>39</v>
      </c>
      <c r="C339" s="134"/>
      <c r="D339" s="135"/>
      <c r="E339" s="134"/>
      <c r="F339" s="134"/>
      <c r="G339" s="18">
        <f t="shared" si="80"/>
        <v>0</v>
      </c>
      <c r="H339" s="135">
        <f t="shared" si="81"/>
        <v>0</v>
      </c>
      <c r="I339" s="135">
        <f t="shared" si="82"/>
        <v>0</v>
      </c>
      <c r="J339" s="135">
        <f t="shared" si="83"/>
        <v>0</v>
      </c>
      <c r="K339" s="135">
        <f t="shared" si="84"/>
        <v>0</v>
      </c>
    </row>
    <row r="340" spans="2:11" ht="17.25">
      <c r="B340" s="133" t="s">
        <v>83</v>
      </c>
      <c r="C340" s="134">
        <v>5</v>
      </c>
      <c r="D340" s="135">
        <v>20000</v>
      </c>
      <c r="E340" s="134">
        <v>1</v>
      </c>
      <c r="F340" s="134">
        <v>1</v>
      </c>
      <c r="G340" s="18">
        <f t="shared" si="80"/>
        <v>100000</v>
      </c>
      <c r="H340" s="135">
        <f t="shared" si="81"/>
        <v>25000</v>
      </c>
      <c r="I340" s="135">
        <f t="shared" si="82"/>
        <v>25000</v>
      </c>
      <c r="J340" s="135">
        <f t="shared" si="83"/>
        <v>25000</v>
      </c>
      <c r="K340" s="135">
        <f t="shared" si="84"/>
        <v>25000</v>
      </c>
    </row>
    <row r="341" spans="2:11">
      <c r="B341" s="14" t="s">
        <v>68</v>
      </c>
      <c r="C341" s="15"/>
      <c r="D341" s="15"/>
      <c r="E341" s="15"/>
      <c r="F341" s="15"/>
      <c r="G341" s="19">
        <f>SUM(G333:G340)</f>
        <v>250000</v>
      </c>
      <c r="H341" s="20"/>
      <c r="I341" s="20"/>
      <c r="J341" s="20"/>
      <c r="K341" s="20"/>
    </row>
    <row r="343" spans="2:11">
      <c r="B343" s="13" t="s">
        <v>42</v>
      </c>
      <c r="C343" s="239" t="str">
        <f>'Detailed Workplan (Reviewed)'!A10</f>
        <v>4. Improving Capacity to Address Food and Nutrition Insecurity Problems</v>
      </c>
      <c r="D343" s="239"/>
      <c r="E343" s="239"/>
      <c r="F343" s="239"/>
      <c r="G343" s="239"/>
      <c r="H343" s="239"/>
      <c r="I343" s="239"/>
      <c r="J343" s="239"/>
      <c r="K343" s="239"/>
    </row>
    <row r="344" spans="2:11">
      <c r="B344" s="10" t="s">
        <v>73</v>
      </c>
      <c r="C344" s="239" t="str">
        <f>'Detailed Workplan (Reviewed)'!B42</f>
        <v>4.2.1</v>
      </c>
      <c r="D344" s="239"/>
      <c r="E344" s="239"/>
      <c r="F344" s="239"/>
      <c r="G344" s="239"/>
      <c r="H344" s="239"/>
      <c r="I344" s="239"/>
      <c r="J344" s="239"/>
      <c r="K344" s="239"/>
    </row>
    <row r="345" spans="2:11">
      <c r="B345" s="10" t="s">
        <v>50</v>
      </c>
      <c r="C345" s="239" t="str">
        <f>'Detailed Workplan (Reviewed)'!C42</f>
        <v>Identity food processing practices in Ebonyi State</v>
      </c>
      <c r="D345" s="239"/>
      <c r="E345" s="239"/>
      <c r="F345" s="239"/>
      <c r="G345" s="239"/>
      <c r="H345" s="239"/>
      <c r="I345" s="239"/>
      <c r="J345" s="239"/>
      <c r="K345" s="239"/>
    </row>
    <row r="346" spans="2:11" ht="60">
      <c r="B346" s="12" t="s">
        <v>52</v>
      </c>
      <c r="C346" s="11" t="s">
        <v>47</v>
      </c>
      <c r="D346" s="11" t="s">
        <v>48</v>
      </c>
      <c r="E346" s="11" t="s">
        <v>51</v>
      </c>
      <c r="F346" s="11" t="s">
        <v>49</v>
      </c>
      <c r="G346" s="11" t="s">
        <v>41</v>
      </c>
      <c r="H346" s="11" t="s">
        <v>43</v>
      </c>
      <c r="I346" s="11" t="s">
        <v>44</v>
      </c>
      <c r="J346" s="11" t="s">
        <v>45</v>
      </c>
      <c r="K346" s="11" t="s">
        <v>46</v>
      </c>
    </row>
    <row r="347" spans="2:11" ht="17.25">
      <c r="B347" s="16" t="s">
        <v>53</v>
      </c>
      <c r="C347" s="17"/>
      <c r="D347" s="18"/>
      <c r="E347" s="17"/>
      <c r="F347" s="17"/>
      <c r="G347" s="18">
        <f>C347*D347*E347*F347</f>
        <v>0</v>
      </c>
      <c r="H347" s="18">
        <f>G347/4</f>
        <v>0</v>
      </c>
      <c r="I347" s="18">
        <f>G347/4</f>
        <v>0</v>
      </c>
      <c r="J347" s="18">
        <f>G347/4</f>
        <v>0</v>
      </c>
      <c r="K347" s="18">
        <f>G347/4</f>
        <v>0</v>
      </c>
    </row>
    <row r="348" spans="2:11" ht="17.25">
      <c r="B348" s="16" t="s">
        <v>54</v>
      </c>
      <c r="C348" s="17"/>
      <c r="D348" s="18"/>
      <c r="E348" s="17"/>
      <c r="F348" s="17"/>
      <c r="G348" s="18">
        <f t="shared" ref="G348:G351" si="85">C348*D348*E348*F348</f>
        <v>0</v>
      </c>
      <c r="H348" s="135">
        <f t="shared" ref="H348:H351" si="86">G348/4</f>
        <v>0</v>
      </c>
      <c r="I348" s="135">
        <f t="shared" ref="I348:I351" si="87">G348/4</f>
        <v>0</v>
      </c>
      <c r="J348" s="135">
        <f t="shared" ref="J348:J351" si="88">G348/4</f>
        <v>0</v>
      </c>
      <c r="K348" s="135">
        <f t="shared" ref="K348:K351" si="89">G348/4</f>
        <v>0</v>
      </c>
    </row>
    <row r="349" spans="2:11" ht="17.25">
      <c r="B349" s="133" t="s">
        <v>375</v>
      </c>
      <c r="C349" s="134">
        <v>0</v>
      </c>
      <c r="D349" s="135">
        <v>0</v>
      </c>
      <c r="E349" s="134">
        <v>1</v>
      </c>
      <c r="F349" s="134">
        <v>1</v>
      </c>
      <c r="G349" s="18">
        <f t="shared" si="85"/>
        <v>0</v>
      </c>
      <c r="H349" s="135">
        <f t="shared" si="86"/>
        <v>0</v>
      </c>
      <c r="I349" s="135">
        <f t="shared" si="87"/>
        <v>0</v>
      </c>
      <c r="J349" s="135">
        <f t="shared" si="88"/>
        <v>0</v>
      </c>
      <c r="K349" s="135">
        <f t="shared" si="89"/>
        <v>0</v>
      </c>
    </row>
    <row r="350" spans="2:11" ht="17.25">
      <c r="B350" s="16" t="s">
        <v>57</v>
      </c>
      <c r="C350" s="17"/>
      <c r="D350" s="18"/>
      <c r="E350" s="17"/>
      <c r="F350" s="17"/>
      <c r="G350" s="18">
        <f t="shared" si="85"/>
        <v>0</v>
      </c>
      <c r="H350" s="135">
        <f t="shared" si="86"/>
        <v>0</v>
      </c>
      <c r="I350" s="135">
        <f t="shared" si="87"/>
        <v>0</v>
      </c>
      <c r="J350" s="135">
        <f t="shared" si="88"/>
        <v>0</v>
      </c>
      <c r="K350" s="135">
        <f t="shared" si="89"/>
        <v>0</v>
      </c>
    </row>
    <row r="351" spans="2:11" ht="17.25">
      <c r="B351" s="16"/>
      <c r="C351" s="17"/>
      <c r="D351" s="18"/>
      <c r="E351" s="17"/>
      <c r="F351" s="17"/>
      <c r="G351" s="18">
        <f t="shared" si="85"/>
        <v>0</v>
      </c>
      <c r="H351" s="135">
        <f t="shared" si="86"/>
        <v>0</v>
      </c>
      <c r="I351" s="135">
        <f t="shared" si="87"/>
        <v>0</v>
      </c>
      <c r="J351" s="135">
        <f t="shared" si="88"/>
        <v>0</v>
      </c>
      <c r="K351" s="135">
        <f t="shared" si="89"/>
        <v>0</v>
      </c>
    </row>
    <row r="352" spans="2:11">
      <c r="B352" s="14" t="s">
        <v>68</v>
      </c>
      <c r="C352" s="15"/>
      <c r="D352" s="15"/>
      <c r="E352" s="15"/>
      <c r="F352" s="15"/>
      <c r="G352" s="19">
        <f>SUM(G347:G351)</f>
        <v>0</v>
      </c>
      <c r="H352" s="20"/>
      <c r="I352" s="20"/>
      <c r="J352" s="20"/>
      <c r="K352" s="20"/>
    </row>
    <row r="354" spans="2:11">
      <c r="B354" s="13" t="s">
        <v>42</v>
      </c>
      <c r="C354" s="239" t="str">
        <f>'Detailed Workplan (Reviewed)'!A10</f>
        <v>4. Improving Capacity to Address Food and Nutrition Insecurity Problems</v>
      </c>
      <c r="D354" s="239"/>
      <c r="E354" s="239"/>
      <c r="F354" s="239"/>
      <c r="G354" s="239"/>
      <c r="H354" s="239"/>
      <c r="I354" s="239"/>
      <c r="J354" s="239"/>
      <c r="K354" s="239"/>
    </row>
    <row r="355" spans="2:11">
      <c r="B355" s="10" t="s">
        <v>73</v>
      </c>
      <c r="C355" s="239" t="str">
        <f>'Detailed Workplan (Reviewed)'!B43</f>
        <v>4.2.2</v>
      </c>
      <c r="D355" s="239"/>
      <c r="E355" s="239"/>
      <c r="F355" s="239"/>
      <c r="G355" s="239"/>
      <c r="H355" s="239"/>
      <c r="I355" s="239"/>
      <c r="J355" s="239"/>
      <c r="K355" s="239"/>
    </row>
    <row r="356" spans="2:11">
      <c r="B356" s="10" t="s">
        <v>50</v>
      </c>
      <c r="C356" s="239" t="str">
        <f>'Detailed Workplan (Reviewed)'!C43</f>
        <v xml:space="preserve">Identity processing stages with high loss of nutrients, through laboratory analyses. </v>
      </c>
      <c r="D356" s="239"/>
      <c r="E356" s="239"/>
      <c r="F356" s="239"/>
      <c r="G356" s="239"/>
      <c r="H356" s="239"/>
      <c r="I356" s="239"/>
      <c r="J356" s="239"/>
      <c r="K356" s="239"/>
    </row>
    <row r="357" spans="2:11" ht="60">
      <c r="B357" s="12" t="s">
        <v>52</v>
      </c>
      <c r="C357" s="11" t="s">
        <v>47</v>
      </c>
      <c r="D357" s="11" t="s">
        <v>48</v>
      </c>
      <c r="E357" s="11" t="s">
        <v>51</v>
      </c>
      <c r="F357" s="11" t="s">
        <v>49</v>
      </c>
      <c r="G357" s="11" t="s">
        <v>41</v>
      </c>
      <c r="H357" s="11" t="s">
        <v>43</v>
      </c>
      <c r="I357" s="11" t="s">
        <v>44</v>
      </c>
      <c r="J357" s="11" t="s">
        <v>45</v>
      </c>
      <c r="K357" s="11" t="s">
        <v>46</v>
      </c>
    </row>
    <row r="358" spans="2:11" ht="17.25">
      <c r="B358" s="16" t="s">
        <v>53</v>
      </c>
      <c r="C358" s="17"/>
      <c r="D358" s="18"/>
      <c r="E358" s="17"/>
      <c r="F358" s="17"/>
      <c r="G358" s="18">
        <f>C358*D358*E358*F358</f>
        <v>0</v>
      </c>
      <c r="H358" s="18">
        <f>G358/4</f>
        <v>0</v>
      </c>
      <c r="I358" s="18">
        <f>G358/4</f>
        <v>0</v>
      </c>
      <c r="J358" s="18">
        <f>G358/4</f>
        <v>0</v>
      </c>
      <c r="K358" s="18">
        <f>G358/4</f>
        <v>0</v>
      </c>
    </row>
    <row r="359" spans="2:11" ht="17.25">
      <c r="B359" s="16" t="s">
        <v>54</v>
      </c>
      <c r="C359" s="17"/>
      <c r="D359" s="18"/>
      <c r="E359" s="17"/>
      <c r="F359" s="17"/>
      <c r="G359" s="18">
        <f t="shared" ref="G359:G366" si="90">C359*D359*E359*F359</f>
        <v>0</v>
      </c>
      <c r="H359" s="135">
        <f t="shared" ref="H359:H366" si="91">G359/4</f>
        <v>0</v>
      </c>
      <c r="I359" s="135">
        <f t="shared" ref="I359:I366" si="92">G359/4</f>
        <v>0</v>
      </c>
      <c r="J359" s="135">
        <f t="shared" ref="J359:J366" si="93">G359/4</f>
        <v>0</v>
      </c>
      <c r="K359" s="135">
        <f t="shared" ref="K359:K366" si="94">G359/4</f>
        <v>0</v>
      </c>
    </row>
    <row r="360" spans="2:11" ht="17.25">
      <c r="B360" s="16" t="s">
        <v>37</v>
      </c>
      <c r="C360" s="17"/>
      <c r="D360" s="18"/>
      <c r="E360" s="17"/>
      <c r="F360" s="17"/>
      <c r="G360" s="18">
        <f t="shared" si="90"/>
        <v>0</v>
      </c>
      <c r="H360" s="135">
        <f t="shared" si="91"/>
        <v>0</v>
      </c>
      <c r="I360" s="135">
        <f t="shared" si="92"/>
        <v>0</v>
      </c>
      <c r="J360" s="135">
        <f t="shared" si="93"/>
        <v>0</v>
      </c>
      <c r="K360" s="135">
        <f t="shared" si="94"/>
        <v>0</v>
      </c>
    </row>
    <row r="361" spans="2:11" ht="17.25">
      <c r="B361" s="133" t="s">
        <v>383</v>
      </c>
      <c r="C361" s="134">
        <v>1</v>
      </c>
      <c r="D361" s="135">
        <v>750000</v>
      </c>
      <c r="E361" s="134">
        <v>1</v>
      </c>
      <c r="F361" s="134">
        <v>0</v>
      </c>
      <c r="G361" s="18">
        <f t="shared" si="90"/>
        <v>0</v>
      </c>
      <c r="H361" s="135">
        <f t="shared" si="91"/>
        <v>0</v>
      </c>
      <c r="I361" s="135">
        <f t="shared" si="92"/>
        <v>0</v>
      </c>
      <c r="J361" s="135">
        <f t="shared" si="93"/>
        <v>0</v>
      </c>
      <c r="K361" s="135">
        <f t="shared" si="94"/>
        <v>0</v>
      </c>
    </row>
    <row r="362" spans="2:11" ht="17.25">
      <c r="B362" s="133" t="s">
        <v>56</v>
      </c>
      <c r="C362" s="134"/>
      <c r="D362" s="135"/>
      <c r="E362" s="134"/>
      <c r="F362" s="134"/>
      <c r="G362" s="18">
        <f t="shared" si="90"/>
        <v>0</v>
      </c>
      <c r="H362" s="135">
        <f t="shared" si="91"/>
        <v>0</v>
      </c>
      <c r="I362" s="135">
        <f t="shared" si="92"/>
        <v>0</v>
      </c>
      <c r="J362" s="135">
        <f t="shared" si="93"/>
        <v>0</v>
      </c>
      <c r="K362" s="135">
        <f t="shared" si="94"/>
        <v>0</v>
      </c>
    </row>
    <row r="363" spans="2:11" ht="17.25">
      <c r="B363" s="133" t="s">
        <v>39</v>
      </c>
      <c r="C363" s="134"/>
      <c r="D363" s="135"/>
      <c r="E363" s="134"/>
      <c r="F363" s="134"/>
      <c r="G363" s="18">
        <f t="shared" si="90"/>
        <v>0</v>
      </c>
      <c r="H363" s="135">
        <f t="shared" si="91"/>
        <v>0</v>
      </c>
      <c r="I363" s="135">
        <f t="shared" si="92"/>
        <v>0</v>
      </c>
      <c r="J363" s="135">
        <f t="shared" si="93"/>
        <v>0</v>
      </c>
      <c r="K363" s="135">
        <f t="shared" si="94"/>
        <v>0</v>
      </c>
    </row>
    <row r="364" spans="2:11" ht="17.25">
      <c r="B364" s="133" t="s">
        <v>384</v>
      </c>
      <c r="C364" s="134">
        <v>5</v>
      </c>
      <c r="D364" s="135">
        <v>50000</v>
      </c>
      <c r="E364" s="134">
        <v>1</v>
      </c>
      <c r="F364" s="134">
        <v>0</v>
      </c>
      <c r="G364" s="18">
        <f t="shared" si="90"/>
        <v>0</v>
      </c>
      <c r="H364" s="135">
        <f t="shared" si="91"/>
        <v>0</v>
      </c>
      <c r="I364" s="135">
        <f t="shared" si="92"/>
        <v>0</v>
      </c>
      <c r="J364" s="135">
        <f t="shared" si="93"/>
        <v>0</v>
      </c>
      <c r="K364" s="135">
        <f t="shared" si="94"/>
        <v>0</v>
      </c>
    </row>
    <row r="365" spans="2:11" ht="17.25">
      <c r="B365" s="16" t="s">
        <v>61</v>
      </c>
      <c r="C365" s="17"/>
      <c r="D365" s="18"/>
      <c r="E365" s="17"/>
      <c r="F365" s="17"/>
      <c r="G365" s="18">
        <f t="shared" si="90"/>
        <v>0</v>
      </c>
      <c r="H365" s="135">
        <f t="shared" si="91"/>
        <v>0</v>
      </c>
      <c r="I365" s="135">
        <f t="shared" si="92"/>
        <v>0</v>
      </c>
      <c r="J365" s="135">
        <f t="shared" si="93"/>
        <v>0</v>
      </c>
      <c r="K365" s="135">
        <f t="shared" si="94"/>
        <v>0</v>
      </c>
    </row>
    <row r="366" spans="2:11" ht="17.25">
      <c r="B366" s="16"/>
      <c r="C366" s="17"/>
      <c r="D366" s="18"/>
      <c r="E366" s="17"/>
      <c r="F366" s="17"/>
      <c r="G366" s="18">
        <f t="shared" si="90"/>
        <v>0</v>
      </c>
      <c r="H366" s="135">
        <f t="shared" si="91"/>
        <v>0</v>
      </c>
      <c r="I366" s="135">
        <f t="shared" si="92"/>
        <v>0</v>
      </c>
      <c r="J366" s="135">
        <f t="shared" si="93"/>
        <v>0</v>
      </c>
      <c r="K366" s="135">
        <f t="shared" si="94"/>
        <v>0</v>
      </c>
    </row>
    <row r="367" spans="2:11">
      <c r="B367" s="14" t="s">
        <v>68</v>
      </c>
      <c r="C367" s="15"/>
      <c r="D367" s="15"/>
      <c r="E367" s="15"/>
      <c r="F367" s="15"/>
      <c r="G367" s="19">
        <f>SUM(G358:G366)</f>
        <v>0</v>
      </c>
      <c r="H367" s="20"/>
      <c r="I367" s="20"/>
      <c r="J367" s="20"/>
      <c r="K367" s="20"/>
    </row>
    <row r="369" spans="2:11">
      <c r="B369" s="13" t="s">
        <v>42</v>
      </c>
      <c r="C369" s="239" t="str">
        <f>'Detailed Workplan (Reviewed)'!A10</f>
        <v>4. Improving Capacity to Address Food and Nutrition Insecurity Problems</v>
      </c>
      <c r="D369" s="239"/>
      <c r="E369" s="239"/>
      <c r="F369" s="239"/>
      <c r="G369" s="239"/>
      <c r="H369" s="239"/>
      <c r="I369" s="239"/>
      <c r="J369" s="239"/>
      <c r="K369" s="239"/>
    </row>
    <row r="370" spans="2:11">
      <c r="B370" s="10" t="s">
        <v>73</v>
      </c>
      <c r="C370" s="239" t="str">
        <f>'Detailed Workplan (Reviewed)'!B44</f>
        <v>4.2.3</v>
      </c>
      <c r="D370" s="239"/>
      <c r="E370" s="239"/>
      <c r="F370" s="239"/>
      <c r="G370" s="239"/>
      <c r="H370" s="239"/>
      <c r="I370" s="239"/>
      <c r="J370" s="239"/>
      <c r="K370" s="239"/>
    </row>
    <row r="371" spans="2:11">
      <c r="B371" s="10" t="s">
        <v>50</v>
      </c>
      <c r="C371" s="239" t="str">
        <f>'Detailed Workplan (Reviewed)'!C44</f>
        <v>Training on appropriate packaging methods</v>
      </c>
      <c r="D371" s="239"/>
      <c r="E371" s="239"/>
      <c r="F371" s="239"/>
      <c r="G371" s="239"/>
      <c r="H371" s="239"/>
      <c r="I371" s="239"/>
      <c r="J371" s="239"/>
      <c r="K371" s="239"/>
    </row>
    <row r="372" spans="2:11" ht="60">
      <c r="B372" s="12" t="s">
        <v>52</v>
      </c>
      <c r="C372" s="11" t="s">
        <v>47</v>
      </c>
      <c r="D372" s="11" t="s">
        <v>48</v>
      </c>
      <c r="E372" s="11" t="s">
        <v>51</v>
      </c>
      <c r="F372" s="11" t="s">
        <v>49</v>
      </c>
      <c r="G372" s="11" t="s">
        <v>41</v>
      </c>
      <c r="H372" s="11" t="s">
        <v>43</v>
      </c>
      <c r="I372" s="11" t="s">
        <v>44</v>
      </c>
      <c r="J372" s="11" t="s">
        <v>45</v>
      </c>
      <c r="K372" s="11" t="s">
        <v>46</v>
      </c>
    </row>
    <row r="373" spans="2:11" ht="17.25">
      <c r="B373" s="16" t="s">
        <v>53</v>
      </c>
      <c r="C373" s="17"/>
      <c r="D373" s="18"/>
      <c r="E373" s="17"/>
      <c r="F373" s="17"/>
      <c r="G373" s="18">
        <f>C373*D373*E373*F373</f>
        <v>0</v>
      </c>
      <c r="H373" s="18">
        <f>G373/4</f>
        <v>0</v>
      </c>
      <c r="I373" s="18">
        <f>G373/4</f>
        <v>0</v>
      </c>
      <c r="J373" s="18">
        <f>G373/4</f>
        <v>0</v>
      </c>
      <c r="K373" s="18">
        <f>G373/4</f>
        <v>0</v>
      </c>
    </row>
    <row r="374" spans="2:11" ht="17.25">
      <c r="B374" s="16" t="s">
        <v>54</v>
      </c>
      <c r="C374" s="17"/>
      <c r="D374" s="18"/>
      <c r="E374" s="17"/>
      <c r="F374" s="17"/>
      <c r="G374" s="18">
        <f t="shared" ref="G374:G388" si="95">C374*D374*E374*F374</f>
        <v>0</v>
      </c>
      <c r="H374" s="135">
        <f t="shared" ref="H374:H388" si="96">G374/4</f>
        <v>0</v>
      </c>
      <c r="I374" s="135">
        <f t="shared" ref="I374:I388" si="97">G374/4</f>
        <v>0</v>
      </c>
      <c r="J374" s="135">
        <f t="shared" ref="J374:J388" si="98">G374/4</f>
        <v>0</v>
      </c>
      <c r="K374" s="135">
        <f t="shared" ref="K374:K388" si="99">G374/4</f>
        <v>0</v>
      </c>
    </row>
    <row r="375" spans="2:11" ht="17.25">
      <c r="B375" s="16" t="s">
        <v>37</v>
      </c>
      <c r="C375" s="17"/>
      <c r="D375" s="18"/>
      <c r="E375" s="17"/>
      <c r="F375" s="17"/>
      <c r="G375" s="18">
        <f t="shared" si="95"/>
        <v>0</v>
      </c>
      <c r="H375" s="135">
        <f t="shared" si="96"/>
        <v>0</v>
      </c>
      <c r="I375" s="135">
        <f t="shared" si="97"/>
        <v>0</v>
      </c>
      <c r="J375" s="135">
        <f t="shared" si="98"/>
        <v>0</v>
      </c>
      <c r="K375" s="135">
        <f t="shared" si="99"/>
        <v>0</v>
      </c>
    </row>
    <row r="376" spans="2:11" ht="17.25">
      <c r="B376" s="133" t="s">
        <v>53</v>
      </c>
      <c r="C376" s="134">
        <v>0</v>
      </c>
      <c r="D376" s="135">
        <v>30000</v>
      </c>
      <c r="E376" s="134">
        <v>1</v>
      </c>
      <c r="F376" s="134">
        <v>1</v>
      </c>
      <c r="G376" s="18">
        <f t="shared" si="95"/>
        <v>0</v>
      </c>
      <c r="H376" s="135">
        <f t="shared" si="96"/>
        <v>0</v>
      </c>
      <c r="I376" s="135">
        <f t="shared" si="97"/>
        <v>0</v>
      </c>
      <c r="J376" s="135">
        <f t="shared" si="98"/>
        <v>0</v>
      </c>
      <c r="K376" s="135">
        <f t="shared" si="99"/>
        <v>0</v>
      </c>
    </row>
    <row r="377" spans="2:11" ht="17.25">
      <c r="B377" s="133" t="s">
        <v>54</v>
      </c>
      <c r="C377" s="134">
        <v>0</v>
      </c>
      <c r="D377" s="135">
        <v>10000</v>
      </c>
      <c r="E377" s="134">
        <v>1</v>
      </c>
      <c r="F377" s="134">
        <v>1</v>
      </c>
      <c r="G377" s="18">
        <f t="shared" si="95"/>
        <v>0</v>
      </c>
      <c r="H377" s="135">
        <f t="shared" si="96"/>
        <v>0</v>
      </c>
      <c r="I377" s="135">
        <f t="shared" si="97"/>
        <v>0</v>
      </c>
      <c r="J377" s="135">
        <f t="shared" si="98"/>
        <v>0</v>
      </c>
      <c r="K377" s="135">
        <f t="shared" si="99"/>
        <v>0</v>
      </c>
    </row>
    <row r="378" spans="2:11" ht="17.25">
      <c r="B378" s="133" t="s">
        <v>37</v>
      </c>
      <c r="C378" s="134">
        <v>0</v>
      </c>
      <c r="D378" s="135">
        <v>50000</v>
      </c>
      <c r="E378" s="134">
        <v>1</v>
      </c>
      <c r="F378" s="134">
        <v>1</v>
      </c>
      <c r="G378" s="18">
        <f t="shared" si="95"/>
        <v>0</v>
      </c>
      <c r="H378" s="135">
        <f t="shared" si="96"/>
        <v>0</v>
      </c>
      <c r="I378" s="135">
        <f t="shared" si="97"/>
        <v>0</v>
      </c>
      <c r="J378" s="135">
        <f t="shared" si="98"/>
        <v>0</v>
      </c>
      <c r="K378" s="135">
        <f t="shared" si="99"/>
        <v>0</v>
      </c>
    </row>
    <row r="379" spans="2:11" ht="17.25">
      <c r="B379" s="133" t="s">
        <v>40</v>
      </c>
      <c r="C379" s="134"/>
      <c r="D379" s="135"/>
      <c r="E379" s="134"/>
      <c r="F379" s="134"/>
      <c r="G379" s="18">
        <f t="shared" si="95"/>
        <v>0</v>
      </c>
      <c r="H379" s="135">
        <f t="shared" si="96"/>
        <v>0</v>
      </c>
      <c r="I379" s="135">
        <f t="shared" si="97"/>
        <v>0</v>
      </c>
      <c r="J379" s="135">
        <f t="shared" si="98"/>
        <v>0</v>
      </c>
      <c r="K379" s="135">
        <f t="shared" si="99"/>
        <v>0</v>
      </c>
    </row>
    <row r="380" spans="2:11" ht="17.25">
      <c r="B380" s="133" t="s">
        <v>55</v>
      </c>
      <c r="C380" s="134">
        <v>0</v>
      </c>
      <c r="D380" s="135">
        <v>1000</v>
      </c>
      <c r="E380" s="134">
        <v>5</v>
      </c>
      <c r="F380" s="134">
        <v>1</v>
      </c>
      <c r="G380" s="18">
        <f t="shared" si="95"/>
        <v>0</v>
      </c>
      <c r="H380" s="135">
        <f t="shared" si="96"/>
        <v>0</v>
      </c>
      <c r="I380" s="135">
        <f t="shared" si="97"/>
        <v>0</v>
      </c>
      <c r="J380" s="135">
        <f t="shared" si="98"/>
        <v>0</v>
      </c>
      <c r="K380" s="135">
        <f t="shared" si="99"/>
        <v>0</v>
      </c>
    </row>
    <row r="381" spans="2:11" ht="17.25">
      <c r="B381" s="133" t="s">
        <v>56</v>
      </c>
      <c r="C381" s="134">
        <v>0</v>
      </c>
      <c r="D381" s="135">
        <v>800</v>
      </c>
      <c r="E381" s="134">
        <v>30</v>
      </c>
      <c r="F381" s="134">
        <v>1</v>
      </c>
      <c r="G381" s="18">
        <f t="shared" si="95"/>
        <v>0</v>
      </c>
      <c r="H381" s="135">
        <f t="shared" si="96"/>
        <v>0</v>
      </c>
      <c r="I381" s="135">
        <f t="shared" si="97"/>
        <v>0</v>
      </c>
      <c r="J381" s="135">
        <f t="shared" si="98"/>
        <v>0</v>
      </c>
      <c r="K381" s="135">
        <f t="shared" si="99"/>
        <v>0</v>
      </c>
    </row>
    <row r="382" spans="2:11" ht="17.25">
      <c r="B382" s="133" t="s">
        <v>57</v>
      </c>
      <c r="C382" s="134">
        <v>0</v>
      </c>
      <c r="D382" s="135">
        <v>500</v>
      </c>
      <c r="E382" s="134">
        <v>30</v>
      </c>
      <c r="F382" s="134">
        <v>1</v>
      </c>
      <c r="G382" s="18">
        <f t="shared" si="95"/>
        <v>0</v>
      </c>
      <c r="H382" s="135">
        <f t="shared" si="96"/>
        <v>0</v>
      </c>
      <c r="I382" s="135">
        <f t="shared" si="97"/>
        <v>0</v>
      </c>
      <c r="J382" s="135">
        <f t="shared" si="98"/>
        <v>0</v>
      </c>
      <c r="K382" s="135">
        <f t="shared" si="99"/>
        <v>0</v>
      </c>
    </row>
    <row r="383" spans="2:11" ht="17.25">
      <c r="B383" s="133" t="s">
        <v>38</v>
      </c>
      <c r="C383" s="134"/>
      <c r="D383" s="135"/>
      <c r="E383" s="134"/>
      <c r="F383" s="134"/>
      <c r="G383" s="18">
        <f t="shared" si="95"/>
        <v>0</v>
      </c>
      <c r="H383" s="135">
        <f t="shared" si="96"/>
        <v>0</v>
      </c>
      <c r="I383" s="135">
        <f t="shared" si="97"/>
        <v>0</v>
      </c>
      <c r="J383" s="135">
        <f t="shared" si="98"/>
        <v>0</v>
      </c>
      <c r="K383" s="135">
        <f t="shared" si="99"/>
        <v>0</v>
      </c>
    </row>
    <row r="384" spans="2:11" ht="17.25">
      <c r="B384" s="133" t="s">
        <v>58</v>
      </c>
      <c r="C384" s="134">
        <v>0</v>
      </c>
      <c r="D384" s="135">
        <v>100</v>
      </c>
      <c r="E384" s="134">
        <v>30</v>
      </c>
      <c r="F384" s="134">
        <v>1</v>
      </c>
      <c r="G384" s="18">
        <f t="shared" si="95"/>
        <v>0</v>
      </c>
      <c r="H384" s="135">
        <f t="shared" si="96"/>
        <v>0</v>
      </c>
      <c r="I384" s="135">
        <f t="shared" si="97"/>
        <v>0</v>
      </c>
      <c r="J384" s="135">
        <f t="shared" si="98"/>
        <v>0</v>
      </c>
      <c r="K384" s="135">
        <f t="shared" si="99"/>
        <v>0</v>
      </c>
    </row>
    <row r="385" spans="2:11" ht="17.25">
      <c r="B385" s="133" t="s">
        <v>59</v>
      </c>
      <c r="C385" s="134">
        <v>0</v>
      </c>
      <c r="D385" s="135">
        <v>20000</v>
      </c>
      <c r="E385" s="134">
        <v>3</v>
      </c>
      <c r="F385" s="134">
        <v>1</v>
      </c>
      <c r="G385" s="18">
        <f t="shared" si="95"/>
        <v>0</v>
      </c>
      <c r="H385" s="135">
        <f t="shared" si="96"/>
        <v>0</v>
      </c>
      <c r="I385" s="135">
        <f t="shared" si="97"/>
        <v>0</v>
      </c>
      <c r="J385" s="135">
        <f t="shared" si="98"/>
        <v>0</v>
      </c>
      <c r="K385" s="135">
        <f t="shared" si="99"/>
        <v>0</v>
      </c>
    </row>
    <row r="386" spans="2:11" ht="17.25">
      <c r="B386" s="133" t="s">
        <v>66</v>
      </c>
      <c r="C386" s="134">
        <v>0</v>
      </c>
      <c r="D386" s="135">
        <v>5000</v>
      </c>
      <c r="E386" s="134">
        <v>3</v>
      </c>
      <c r="F386" s="134">
        <v>1</v>
      </c>
      <c r="G386" s="18">
        <f t="shared" si="95"/>
        <v>0</v>
      </c>
      <c r="H386" s="135">
        <f t="shared" si="96"/>
        <v>0</v>
      </c>
      <c r="I386" s="135">
        <f t="shared" si="97"/>
        <v>0</v>
      </c>
      <c r="J386" s="135">
        <f t="shared" si="98"/>
        <v>0</v>
      </c>
      <c r="K386" s="135">
        <f t="shared" si="99"/>
        <v>0</v>
      </c>
    </row>
    <row r="387" spans="2:11" ht="17.25">
      <c r="B387" s="133" t="s">
        <v>62</v>
      </c>
      <c r="C387" s="134">
        <v>0</v>
      </c>
      <c r="D387" s="135">
        <v>75</v>
      </c>
      <c r="E387" s="134">
        <f>30*40</f>
        <v>1200</v>
      </c>
      <c r="F387" s="134">
        <v>1</v>
      </c>
      <c r="G387" s="18">
        <f t="shared" si="95"/>
        <v>0</v>
      </c>
      <c r="H387" s="135">
        <f t="shared" si="96"/>
        <v>0</v>
      </c>
      <c r="I387" s="135">
        <f t="shared" si="97"/>
        <v>0</v>
      </c>
      <c r="J387" s="135">
        <f t="shared" si="98"/>
        <v>0</v>
      </c>
      <c r="K387" s="135">
        <f t="shared" si="99"/>
        <v>0</v>
      </c>
    </row>
    <row r="388" spans="2:11" ht="17.25">
      <c r="B388" s="16"/>
      <c r="C388" s="17"/>
      <c r="D388" s="18"/>
      <c r="E388" s="17"/>
      <c r="F388" s="17"/>
      <c r="G388" s="18">
        <f t="shared" si="95"/>
        <v>0</v>
      </c>
      <c r="H388" s="135">
        <f t="shared" si="96"/>
        <v>0</v>
      </c>
      <c r="I388" s="135">
        <f t="shared" si="97"/>
        <v>0</v>
      </c>
      <c r="J388" s="135">
        <f t="shared" si="98"/>
        <v>0</v>
      </c>
      <c r="K388" s="135">
        <f t="shared" si="99"/>
        <v>0</v>
      </c>
    </row>
    <row r="389" spans="2:11">
      <c r="B389" s="14" t="s">
        <v>68</v>
      </c>
      <c r="C389" s="15"/>
      <c r="D389" s="15"/>
      <c r="E389" s="15"/>
      <c r="F389" s="15"/>
      <c r="G389" s="19">
        <f>SUM(G373:G388)</f>
        <v>0</v>
      </c>
      <c r="H389" s="20"/>
      <c r="I389" s="20"/>
      <c r="J389" s="20"/>
      <c r="K389" s="20"/>
    </row>
    <row r="391" spans="2:11">
      <c r="B391" s="13" t="s">
        <v>42</v>
      </c>
      <c r="C391" s="239" t="str">
        <f>'Detailed Workplan (Reviewed)'!A10</f>
        <v>4. Improving Capacity to Address Food and Nutrition Insecurity Problems</v>
      </c>
      <c r="D391" s="239"/>
      <c r="E391" s="239"/>
      <c r="F391" s="239"/>
      <c r="G391" s="239"/>
      <c r="H391" s="239"/>
      <c r="I391" s="239"/>
      <c r="J391" s="239"/>
      <c r="K391" s="239"/>
    </row>
    <row r="392" spans="2:11">
      <c r="B392" s="10" t="s">
        <v>73</v>
      </c>
      <c r="C392" s="239" t="str">
        <f>'Detailed Workplan (Reviewed)'!B45</f>
        <v>4.3.1</v>
      </c>
      <c r="D392" s="239"/>
      <c r="E392" s="239"/>
      <c r="F392" s="239"/>
      <c r="G392" s="239"/>
      <c r="H392" s="239"/>
      <c r="I392" s="239"/>
      <c r="J392" s="239"/>
      <c r="K392" s="239"/>
    </row>
    <row r="393" spans="2:11">
      <c r="B393" s="10" t="s">
        <v>50</v>
      </c>
      <c r="C393" s="239" t="str">
        <f>'Detailed Workplan (Reviewed)'!C45</f>
        <v>Make a call for research proposal on food and nutrition with emphasis on local foods</v>
      </c>
      <c r="D393" s="239"/>
      <c r="E393" s="239"/>
      <c r="F393" s="239"/>
      <c r="G393" s="239"/>
      <c r="H393" s="239"/>
      <c r="I393" s="239"/>
      <c r="J393" s="239"/>
      <c r="K393" s="239"/>
    </row>
    <row r="394" spans="2:11" ht="60">
      <c r="B394" s="12" t="s">
        <v>52</v>
      </c>
      <c r="C394" s="11" t="s">
        <v>47</v>
      </c>
      <c r="D394" s="11" t="s">
        <v>48</v>
      </c>
      <c r="E394" s="11" t="s">
        <v>51</v>
      </c>
      <c r="F394" s="11" t="s">
        <v>49</v>
      </c>
      <c r="G394" s="11" t="s">
        <v>41</v>
      </c>
      <c r="H394" s="11" t="s">
        <v>43</v>
      </c>
      <c r="I394" s="11" t="s">
        <v>44</v>
      </c>
      <c r="J394" s="11" t="s">
        <v>45</v>
      </c>
      <c r="K394" s="11" t="s">
        <v>46</v>
      </c>
    </row>
    <row r="395" spans="2:11" ht="17.25">
      <c r="B395" s="16" t="s">
        <v>53</v>
      </c>
      <c r="C395" s="17"/>
      <c r="D395" s="18"/>
      <c r="E395" s="17"/>
      <c r="F395" s="17"/>
      <c r="G395" s="18">
        <f>C395*D395*E395*F395</f>
        <v>0</v>
      </c>
      <c r="H395" s="18">
        <f>G395/4</f>
        <v>0</v>
      </c>
      <c r="I395" s="18">
        <f>G395/4</f>
        <v>0</v>
      </c>
      <c r="J395" s="18">
        <f>G395/4</f>
        <v>0</v>
      </c>
      <c r="K395" s="18">
        <f>G395/4</f>
        <v>0</v>
      </c>
    </row>
    <row r="396" spans="2:11" ht="17.25">
      <c r="B396" s="16" t="s">
        <v>54</v>
      </c>
      <c r="C396" s="17"/>
      <c r="D396" s="18"/>
      <c r="E396" s="17"/>
      <c r="F396" s="17"/>
      <c r="G396" s="18">
        <f t="shared" ref="G396:G401" si="100">C396*D396*E396*F396</f>
        <v>0</v>
      </c>
      <c r="H396" s="135">
        <f t="shared" ref="H396:H401" si="101">G396/4</f>
        <v>0</v>
      </c>
      <c r="I396" s="135">
        <f t="shared" ref="I396:I401" si="102">G396/4</f>
        <v>0</v>
      </c>
      <c r="J396" s="135">
        <f t="shared" ref="J396:J401" si="103">G396/4</f>
        <v>0</v>
      </c>
      <c r="K396" s="135">
        <f t="shared" ref="K396:K401" si="104">G396/4</f>
        <v>0</v>
      </c>
    </row>
    <row r="397" spans="2:11" ht="17.25">
      <c r="B397" s="133" t="s">
        <v>375</v>
      </c>
      <c r="C397" s="134">
        <v>0</v>
      </c>
      <c r="D397" s="135">
        <v>50000</v>
      </c>
      <c r="E397" s="134">
        <v>1</v>
      </c>
      <c r="F397" s="134">
        <v>1</v>
      </c>
      <c r="G397" s="18">
        <f t="shared" si="100"/>
        <v>0</v>
      </c>
      <c r="H397" s="135">
        <f t="shared" si="101"/>
        <v>0</v>
      </c>
      <c r="I397" s="135">
        <f t="shared" si="102"/>
        <v>0</v>
      </c>
      <c r="J397" s="135">
        <f t="shared" si="103"/>
        <v>0</v>
      </c>
      <c r="K397" s="135">
        <f t="shared" si="104"/>
        <v>0</v>
      </c>
    </row>
    <row r="398" spans="2:11" ht="17.25">
      <c r="B398" s="133" t="s">
        <v>66</v>
      </c>
      <c r="C398" s="134"/>
      <c r="D398" s="135"/>
      <c r="E398" s="134"/>
      <c r="F398" s="134"/>
      <c r="G398" s="18">
        <f t="shared" si="100"/>
        <v>0</v>
      </c>
      <c r="H398" s="135">
        <f t="shared" si="101"/>
        <v>0</v>
      </c>
      <c r="I398" s="135">
        <f t="shared" si="102"/>
        <v>0</v>
      </c>
      <c r="J398" s="135">
        <f t="shared" si="103"/>
        <v>0</v>
      </c>
      <c r="K398" s="135">
        <f t="shared" si="104"/>
        <v>0</v>
      </c>
    </row>
    <row r="399" spans="2:11" ht="17.25">
      <c r="B399" s="133" t="s">
        <v>72</v>
      </c>
      <c r="C399" s="134"/>
      <c r="D399" s="135"/>
      <c r="E399" s="134"/>
      <c r="F399" s="134"/>
      <c r="G399" s="18">
        <f t="shared" si="100"/>
        <v>0</v>
      </c>
      <c r="H399" s="135">
        <f t="shared" si="101"/>
        <v>0</v>
      </c>
      <c r="I399" s="135">
        <f t="shared" si="102"/>
        <v>0</v>
      </c>
      <c r="J399" s="135">
        <f t="shared" si="103"/>
        <v>0</v>
      </c>
      <c r="K399" s="135">
        <f t="shared" si="104"/>
        <v>0</v>
      </c>
    </row>
    <row r="400" spans="2:11" ht="17.25">
      <c r="B400" s="133" t="s">
        <v>386</v>
      </c>
      <c r="C400" s="134">
        <v>0</v>
      </c>
      <c r="D400" s="135">
        <v>2000000</v>
      </c>
      <c r="E400" s="134">
        <v>1</v>
      </c>
      <c r="F400" s="134">
        <v>1</v>
      </c>
      <c r="G400" s="18">
        <f t="shared" si="100"/>
        <v>0</v>
      </c>
      <c r="H400" s="135">
        <f t="shared" si="101"/>
        <v>0</v>
      </c>
      <c r="I400" s="135">
        <f t="shared" si="102"/>
        <v>0</v>
      </c>
      <c r="J400" s="135">
        <f t="shared" si="103"/>
        <v>0</v>
      </c>
      <c r="K400" s="135">
        <f t="shared" si="104"/>
        <v>0</v>
      </c>
    </row>
    <row r="401" spans="2:11" ht="17.25">
      <c r="B401" s="16"/>
      <c r="C401" s="17"/>
      <c r="D401" s="18"/>
      <c r="E401" s="17"/>
      <c r="F401" s="17"/>
      <c r="G401" s="18">
        <f t="shared" si="100"/>
        <v>0</v>
      </c>
      <c r="H401" s="135">
        <f t="shared" si="101"/>
        <v>0</v>
      </c>
      <c r="I401" s="135">
        <f t="shared" si="102"/>
        <v>0</v>
      </c>
      <c r="J401" s="135">
        <f t="shared" si="103"/>
        <v>0</v>
      </c>
      <c r="K401" s="135">
        <f t="shared" si="104"/>
        <v>0</v>
      </c>
    </row>
    <row r="402" spans="2:11">
      <c r="B402" s="14" t="s">
        <v>68</v>
      </c>
      <c r="C402" s="15"/>
      <c r="D402" s="15"/>
      <c r="E402" s="15"/>
      <c r="F402" s="15"/>
      <c r="G402" s="19">
        <f>SUM(G395:G401)</f>
        <v>0</v>
      </c>
      <c r="H402" s="20"/>
      <c r="I402" s="20"/>
      <c r="J402" s="20"/>
      <c r="K402" s="20"/>
    </row>
    <row r="404" spans="2:11">
      <c r="B404" s="13" t="s">
        <v>42</v>
      </c>
      <c r="C404" s="239" t="str">
        <f>'Detailed Workplan (Reviewed)'!A10</f>
        <v>4. Improving Capacity to Address Food and Nutrition Insecurity Problems</v>
      </c>
      <c r="D404" s="239"/>
      <c r="E404" s="239"/>
      <c r="F404" s="239"/>
      <c r="G404" s="239"/>
      <c r="H404" s="239"/>
      <c r="I404" s="239"/>
      <c r="J404" s="239"/>
      <c r="K404" s="239"/>
    </row>
    <row r="405" spans="2:11">
      <c r="B405" s="10" t="s">
        <v>73</v>
      </c>
      <c r="C405" s="239" t="str">
        <f>'Detailed Workplan (Reviewed)'!B46</f>
        <v>4.3.2</v>
      </c>
      <c r="D405" s="239"/>
      <c r="E405" s="239"/>
      <c r="F405" s="239"/>
      <c r="G405" s="239"/>
      <c r="H405" s="239"/>
      <c r="I405" s="239"/>
      <c r="J405" s="239"/>
      <c r="K405" s="239"/>
    </row>
    <row r="406" spans="2:11">
      <c r="B406" s="10" t="s">
        <v>50</v>
      </c>
      <c r="C406" s="239" t="str">
        <f>'Detailed Workplan (Reviewed)'!C46</f>
        <v xml:space="preserve">Harnessing and analysis of data on Ebonyi state food and nutrition indices quarterly and publishing same to measure the state's food and nutrition status and progress made </v>
      </c>
      <c r="D406" s="239"/>
      <c r="E406" s="239"/>
      <c r="F406" s="239"/>
      <c r="G406" s="239"/>
      <c r="H406" s="239"/>
      <c r="I406" s="239"/>
      <c r="J406" s="239"/>
      <c r="K406" s="239"/>
    </row>
    <row r="407" spans="2:11" ht="60">
      <c r="B407" s="12" t="s">
        <v>52</v>
      </c>
      <c r="C407" s="11" t="s">
        <v>47</v>
      </c>
      <c r="D407" s="11" t="s">
        <v>48</v>
      </c>
      <c r="E407" s="11" t="s">
        <v>51</v>
      </c>
      <c r="F407" s="11" t="s">
        <v>49</v>
      </c>
      <c r="G407" s="11" t="s">
        <v>41</v>
      </c>
      <c r="H407" s="11" t="s">
        <v>43</v>
      </c>
      <c r="I407" s="11" t="s">
        <v>44</v>
      </c>
      <c r="J407" s="11" t="s">
        <v>45</v>
      </c>
      <c r="K407" s="11" t="s">
        <v>46</v>
      </c>
    </row>
    <row r="408" spans="2:11" ht="17.25">
      <c r="B408" s="16" t="s">
        <v>53</v>
      </c>
      <c r="C408" s="17"/>
      <c r="D408" s="18"/>
      <c r="E408" s="17"/>
      <c r="F408" s="17"/>
      <c r="G408" s="18">
        <f>C408*D408*E408*F408</f>
        <v>0</v>
      </c>
      <c r="H408" s="18">
        <f>G408/4</f>
        <v>0</v>
      </c>
      <c r="I408" s="18">
        <f>G408/4</f>
        <v>0</v>
      </c>
      <c r="J408" s="18">
        <f>G408/4</f>
        <v>0</v>
      </c>
      <c r="K408" s="18">
        <f>G408/4</f>
        <v>0</v>
      </c>
    </row>
    <row r="409" spans="2:11" ht="17.25">
      <c r="B409" s="16" t="s">
        <v>54</v>
      </c>
      <c r="C409" s="17"/>
      <c r="D409" s="18"/>
      <c r="E409" s="17"/>
      <c r="F409" s="17"/>
      <c r="G409" s="18">
        <f t="shared" ref="G409:G416" si="105">C409*D409*E409*F409</f>
        <v>0</v>
      </c>
      <c r="H409" s="135">
        <f t="shared" ref="H409:H416" si="106">G409/4</f>
        <v>0</v>
      </c>
      <c r="I409" s="135">
        <f t="shared" ref="I409:I416" si="107">G409/4</f>
        <v>0</v>
      </c>
      <c r="J409" s="135">
        <f t="shared" ref="J409:J416" si="108">G409/4</f>
        <v>0</v>
      </c>
      <c r="K409" s="135">
        <f t="shared" ref="K409:K416" si="109">G409/4</f>
        <v>0</v>
      </c>
    </row>
    <row r="410" spans="2:11" ht="17.25">
      <c r="B410" s="16" t="s">
        <v>37</v>
      </c>
      <c r="C410" s="17"/>
      <c r="D410" s="18"/>
      <c r="E410" s="17"/>
      <c r="F410" s="17"/>
      <c r="G410" s="18">
        <f t="shared" si="105"/>
        <v>0</v>
      </c>
      <c r="H410" s="135">
        <f t="shared" si="106"/>
        <v>0</v>
      </c>
      <c r="I410" s="135">
        <f t="shared" si="107"/>
        <v>0</v>
      </c>
      <c r="J410" s="135">
        <f t="shared" si="108"/>
        <v>0</v>
      </c>
      <c r="K410" s="135">
        <f t="shared" si="109"/>
        <v>0</v>
      </c>
    </row>
    <row r="411" spans="2:11" ht="17.25">
      <c r="B411" s="133" t="s">
        <v>61</v>
      </c>
      <c r="C411" s="134">
        <v>0</v>
      </c>
      <c r="D411" s="135">
        <v>50000</v>
      </c>
      <c r="E411" s="134">
        <v>5</v>
      </c>
      <c r="F411" s="134">
        <v>1</v>
      </c>
      <c r="G411" s="18">
        <f t="shared" si="105"/>
        <v>0</v>
      </c>
      <c r="H411" s="135">
        <f t="shared" si="106"/>
        <v>0</v>
      </c>
      <c r="I411" s="135">
        <f t="shared" si="107"/>
        <v>0</v>
      </c>
      <c r="J411" s="135">
        <f t="shared" si="108"/>
        <v>0</v>
      </c>
      <c r="K411" s="135">
        <f t="shared" si="109"/>
        <v>0</v>
      </c>
    </row>
    <row r="412" spans="2:11" ht="17.25">
      <c r="B412" s="133" t="s">
        <v>72</v>
      </c>
      <c r="C412" s="134"/>
      <c r="D412" s="135"/>
      <c r="E412" s="134"/>
      <c r="F412" s="134"/>
      <c r="G412" s="18">
        <f t="shared" si="105"/>
        <v>0</v>
      </c>
      <c r="H412" s="135">
        <f t="shared" si="106"/>
        <v>0</v>
      </c>
      <c r="I412" s="135">
        <f t="shared" si="107"/>
        <v>0</v>
      </c>
      <c r="J412" s="135">
        <f t="shared" si="108"/>
        <v>0</v>
      </c>
      <c r="K412" s="135">
        <f t="shared" si="109"/>
        <v>0</v>
      </c>
    </row>
    <row r="413" spans="2:11" ht="17.25">
      <c r="B413" s="133" t="s">
        <v>387</v>
      </c>
      <c r="C413" s="134">
        <v>0</v>
      </c>
      <c r="D413" s="135">
        <v>500</v>
      </c>
      <c r="E413" s="134">
        <v>5</v>
      </c>
      <c r="F413" s="134">
        <v>30</v>
      </c>
      <c r="G413" s="18">
        <f t="shared" si="105"/>
        <v>0</v>
      </c>
      <c r="H413" s="135">
        <f t="shared" si="106"/>
        <v>0</v>
      </c>
      <c r="I413" s="135">
        <f t="shared" si="107"/>
        <v>0</v>
      </c>
      <c r="J413" s="135">
        <f t="shared" si="108"/>
        <v>0</v>
      </c>
      <c r="K413" s="135">
        <f t="shared" si="109"/>
        <v>0</v>
      </c>
    </row>
    <row r="414" spans="2:11" ht="17.25">
      <c r="B414" s="133" t="s">
        <v>388</v>
      </c>
      <c r="C414" s="134">
        <v>0</v>
      </c>
      <c r="D414" s="135">
        <v>150000</v>
      </c>
      <c r="E414" s="134">
        <v>1</v>
      </c>
      <c r="F414" s="134">
        <v>4</v>
      </c>
      <c r="G414" s="18">
        <f t="shared" si="105"/>
        <v>0</v>
      </c>
      <c r="H414" s="135">
        <f t="shared" si="106"/>
        <v>0</v>
      </c>
      <c r="I414" s="135">
        <f t="shared" si="107"/>
        <v>0</v>
      </c>
      <c r="J414" s="135">
        <f t="shared" si="108"/>
        <v>0</v>
      </c>
      <c r="K414" s="135">
        <f t="shared" si="109"/>
        <v>0</v>
      </c>
    </row>
    <row r="415" spans="2:11" ht="17.25">
      <c r="B415" s="16" t="s">
        <v>61</v>
      </c>
      <c r="C415" s="17"/>
      <c r="D415" s="18"/>
      <c r="E415" s="17"/>
      <c r="F415" s="17"/>
      <c r="G415" s="18">
        <f t="shared" si="105"/>
        <v>0</v>
      </c>
      <c r="H415" s="135">
        <f t="shared" si="106"/>
        <v>0</v>
      </c>
      <c r="I415" s="135">
        <f t="shared" si="107"/>
        <v>0</v>
      </c>
      <c r="J415" s="135">
        <f t="shared" si="108"/>
        <v>0</v>
      </c>
      <c r="K415" s="135">
        <f t="shared" si="109"/>
        <v>0</v>
      </c>
    </row>
    <row r="416" spans="2:11" ht="17.25">
      <c r="B416" s="16"/>
      <c r="C416" s="17"/>
      <c r="D416" s="18"/>
      <c r="E416" s="17"/>
      <c r="F416" s="17"/>
      <c r="G416" s="18">
        <f t="shared" si="105"/>
        <v>0</v>
      </c>
      <c r="H416" s="135">
        <f t="shared" si="106"/>
        <v>0</v>
      </c>
      <c r="I416" s="135">
        <f t="shared" si="107"/>
        <v>0</v>
      </c>
      <c r="J416" s="135">
        <f t="shared" si="108"/>
        <v>0</v>
      </c>
      <c r="K416" s="135">
        <f t="shared" si="109"/>
        <v>0</v>
      </c>
    </row>
    <row r="417" spans="2:11">
      <c r="B417" s="14" t="s">
        <v>68</v>
      </c>
      <c r="C417" s="15"/>
      <c r="D417" s="15"/>
      <c r="E417" s="15"/>
      <c r="F417" s="15"/>
      <c r="G417" s="19">
        <f>SUM(G408:G416)</f>
        <v>0</v>
      </c>
      <c r="H417" s="20"/>
      <c r="I417" s="20"/>
      <c r="J417" s="20"/>
      <c r="K417" s="20"/>
    </row>
    <row r="419" spans="2:11">
      <c r="B419" s="13" t="s">
        <v>42</v>
      </c>
      <c r="C419" s="239" t="str">
        <f>'Detailed Workplan (Reviewed)'!A10</f>
        <v>4. Improving Capacity to Address Food and Nutrition Insecurity Problems</v>
      </c>
      <c r="D419" s="239"/>
      <c r="E419" s="239"/>
      <c r="F419" s="239"/>
      <c r="G419" s="239"/>
      <c r="H419" s="239"/>
      <c r="I419" s="239"/>
      <c r="J419" s="239"/>
      <c r="K419" s="239"/>
    </row>
    <row r="420" spans="2:11">
      <c r="B420" s="10" t="s">
        <v>73</v>
      </c>
      <c r="C420" s="239" t="str">
        <f>'Detailed Workplan (Reviewed)'!B47</f>
        <v>4.3.3</v>
      </c>
      <c r="D420" s="239"/>
      <c r="E420" s="239"/>
      <c r="F420" s="239"/>
      <c r="G420" s="239"/>
      <c r="H420" s="239"/>
      <c r="I420" s="239"/>
      <c r="J420" s="239"/>
      <c r="K420" s="239"/>
    </row>
    <row r="421" spans="2:11">
      <c r="B421" s="10" t="s">
        <v>50</v>
      </c>
      <c r="C421" s="239" t="str">
        <f>'Detailed Workplan (Reviewed)'!C47</f>
        <v>Translation of altready existing relevant research findings into simpler languages for the laymen to understand</v>
      </c>
      <c r="D421" s="239"/>
      <c r="E421" s="239"/>
      <c r="F421" s="239"/>
      <c r="G421" s="239"/>
      <c r="H421" s="239"/>
      <c r="I421" s="239"/>
      <c r="J421" s="239"/>
      <c r="K421" s="239"/>
    </row>
    <row r="422" spans="2:11" ht="60">
      <c r="B422" s="12" t="s">
        <v>52</v>
      </c>
      <c r="C422" s="11" t="s">
        <v>47</v>
      </c>
      <c r="D422" s="11" t="s">
        <v>48</v>
      </c>
      <c r="E422" s="11" t="s">
        <v>51</v>
      </c>
      <c r="F422" s="11" t="s">
        <v>49</v>
      </c>
      <c r="G422" s="11" t="s">
        <v>41</v>
      </c>
      <c r="H422" s="11" t="s">
        <v>43</v>
      </c>
      <c r="I422" s="11" t="s">
        <v>44</v>
      </c>
      <c r="J422" s="11" t="s">
        <v>45</v>
      </c>
      <c r="K422" s="11" t="s">
        <v>46</v>
      </c>
    </row>
    <row r="423" spans="2:11" ht="17.25">
      <c r="B423" s="16" t="s">
        <v>53</v>
      </c>
      <c r="C423" s="17"/>
      <c r="D423" s="18"/>
      <c r="E423" s="17"/>
      <c r="F423" s="17"/>
      <c r="G423" s="18">
        <f>C423*D423*E423*F423</f>
        <v>0</v>
      </c>
      <c r="H423" s="18">
        <f>G423/4</f>
        <v>0</v>
      </c>
      <c r="I423" s="18">
        <f>G423/4</f>
        <v>0</v>
      </c>
      <c r="J423" s="18">
        <f>G423/4</f>
        <v>0</v>
      </c>
      <c r="K423" s="18">
        <f>G423/4</f>
        <v>0</v>
      </c>
    </row>
    <row r="424" spans="2:11" ht="17.25">
      <c r="B424" s="16" t="s">
        <v>54</v>
      </c>
      <c r="C424" s="17"/>
      <c r="D424" s="18"/>
      <c r="E424" s="17"/>
      <c r="F424" s="17"/>
      <c r="G424" s="18">
        <f t="shared" ref="G424:G429" si="110">C424*D424*E424*F424</f>
        <v>0</v>
      </c>
      <c r="H424" s="135">
        <f t="shared" ref="H424:H429" si="111">G424/4</f>
        <v>0</v>
      </c>
      <c r="I424" s="135">
        <f t="shared" ref="I424:I429" si="112">G424/4</f>
        <v>0</v>
      </c>
      <c r="J424" s="135">
        <f t="shared" ref="J424:J429" si="113">G424/4</f>
        <v>0</v>
      </c>
      <c r="K424" s="135">
        <f t="shared" ref="K424:K429" si="114">G424/4</f>
        <v>0</v>
      </c>
    </row>
    <row r="425" spans="2:11" ht="17.25">
      <c r="B425" s="16" t="s">
        <v>37</v>
      </c>
      <c r="C425" s="17"/>
      <c r="D425" s="18"/>
      <c r="E425" s="17"/>
      <c r="F425" s="17"/>
      <c r="G425" s="18">
        <f t="shared" si="110"/>
        <v>0</v>
      </c>
      <c r="H425" s="135">
        <f t="shared" si="111"/>
        <v>0</v>
      </c>
      <c r="I425" s="135">
        <f t="shared" si="112"/>
        <v>0</v>
      </c>
      <c r="J425" s="135">
        <f t="shared" si="113"/>
        <v>0</v>
      </c>
      <c r="K425" s="135">
        <f t="shared" si="114"/>
        <v>0</v>
      </c>
    </row>
    <row r="426" spans="2:11" ht="17.25">
      <c r="B426" s="16" t="s">
        <v>40</v>
      </c>
      <c r="C426" s="17"/>
      <c r="D426" s="18"/>
      <c r="E426" s="17"/>
      <c r="F426" s="17"/>
      <c r="G426" s="18">
        <f t="shared" si="110"/>
        <v>0</v>
      </c>
      <c r="H426" s="135">
        <f t="shared" si="111"/>
        <v>0</v>
      </c>
      <c r="I426" s="135">
        <f t="shared" si="112"/>
        <v>0</v>
      </c>
      <c r="J426" s="135">
        <f t="shared" si="113"/>
        <v>0</v>
      </c>
      <c r="K426" s="135">
        <f t="shared" si="114"/>
        <v>0</v>
      </c>
    </row>
    <row r="427" spans="2:11" ht="17.25">
      <c r="B427" s="16" t="s">
        <v>55</v>
      </c>
      <c r="C427" s="17"/>
      <c r="D427" s="18"/>
      <c r="E427" s="17"/>
      <c r="F427" s="17"/>
      <c r="G427" s="18">
        <f t="shared" si="110"/>
        <v>0</v>
      </c>
      <c r="H427" s="135">
        <f t="shared" si="111"/>
        <v>0</v>
      </c>
      <c r="I427" s="135">
        <f t="shared" si="112"/>
        <v>0</v>
      </c>
      <c r="J427" s="135">
        <f t="shared" si="113"/>
        <v>0</v>
      </c>
      <c r="K427" s="135">
        <f t="shared" si="114"/>
        <v>0</v>
      </c>
    </row>
    <row r="428" spans="2:11" ht="17.25">
      <c r="B428" s="133" t="s">
        <v>389</v>
      </c>
      <c r="C428" s="134">
        <v>0</v>
      </c>
      <c r="D428" s="135">
        <v>50000</v>
      </c>
      <c r="E428" s="134">
        <v>15</v>
      </c>
      <c r="F428" s="134">
        <v>3</v>
      </c>
      <c r="G428" s="18">
        <f t="shared" si="110"/>
        <v>0</v>
      </c>
      <c r="H428" s="135">
        <f t="shared" si="111"/>
        <v>0</v>
      </c>
      <c r="I428" s="135">
        <f t="shared" si="112"/>
        <v>0</v>
      </c>
      <c r="J428" s="135">
        <f t="shared" si="113"/>
        <v>0</v>
      </c>
      <c r="K428" s="135">
        <f t="shared" si="114"/>
        <v>0</v>
      </c>
    </row>
    <row r="429" spans="2:11" ht="17.25">
      <c r="B429" s="16"/>
      <c r="C429" s="17"/>
      <c r="D429" s="18"/>
      <c r="E429" s="17"/>
      <c r="F429" s="17"/>
      <c r="G429" s="18">
        <f t="shared" si="110"/>
        <v>0</v>
      </c>
      <c r="H429" s="135">
        <f t="shared" si="111"/>
        <v>0</v>
      </c>
      <c r="I429" s="135">
        <f t="shared" si="112"/>
        <v>0</v>
      </c>
      <c r="J429" s="135">
        <f t="shared" si="113"/>
        <v>0</v>
      </c>
      <c r="K429" s="135">
        <f t="shared" si="114"/>
        <v>0</v>
      </c>
    </row>
    <row r="430" spans="2:11">
      <c r="B430" s="14" t="s">
        <v>68</v>
      </c>
      <c r="C430" s="15"/>
      <c r="D430" s="15"/>
      <c r="E430" s="15"/>
      <c r="F430" s="15"/>
      <c r="G430" s="19">
        <f>SUM(G423:G429)</f>
        <v>0</v>
      </c>
      <c r="H430" s="20"/>
      <c r="I430" s="20"/>
      <c r="J430" s="20"/>
      <c r="K430" s="20"/>
    </row>
    <row r="432" spans="2:11">
      <c r="B432" s="13" t="s">
        <v>42</v>
      </c>
      <c r="C432" s="239" t="str">
        <f>'Detailed Workplan (Reviewed)'!A10</f>
        <v>4. Improving Capacity to Address Food and Nutrition Insecurity Problems</v>
      </c>
      <c r="D432" s="239"/>
      <c r="E432" s="239"/>
      <c r="F432" s="239"/>
      <c r="G432" s="239"/>
      <c r="H432" s="239"/>
      <c r="I432" s="239"/>
      <c r="J432" s="239"/>
      <c r="K432" s="239"/>
    </row>
    <row r="433" spans="2:11">
      <c r="B433" s="10" t="s">
        <v>73</v>
      </c>
      <c r="C433" s="239" t="str">
        <f>'Detailed Workplan (Reviewed)'!B48</f>
        <v>4.3.4</v>
      </c>
      <c r="D433" s="239"/>
      <c r="E433" s="239"/>
      <c r="F433" s="239"/>
      <c r="G433" s="239"/>
      <c r="H433" s="239"/>
      <c r="I433" s="239"/>
      <c r="J433" s="239"/>
      <c r="K433" s="239"/>
    </row>
    <row r="434" spans="2:11">
      <c r="B434" s="10" t="s">
        <v>50</v>
      </c>
      <c r="C434" s="239" t="str">
        <f>'Detailed Workplan (Reviewed)'!C48</f>
        <v>Quarterly publication of the food and nutrition status of the state to the public domain (openness of data)</v>
      </c>
      <c r="D434" s="239"/>
      <c r="E434" s="239"/>
      <c r="F434" s="239"/>
      <c r="G434" s="239"/>
      <c r="H434" s="239"/>
      <c r="I434" s="239"/>
      <c r="J434" s="239"/>
      <c r="K434" s="239"/>
    </row>
    <row r="435" spans="2:11" ht="60">
      <c r="B435" s="12" t="s">
        <v>52</v>
      </c>
      <c r="C435" s="11" t="s">
        <v>47</v>
      </c>
      <c r="D435" s="11" t="s">
        <v>48</v>
      </c>
      <c r="E435" s="11" t="s">
        <v>51</v>
      </c>
      <c r="F435" s="11" t="s">
        <v>49</v>
      </c>
      <c r="G435" s="11" t="s">
        <v>41</v>
      </c>
      <c r="H435" s="11" t="s">
        <v>43</v>
      </c>
      <c r="I435" s="11" t="s">
        <v>44</v>
      </c>
      <c r="J435" s="11" t="s">
        <v>45</v>
      </c>
      <c r="K435" s="11" t="s">
        <v>46</v>
      </c>
    </row>
    <row r="436" spans="2:11" ht="17.25">
      <c r="B436" s="133" t="s">
        <v>391</v>
      </c>
      <c r="C436" s="134">
        <v>1</v>
      </c>
      <c r="D436" s="135">
        <v>10000</v>
      </c>
      <c r="E436" s="134">
        <v>5</v>
      </c>
      <c r="F436" s="134">
        <v>4</v>
      </c>
      <c r="G436" s="18">
        <f>C436*D436*E436*F436</f>
        <v>200000</v>
      </c>
      <c r="H436" s="18">
        <f>G436/4</f>
        <v>50000</v>
      </c>
      <c r="I436" s="18">
        <f>G436/4</f>
        <v>50000</v>
      </c>
      <c r="J436" s="18">
        <f>G436/4</f>
        <v>50000</v>
      </c>
      <c r="K436" s="18">
        <f>G436/4</f>
        <v>50000</v>
      </c>
    </row>
    <row r="437" spans="2:11" ht="17.25">
      <c r="B437" s="16" t="s">
        <v>54</v>
      </c>
      <c r="C437" s="17"/>
      <c r="D437" s="18"/>
      <c r="E437" s="17"/>
      <c r="F437" s="17"/>
      <c r="G437" s="18">
        <f t="shared" ref="G437:G439" si="115">C437*D437*E437*F437</f>
        <v>0</v>
      </c>
      <c r="H437" s="135">
        <f t="shared" ref="H437:H439" si="116">G437/4</f>
        <v>0</v>
      </c>
      <c r="I437" s="135">
        <f t="shared" ref="I437:I439" si="117">G437/4</f>
        <v>0</v>
      </c>
      <c r="J437" s="135">
        <f t="shared" ref="J437:J439" si="118">G437/4</f>
        <v>0</v>
      </c>
      <c r="K437" s="135">
        <f t="shared" ref="K437:K439" si="119">G437/4</f>
        <v>0</v>
      </c>
    </row>
    <row r="438" spans="2:11" ht="17.25">
      <c r="B438" s="16" t="s">
        <v>37</v>
      </c>
      <c r="C438" s="17"/>
      <c r="D438" s="18"/>
      <c r="E438" s="17"/>
      <c r="F438" s="17"/>
      <c r="G438" s="18">
        <f t="shared" si="115"/>
        <v>0</v>
      </c>
      <c r="H438" s="135">
        <f t="shared" si="116"/>
        <v>0</v>
      </c>
      <c r="I438" s="135">
        <f t="shared" si="117"/>
        <v>0</v>
      </c>
      <c r="J438" s="135">
        <f t="shared" si="118"/>
        <v>0</v>
      </c>
      <c r="K438" s="135">
        <f t="shared" si="119"/>
        <v>0</v>
      </c>
    </row>
    <row r="439" spans="2:11" ht="17.25">
      <c r="B439" s="16"/>
      <c r="C439" s="17"/>
      <c r="D439" s="18"/>
      <c r="E439" s="17"/>
      <c r="F439" s="17"/>
      <c r="G439" s="18">
        <f t="shared" si="115"/>
        <v>0</v>
      </c>
      <c r="H439" s="135">
        <f t="shared" si="116"/>
        <v>0</v>
      </c>
      <c r="I439" s="135">
        <f t="shared" si="117"/>
        <v>0</v>
      </c>
      <c r="J439" s="135">
        <f t="shared" si="118"/>
        <v>0</v>
      </c>
      <c r="K439" s="135">
        <f t="shared" si="119"/>
        <v>0</v>
      </c>
    </row>
    <row r="440" spans="2:11">
      <c r="B440" s="14" t="s">
        <v>68</v>
      </c>
      <c r="C440" s="15"/>
      <c r="D440" s="15"/>
      <c r="E440" s="15"/>
      <c r="F440" s="15"/>
      <c r="G440" s="19">
        <f>SUM(G436:G439)</f>
        <v>200000</v>
      </c>
      <c r="H440" s="20"/>
      <c r="I440" s="20"/>
      <c r="J440" s="20"/>
      <c r="K440" s="20"/>
    </row>
    <row r="442" spans="2:11">
      <c r="B442" s="13" t="s">
        <v>42</v>
      </c>
      <c r="C442" s="239" t="str">
        <f>'Detailed Workplan (Reviewed)'!A10</f>
        <v>4. Improving Capacity to Address Food and Nutrition Insecurity Problems</v>
      </c>
      <c r="D442" s="239"/>
      <c r="E442" s="239"/>
      <c r="F442" s="239"/>
      <c r="G442" s="239"/>
      <c r="H442" s="239"/>
      <c r="I442" s="239"/>
      <c r="J442" s="239"/>
      <c r="K442" s="239"/>
    </row>
    <row r="443" spans="2:11">
      <c r="B443" s="10" t="s">
        <v>73</v>
      </c>
      <c r="C443" s="239" t="str">
        <f>'Detailed Workplan (Reviewed)'!B49</f>
        <v>4.4.1</v>
      </c>
      <c r="D443" s="239"/>
      <c r="E443" s="239"/>
      <c r="F443" s="239"/>
      <c r="G443" s="239"/>
      <c r="H443" s="239"/>
      <c r="I443" s="239"/>
      <c r="J443" s="239"/>
      <c r="K443" s="239"/>
    </row>
    <row r="444" spans="2:11">
      <c r="B444" s="10" t="s">
        <v>50</v>
      </c>
      <c r="C444" s="239" t="str">
        <f>'Detailed Workplan (Reviewed)'!C49</f>
        <v>Support the establishment of the LGHA Committee on Food and Nutrition in all 13 LGAs of the state (2 Day Inauguration &amp; Orientation meeting)</v>
      </c>
      <c r="D444" s="239"/>
      <c r="E444" s="239"/>
      <c r="F444" s="239"/>
      <c r="G444" s="239"/>
      <c r="H444" s="239"/>
      <c r="I444" s="239"/>
      <c r="J444" s="239"/>
      <c r="K444" s="239"/>
    </row>
    <row r="445" spans="2:11" ht="60">
      <c r="B445" s="12" t="s">
        <v>52</v>
      </c>
      <c r="C445" s="11" t="s">
        <v>47</v>
      </c>
      <c r="D445" s="11" t="s">
        <v>48</v>
      </c>
      <c r="E445" s="11" t="s">
        <v>51</v>
      </c>
      <c r="F445" s="11" t="s">
        <v>49</v>
      </c>
      <c r="G445" s="11" t="s">
        <v>41</v>
      </c>
      <c r="H445" s="11" t="s">
        <v>43</v>
      </c>
      <c r="I445" s="11" t="s">
        <v>44</v>
      </c>
      <c r="J445" s="11" t="s">
        <v>45</v>
      </c>
      <c r="K445" s="11" t="s">
        <v>46</v>
      </c>
    </row>
    <row r="446" spans="2:11" ht="17.25">
      <c r="B446" s="16" t="s">
        <v>53</v>
      </c>
      <c r="C446" s="17">
        <v>13</v>
      </c>
      <c r="D446" s="18">
        <v>10000</v>
      </c>
      <c r="E446" s="17">
        <v>1</v>
      </c>
      <c r="F446" s="17">
        <v>3</v>
      </c>
      <c r="G446" s="18">
        <f>C446*D446*E446*F446</f>
        <v>390000</v>
      </c>
      <c r="H446" s="18">
        <f>G446/4</f>
        <v>97500</v>
      </c>
      <c r="I446" s="18">
        <f>G446/4</f>
        <v>97500</v>
      </c>
      <c r="J446" s="18">
        <f>G446/4</f>
        <v>97500</v>
      </c>
      <c r="K446" s="18">
        <f>G446/4</f>
        <v>97500</v>
      </c>
    </row>
    <row r="447" spans="2:11" ht="17.25">
      <c r="B447" s="16" t="s">
        <v>54</v>
      </c>
      <c r="C447" s="17">
        <v>13</v>
      </c>
      <c r="D447" s="18">
        <v>10000</v>
      </c>
      <c r="E447" s="17">
        <v>1</v>
      </c>
      <c r="F447" s="17">
        <v>3</v>
      </c>
      <c r="G447" s="18">
        <f t="shared" ref="G447:G455" si="120">C447*D447*E447*F447</f>
        <v>390000</v>
      </c>
      <c r="H447" s="135">
        <f t="shared" ref="H447:H455" si="121">G447/4</f>
        <v>97500</v>
      </c>
      <c r="I447" s="135">
        <f t="shared" ref="I447:I455" si="122">G447/4</f>
        <v>97500</v>
      </c>
      <c r="J447" s="135">
        <f t="shared" ref="J447:J455" si="123">G447/4</f>
        <v>97500</v>
      </c>
      <c r="K447" s="135">
        <f t="shared" ref="K447:K455" si="124">G447/4</f>
        <v>97500</v>
      </c>
    </row>
    <row r="448" spans="2:11" ht="17.25">
      <c r="B448" s="16" t="s">
        <v>37</v>
      </c>
      <c r="C448" s="17">
        <v>13</v>
      </c>
      <c r="D448" s="18">
        <v>30000</v>
      </c>
      <c r="E448" s="17">
        <v>1</v>
      </c>
      <c r="F448" s="17">
        <v>3</v>
      </c>
      <c r="G448" s="18">
        <f t="shared" si="120"/>
        <v>1170000</v>
      </c>
      <c r="H448" s="135">
        <f t="shared" si="121"/>
        <v>292500</v>
      </c>
      <c r="I448" s="135">
        <f t="shared" si="122"/>
        <v>292500</v>
      </c>
      <c r="J448" s="135">
        <f t="shared" si="123"/>
        <v>292500</v>
      </c>
      <c r="K448" s="135">
        <f t="shared" si="124"/>
        <v>292500</v>
      </c>
    </row>
    <row r="449" spans="2:11" ht="17.25">
      <c r="B449" s="16" t="s">
        <v>542</v>
      </c>
      <c r="C449" s="17">
        <v>13</v>
      </c>
      <c r="D449" s="18">
        <v>1000</v>
      </c>
      <c r="E449" s="17">
        <v>25</v>
      </c>
      <c r="F449" s="17">
        <v>3</v>
      </c>
      <c r="G449" s="18">
        <f t="shared" si="120"/>
        <v>975000</v>
      </c>
      <c r="H449" s="135">
        <f t="shared" si="121"/>
        <v>243750</v>
      </c>
      <c r="I449" s="135">
        <f t="shared" si="122"/>
        <v>243750</v>
      </c>
      <c r="J449" s="135">
        <f t="shared" si="123"/>
        <v>243750</v>
      </c>
      <c r="K449" s="135">
        <f t="shared" si="124"/>
        <v>243750</v>
      </c>
    </row>
    <row r="450" spans="2:11" ht="17.25">
      <c r="B450" s="16" t="s">
        <v>55</v>
      </c>
      <c r="C450" s="17">
        <v>13</v>
      </c>
      <c r="D450" s="18">
        <v>500</v>
      </c>
      <c r="E450" s="17">
        <v>25</v>
      </c>
      <c r="F450" s="17">
        <v>3</v>
      </c>
      <c r="G450" s="18">
        <f t="shared" si="120"/>
        <v>487500</v>
      </c>
      <c r="H450" s="135">
        <f t="shared" si="121"/>
        <v>121875</v>
      </c>
      <c r="I450" s="135">
        <f t="shared" si="122"/>
        <v>121875</v>
      </c>
      <c r="J450" s="135">
        <f t="shared" si="123"/>
        <v>121875</v>
      </c>
      <c r="K450" s="135">
        <f t="shared" si="124"/>
        <v>121875</v>
      </c>
    </row>
    <row r="451" spans="2:11" ht="17.25">
      <c r="B451" s="16" t="s">
        <v>56</v>
      </c>
      <c r="C451" s="17">
        <v>13</v>
      </c>
      <c r="D451" s="18">
        <v>500</v>
      </c>
      <c r="E451" s="134">
        <v>25</v>
      </c>
      <c r="F451" s="17">
        <v>3</v>
      </c>
      <c r="G451" s="18">
        <f t="shared" si="120"/>
        <v>487500</v>
      </c>
      <c r="H451" s="135">
        <f t="shared" si="121"/>
        <v>121875</v>
      </c>
      <c r="I451" s="135">
        <f t="shared" si="122"/>
        <v>121875</v>
      </c>
      <c r="J451" s="135">
        <f t="shared" si="123"/>
        <v>121875</v>
      </c>
      <c r="K451" s="135">
        <f t="shared" si="124"/>
        <v>121875</v>
      </c>
    </row>
    <row r="452" spans="2:11" ht="17.25">
      <c r="B452" s="16" t="s">
        <v>57</v>
      </c>
      <c r="C452" s="17">
        <v>13</v>
      </c>
      <c r="D452" s="18">
        <v>500</v>
      </c>
      <c r="E452" s="134">
        <v>25</v>
      </c>
      <c r="F452" s="17">
        <v>3</v>
      </c>
      <c r="G452" s="18">
        <f t="shared" si="120"/>
        <v>487500</v>
      </c>
      <c r="H452" s="135">
        <f t="shared" si="121"/>
        <v>121875</v>
      </c>
      <c r="I452" s="135">
        <f t="shared" si="122"/>
        <v>121875</v>
      </c>
      <c r="J452" s="135">
        <f t="shared" si="123"/>
        <v>121875</v>
      </c>
      <c r="K452" s="135">
        <f t="shared" si="124"/>
        <v>121875</v>
      </c>
    </row>
    <row r="453" spans="2:11" ht="17.25">
      <c r="B453" s="16" t="s">
        <v>38</v>
      </c>
      <c r="C453" s="17">
        <v>13</v>
      </c>
      <c r="D453" s="18">
        <v>1500</v>
      </c>
      <c r="E453" s="134">
        <v>25</v>
      </c>
      <c r="F453" s="17">
        <v>3</v>
      </c>
      <c r="G453" s="18">
        <f t="shared" si="120"/>
        <v>1462500</v>
      </c>
      <c r="H453" s="135">
        <f t="shared" si="121"/>
        <v>365625</v>
      </c>
      <c r="I453" s="135">
        <f t="shared" si="122"/>
        <v>365625</v>
      </c>
      <c r="J453" s="135">
        <f t="shared" si="123"/>
        <v>365625</v>
      </c>
      <c r="K453" s="135">
        <f t="shared" si="124"/>
        <v>365625</v>
      </c>
    </row>
    <row r="454" spans="2:11" ht="17.25">
      <c r="B454" s="16" t="s">
        <v>58</v>
      </c>
      <c r="C454" s="17">
        <v>13</v>
      </c>
      <c r="D454" s="18">
        <v>100</v>
      </c>
      <c r="E454" s="134">
        <v>25</v>
      </c>
      <c r="F454" s="17">
        <v>3</v>
      </c>
      <c r="G454" s="18">
        <f t="shared" si="120"/>
        <v>97500</v>
      </c>
      <c r="H454" s="135">
        <f t="shared" si="121"/>
        <v>24375</v>
      </c>
      <c r="I454" s="135">
        <f t="shared" si="122"/>
        <v>24375</v>
      </c>
      <c r="J454" s="135">
        <f t="shared" si="123"/>
        <v>24375</v>
      </c>
      <c r="K454" s="135">
        <f t="shared" si="124"/>
        <v>24375</v>
      </c>
    </row>
    <row r="455" spans="2:11" ht="17.25">
      <c r="B455" s="16"/>
      <c r="C455" s="17"/>
      <c r="D455" s="18"/>
      <c r="E455" s="17"/>
      <c r="F455" s="17"/>
      <c r="G455" s="18">
        <f t="shared" si="120"/>
        <v>0</v>
      </c>
      <c r="H455" s="135">
        <f t="shared" si="121"/>
        <v>0</v>
      </c>
      <c r="I455" s="135">
        <f t="shared" si="122"/>
        <v>0</v>
      </c>
      <c r="J455" s="135">
        <f t="shared" si="123"/>
        <v>0</v>
      </c>
      <c r="K455" s="135">
        <f t="shared" si="124"/>
        <v>0</v>
      </c>
    </row>
    <row r="456" spans="2:11">
      <c r="B456" s="14" t="s">
        <v>68</v>
      </c>
      <c r="C456" s="15"/>
      <c r="D456" s="15"/>
      <c r="E456" s="15"/>
      <c r="F456" s="15"/>
      <c r="G456" s="19">
        <f>SUM(G446:G455)</f>
        <v>5947500</v>
      </c>
      <c r="H456" s="20"/>
      <c r="I456" s="20"/>
      <c r="J456" s="20"/>
      <c r="K456" s="20"/>
    </row>
    <row r="458" spans="2:11">
      <c r="B458" s="13" t="s">
        <v>42</v>
      </c>
      <c r="C458" s="239" t="str">
        <f>'Detailed Workplan (Reviewed)'!A10</f>
        <v>4. Improving Capacity to Address Food and Nutrition Insecurity Problems</v>
      </c>
      <c r="D458" s="239"/>
      <c r="E458" s="239"/>
      <c r="F458" s="239"/>
      <c r="G458" s="239"/>
      <c r="H458" s="239"/>
      <c r="I458" s="239"/>
      <c r="J458" s="239"/>
      <c r="K458" s="239"/>
    </row>
    <row r="459" spans="2:11">
      <c r="B459" s="10" t="s">
        <v>73</v>
      </c>
      <c r="C459" s="239" t="str">
        <f>'Detailed Workplan (Reviewed)'!B50</f>
        <v>4.4.2</v>
      </c>
      <c r="D459" s="239"/>
      <c r="E459" s="239"/>
      <c r="F459" s="239"/>
      <c r="G459" s="239"/>
      <c r="H459" s="239"/>
      <c r="I459" s="239"/>
      <c r="J459" s="239"/>
      <c r="K459" s="239"/>
    </row>
    <row r="460" spans="2:11">
      <c r="B460" s="10" t="s">
        <v>50</v>
      </c>
      <c r="C460" s="239" t="str">
        <f>'Detailed Workplan (Reviewed)'!C50</f>
        <v>Ensure the SCFN quarterly meetings and implementation plan reviews hold, with good participation and in a timely and effective manner</v>
      </c>
      <c r="D460" s="239"/>
      <c r="E460" s="239"/>
      <c r="F460" s="239"/>
      <c r="G460" s="239"/>
      <c r="H460" s="239"/>
      <c r="I460" s="239"/>
      <c r="J460" s="239"/>
      <c r="K460" s="239"/>
    </row>
    <row r="461" spans="2:11" ht="60">
      <c r="B461" s="12" t="s">
        <v>52</v>
      </c>
      <c r="C461" s="11" t="s">
        <v>47</v>
      </c>
      <c r="D461" s="11" t="s">
        <v>48</v>
      </c>
      <c r="E461" s="11" t="s">
        <v>51</v>
      </c>
      <c r="F461" s="11" t="s">
        <v>49</v>
      </c>
      <c r="G461" s="11" t="s">
        <v>41</v>
      </c>
      <c r="H461" s="11" t="s">
        <v>43</v>
      </c>
      <c r="I461" s="11" t="s">
        <v>44</v>
      </c>
      <c r="J461" s="11" t="s">
        <v>45</v>
      </c>
      <c r="K461" s="11" t="s">
        <v>46</v>
      </c>
    </row>
    <row r="462" spans="2:11" ht="17.25">
      <c r="B462" s="16" t="s">
        <v>53</v>
      </c>
      <c r="C462" s="17">
        <v>1</v>
      </c>
      <c r="D462" s="18">
        <v>10000</v>
      </c>
      <c r="E462" s="17">
        <v>1</v>
      </c>
      <c r="F462" s="17">
        <v>4</v>
      </c>
      <c r="G462" s="18">
        <f>C462*D462*E462*F462</f>
        <v>40000</v>
      </c>
      <c r="H462" s="18">
        <f>G462/4</f>
        <v>10000</v>
      </c>
      <c r="I462" s="18">
        <f>G462/4</f>
        <v>10000</v>
      </c>
      <c r="J462" s="18">
        <f>G462/4</f>
        <v>10000</v>
      </c>
      <c r="K462" s="18">
        <f>G462/4</f>
        <v>10000</v>
      </c>
    </row>
    <row r="463" spans="2:11" ht="17.25">
      <c r="B463" s="16" t="s">
        <v>54</v>
      </c>
      <c r="C463" s="17">
        <v>1</v>
      </c>
      <c r="D463" s="18">
        <v>10000</v>
      </c>
      <c r="E463" s="17">
        <v>1</v>
      </c>
      <c r="F463" s="17">
        <v>4</v>
      </c>
      <c r="G463" s="18">
        <f t="shared" ref="G463:G472" si="125">C463*D463*E463*F463</f>
        <v>40000</v>
      </c>
      <c r="H463" s="135">
        <f t="shared" ref="H463:H472" si="126">G463/4</f>
        <v>10000</v>
      </c>
      <c r="I463" s="135">
        <f t="shared" ref="I463:I472" si="127">G463/4</f>
        <v>10000</v>
      </c>
      <c r="J463" s="135">
        <f t="shared" ref="J463:J472" si="128">G463/4</f>
        <v>10000</v>
      </c>
      <c r="K463" s="135">
        <f t="shared" ref="K463:K472" si="129">G463/4</f>
        <v>10000</v>
      </c>
    </row>
    <row r="464" spans="2:11" ht="17.25">
      <c r="B464" s="16" t="s">
        <v>37</v>
      </c>
      <c r="C464" s="17">
        <v>1</v>
      </c>
      <c r="D464" s="18">
        <v>30000</v>
      </c>
      <c r="E464" s="17">
        <v>1</v>
      </c>
      <c r="F464" s="17">
        <v>4</v>
      </c>
      <c r="G464" s="18">
        <f t="shared" si="125"/>
        <v>120000</v>
      </c>
      <c r="H464" s="135">
        <f t="shared" si="126"/>
        <v>30000</v>
      </c>
      <c r="I464" s="135">
        <f t="shared" si="127"/>
        <v>30000</v>
      </c>
      <c r="J464" s="135">
        <f t="shared" si="128"/>
        <v>30000</v>
      </c>
      <c r="K464" s="135">
        <f t="shared" si="129"/>
        <v>30000</v>
      </c>
    </row>
    <row r="465" spans="2:11" ht="17.25">
      <c r="B465" s="16" t="s">
        <v>40</v>
      </c>
      <c r="C465" s="17"/>
      <c r="D465" s="18"/>
      <c r="E465" s="17"/>
      <c r="F465" s="17"/>
      <c r="G465" s="18">
        <f t="shared" si="125"/>
        <v>0</v>
      </c>
      <c r="H465" s="135">
        <f t="shared" si="126"/>
        <v>0</v>
      </c>
      <c r="I465" s="135">
        <f t="shared" si="127"/>
        <v>0</v>
      </c>
      <c r="J465" s="135">
        <f t="shared" si="128"/>
        <v>0</v>
      </c>
      <c r="K465" s="135">
        <f t="shared" si="129"/>
        <v>0</v>
      </c>
    </row>
    <row r="466" spans="2:11" ht="17.25">
      <c r="B466" s="16" t="s">
        <v>55</v>
      </c>
      <c r="C466" s="17">
        <v>1</v>
      </c>
      <c r="D466" s="18">
        <v>500</v>
      </c>
      <c r="E466" s="17">
        <v>55</v>
      </c>
      <c r="F466" s="17">
        <v>1</v>
      </c>
      <c r="G466" s="18">
        <f t="shared" si="125"/>
        <v>27500</v>
      </c>
      <c r="H466" s="135">
        <f t="shared" si="126"/>
        <v>6875</v>
      </c>
      <c r="I466" s="135">
        <f t="shared" si="127"/>
        <v>6875</v>
      </c>
      <c r="J466" s="135">
        <f t="shared" si="128"/>
        <v>6875</v>
      </c>
      <c r="K466" s="135">
        <f t="shared" si="129"/>
        <v>6875</v>
      </c>
    </row>
    <row r="467" spans="2:11" ht="17.25">
      <c r="B467" s="16" t="s">
        <v>56</v>
      </c>
      <c r="C467" s="17">
        <v>1</v>
      </c>
      <c r="D467" s="18">
        <v>500</v>
      </c>
      <c r="E467" s="17">
        <v>55</v>
      </c>
      <c r="F467" s="17">
        <v>1</v>
      </c>
      <c r="G467" s="18">
        <f t="shared" si="125"/>
        <v>27500</v>
      </c>
      <c r="H467" s="135">
        <f t="shared" si="126"/>
        <v>6875</v>
      </c>
      <c r="I467" s="135">
        <f t="shared" si="127"/>
        <v>6875</v>
      </c>
      <c r="J467" s="135">
        <f t="shared" si="128"/>
        <v>6875</v>
      </c>
      <c r="K467" s="135">
        <f t="shared" si="129"/>
        <v>6875</v>
      </c>
    </row>
    <row r="468" spans="2:11" ht="17.25">
      <c r="B468" s="16" t="s">
        <v>57</v>
      </c>
      <c r="C468" s="17">
        <v>1</v>
      </c>
      <c r="D468" s="18">
        <v>1500</v>
      </c>
      <c r="E468" s="17">
        <v>55</v>
      </c>
      <c r="F468" s="17">
        <v>4</v>
      </c>
      <c r="G468" s="18">
        <f t="shared" si="125"/>
        <v>330000</v>
      </c>
      <c r="H468" s="135">
        <f t="shared" si="126"/>
        <v>82500</v>
      </c>
      <c r="I468" s="135">
        <f t="shared" si="127"/>
        <v>82500</v>
      </c>
      <c r="J468" s="135">
        <f t="shared" si="128"/>
        <v>82500</v>
      </c>
      <c r="K468" s="135">
        <f t="shared" si="129"/>
        <v>82500</v>
      </c>
    </row>
    <row r="469" spans="2:11" ht="17.25">
      <c r="B469" s="16" t="s">
        <v>38</v>
      </c>
      <c r="C469" s="17">
        <v>1</v>
      </c>
      <c r="D469" s="18">
        <v>2000</v>
      </c>
      <c r="E469" s="17">
        <v>55</v>
      </c>
      <c r="F469" s="17">
        <v>4</v>
      </c>
      <c r="G469" s="18">
        <f t="shared" si="125"/>
        <v>440000</v>
      </c>
      <c r="H469" s="135">
        <f t="shared" si="126"/>
        <v>110000</v>
      </c>
      <c r="I469" s="135">
        <f t="shared" si="127"/>
        <v>110000</v>
      </c>
      <c r="J469" s="135">
        <f t="shared" si="128"/>
        <v>110000</v>
      </c>
      <c r="K469" s="135">
        <f t="shared" si="129"/>
        <v>110000</v>
      </c>
    </row>
    <row r="470" spans="2:11" ht="17.25">
      <c r="B470" s="16" t="s">
        <v>58</v>
      </c>
      <c r="C470" s="17">
        <v>1</v>
      </c>
      <c r="D470" s="18">
        <v>200</v>
      </c>
      <c r="E470" s="17">
        <v>55</v>
      </c>
      <c r="F470" s="17">
        <v>4</v>
      </c>
      <c r="G470" s="18">
        <f t="shared" si="125"/>
        <v>44000</v>
      </c>
      <c r="H470" s="135">
        <f t="shared" si="126"/>
        <v>11000</v>
      </c>
      <c r="I470" s="135">
        <f t="shared" si="127"/>
        <v>11000</v>
      </c>
      <c r="J470" s="135">
        <f t="shared" si="128"/>
        <v>11000</v>
      </c>
      <c r="K470" s="135">
        <f t="shared" si="129"/>
        <v>11000</v>
      </c>
    </row>
    <row r="471" spans="2:11" ht="17.25">
      <c r="B471" s="16" t="s">
        <v>539</v>
      </c>
      <c r="C471" s="17">
        <v>1</v>
      </c>
      <c r="D471" s="18">
        <v>3000</v>
      </c>
      <c r="E471" s="17">
        <v>55</v>
      </c>
      <c r="F471" s="17">
        <v>4</v>
      </c>
      <c r="G471" s="18">
        <f t="shared" si="125"/>
        <v>660000</v>
      </c>
      <c r="H471" s="135">
        <f t="shared" si="126"/>
        <v>165000</v>
      </c>
      <c r="I471" s="135">
        <f t="shared" si="127"/>
        <v>165000</v>
      </c>
      <c r="J471" s="135">
        <f t="shared" si="128"/>
        <v>165000</v>
      </c>
      <c r="K471" s="135">
        <f t="shared" si="129"/>
        <v>165000</v>
      </c>
    </row>
    <row r="472" spans="2:11" ht="17.25">
      <c r="B472" s="16"/>
      <c r="C472" s="17"/>
      <c r="D472" s="18"/>
      <c r="E472" s="17"/>
      <c r="F472" s="17"/>
      <c r="G472" s="18">
        <f t="shared" si="125"/>
        <v>0</v>
      </c>
      <c r="H472" s="135">
        <f t="shared" si="126"/>
        <v>0</v>
      </c>
      <c r="I472" s="135">
        <f t="shared" si="127"/>
        <v>0</v>
      </c>
      <c r="J472" s="135">
        <f t="shared" si="128"/>
        <v>0</v>
      </c>
      <c r="K472" s="135">
        <f t="shared" si="129"/>
        <v>0</v>
      </c>
    </row>
    <row r="473" spans="2:11">
      <c r="B473" s="14" t="s">
        <v>68</v>
      </c>
      <c r="C473" s="15"/>
      <c r="D473" s="15"/>
      <c r="E473" s="15"/>
      <c r="F473" s="15"/>
      <c r="G473" s="19">
        <f>SUM(G462:G472)</f>
        <v>1729000</v>
      </c>
      <c r="H473" s="20"/>
      <c r="I473" s="20"/>
      <c r="J473" s="20"/>
      <c r="K473" s="20"/>
    </row>
    <row r="475" spans="2:11">
      <c r="B475" s="13" t="s">
        <v>42</v>
      </c>
      <c r="C475" s="239" t="str">
        <f>'Detailed Workplan (Reviewed)'!A11</f>
        <v>5. Raising Awareness and Understanding of the Problem of Malnutrition in Nigeria</v>
      </c>
      <c r="D475" s="239"/>
      <c r="E475" s="239"/>
      <c r="F475" s="239"/>
      <c r="G475" s="239"/>
      <c r="H475" s="239"/>
      <c r="I475" s="239"/>
      <c r="J475" s="239"/>
      <c r="K475" s="239"/>
    </row>
    <row r="476" spans="2:11">
      <c r="B476" s="10" t="s">
        <v>73</v>
      </c>
      <c r="C476" s="239" t="str">
        <f>'Detailed Workplan (Reviewed)'!B53</f>
        <v>5.1.1</v>
      </c>
      <c r="D476" s="239"/>
      <c r="E476" s="239"/>
      <c r="F476" s="239"/>
      <c r="G476" s="239"/>
      <c r="H476" s="239"/>
      <c r="I476" s="239"/>
      <c r="J476" s="239"/>
      <c r="K476" s="239"/>
    </row>
    <row r="477" spans="2:11">
      <c r="B477" s="10" t="s">
        <v>50</v>
      </c>
      <c r="C477" s="239" t="str">
        <f>'Detailed Workplan (Reviewed)'!C53</f>
        <v>Advocacy to relevant stakeholders (LGA chairman, tradtional rulers, religious leader and LGA health team) on nutrition</v>
      </c>
      <c r="D477" s="239"/>
      <c r="E477" s="239"/>
      <c r="F477" s="239"/>
      <c r="G477" s="239"/>
      <c r="H477" s="239"/>
      <c r="I477" s="239"/>
      <c r="J477" s="239"/>
      <c r="K477" s="239"/>
    </row>
    <row r="478" spans="2:11" ht="60">
      <c r="B478" s="12" t="s">
        <v>52</v>
      </c>
      <c r="C478" s="11" t="s">
        <v>47</v>
      </c>
      <c r="D478" s="11" t="s">
        <v>48</v>
      </c>
      <c r="E478" s="11" t="s">
        <v>51</v>
      </c>
      <c r="F478" s="11" t="s">
        <v>49</v>
      </c>
      <c r="G478" s="11" t="s">
        <v>41</v>
      </c>
      <c r="H478" s="11" t="s">
        <v>43</v>
      </c>
      <c r="I478" s="11" t="s">
        <v>44</v>
      </c>
      <c r="J478" s="11" t="s">
        <v>45</v>
      </c>
      <c r="K478" s="11" t="s">
        <v>46</v>
      </c>
    </row>
    <row r="479" spans="2:11" ht="17.25">
      <c r="B479" s="16" t="s">
        <v>53</v>
      </c>
      <c r="C479" s="17"/>
      <c r="D479" s="18"/>
      <c r="E479" s="17"/>
      <c r="F479" s="17"/>
      <c r="G479" s="18">
        <f>C479*D479*E479*F479</f>
        <v>0</v>
      </c>
      <c r="H479" s="18">
        <f>G479/4</f>
        <v>0</v>
      </c>
      <c r="I479" s="18">
        <f>G479/4</f>
        <v>0</v>
      </c>
      <c r="J479" s="18">
        <f>G479/4</f>
        <v>0</v>
      </c>
      <c r="K479" s="18">
        <f>G479/4</f>
        <v>0</v>
      </c>
    </row>
    <row r="480" spans="2:11" ht="17.25">
      <c r="B480" s="133" t="s">
        <v>72</v>
      </c>
      <c r="C480" s="134">
        <v>13</v>
      </c>
      <c r="D480" s="135">
        <v>10000</v>
      </c>
      <c r="E480" s="134">
        <v>1</v>
      </c>
      <c r="F480" s="134">
        <v>2</v>
      </c>
      <c r="G480" s="18">
        <f t="shared" ref="G480:G482" si="130">C480*D480*E480*F480</f>
        <v>260000</v>
      </c>
      <c r="H480" s="135">
        <f t="shared" ref="H480:H482" si="131">G480/4</f>
        <v>65000</v>
      </c>
      <c r="I480" s="135">
        <f t="shared" ref="I480:I482" si="132">G480/4</f>
        <v>65000</v>
      </c>
      <c r="J480" s="135">
        <f t="shared" ref="J480:J482" si="133">G480/4</f>
        <v>65000</v>
      </c>
      <c r="K480" s="135">
        <f t="shared" ref="K480:K482" si="134">G480/4</f>
        <v>65000</v>
      </c>
    </row>
    <row r="481" spans="2:11" ht="17.25">
      <c r="B481" s="16" t="s">
        <v>37</v>
      </c>
      <c r="C481" s="17"/>
      <c r="D481" s="18"/>
      <c r="E481" s="17"/>
      <c r="F481" s="17"/>
      <c r="G481" s="18">
        <f t="shared" si="130"/>
        <v>0</v>
      </c>
      <c r="H481" s="135">
        <f t="shared" si="131"/>
        <v>0</v>
      </c>
      <c r="I481" s="135">
        <f t="shared" si="132"/>
        <v>0</v>
      </c>
      <c r="J481" s="135">
        <f t="shared" si="133"/>
        <v>0</v>
      </c>
      <c r="K481" s="135">
        <f t="shared" si="134"/>
        <v>0</v>
      </c>
    </row>
    <row r="482" spans="2:11" ht="17.25">
      <c r="B482" s="16"/>
      <c r="C482" s="17"/>
      <c r="D482" s="18"/>
      <c r="E482" s="17"/>
      <c r="F482" s="17"/>
      <c r="G482" s="18">
        <f t="shared" si="130"/>
        <v>0</v>
      </c>
      <c r="H482" s="135">
        <f t="shared" si="131"/>
        <v>0</v>
      </c>
      <c r="I482" s="135">
        <f t="shared" si="132"/>
        <v>0</v>
      </c>
      <c r="J482" s="135">
        <f t="shared" si="133"/>
        <v>0</v>
      </c>
      <c r="K482" s="135">
        <f t="shared" si="134"/>
        <v>0</v>
      </c>
    </row>
    <row r="483" spans="2:11">
      <c r="B483" s="14" t="s">
        <v>68</v>
      </c>
      <c r="C483" s="15"/>
      <c r="D483" s="15"/>
      <c r="E483" s="15"/>
      <c r="F483" s="15"/>
      <c r="G483" s="19">
        <f>SUM(G479:G482)</f>
        <v>260000</v>
      </c>
      <c r="H483" s="20"/>
      <c r="I483" s="20"/>
      <c r="J483" s="20"/>
      <c r="K483" s="20"/>
    </row>
    <row r="485" spans="2:11">
      <c r="B485" s="13" t="s">
        <v>42</v>
      </c>
      <c r="C485" s="239" t="str">
        <f>'Detailed Workplan (Reviewed)'!A11</f>
        <v>5. Raising Awareness and Understanding of the Problem of Malnutrition in Nigeria</v>
      </c>
      <c r="D485" s="239"/>
      <c r="E485" s="239"/>
      <c r="F485" s="239"/>
      <c r="G485" s="239"/>
      <c r="H485" s="239"/>
      <c r="I485" s="239"/>
      <c r="J485" s="239"/>
      <c r="K485" s="239"/>
    </row>
    <row r="486" spans="2:11">
      <c r="B486" s="10" t="s">
        <v>73</v>
      </c>
      <c r="C486" s="239" t="str">
        <f>'Detailed Workplan (Reviewed)'!B54</f>
        <v>5.1.2</v>
      </c>
      <c r="D486" s="239"/>
      <c r="E486" s="239"/>
      <c r="F486" s="239"/>
      <c r="G486" s="239"/>
      <c r="H486" s="239"/>
      <c r="I486" s="239"/>
      <c r="J486" s="239"/>
      <c r="K486" s="239"/>
    </row>
    <row r="487" spans="2:11">
      <c r="B487" s="10" t="s">
        <v>50</v>
      </c>
      <c r="C487" s="239" t="str">
        <f>'Detailed Workplan (Reviewed)'!C54</f>
        <v>Engage and expand SBC advocacy core groups at the LGA and ward level</v>
      </c>
      <c r="D487" s="239"/>
      <c r="E487" s="239"/>
      <c r="F487" s="239"/>
      <c r="G487" s="239"/>
      <c r="H487" s="239"/>
      <c r="I487" s="239"/>
      <c r="J487" s="239"/>
      <c r="K487" s="239"/>
    </row>
    <row r="488" spans="2:11" ht="60">
      <c r="B488" s="12" t="s">
        <v>52</v>
      </c>
      <c r="C488" s="11" t="s">
        <v>47</v>
      </c>
      <c r="D488" s="11" t="s">
        <v>48</v>
      </c>
      <c r="E488" s="11" t="s">
        <v>51</v>
      </c>
      <c r="F488" s="11" t="s">
        <v>49</v>
      </c>
      <c r="G488" s="11" t="s">
        <v>41</v>
      </c>
      <c r="H488" s="11" t="s">
        <v>43</v>
      </c>
      <c r="I488" s="11" t="s">
        <v>44</v>
      </c>
      <c r="J488" s="11" t="s">
        <v>45</v>
      </c>
      <c r="K488" s="11" t="s">
        <v>46</v>
      </c>
    </row>
    <row r="489" spans="2:11" ht="17.25">
      <c r="B489" s="133" t="s">
        <v>53</v>
      </c>
      <c r="C489" s="134">
        <v>13</v>
      </c>
      <c r="D489" s="135">
        <v>10000</v>
      </c>
      <c r="E489" s="134">
        <v>1</v>
      </c>
      <c r="F489" s="134">
        <v>3</v>
      </c>
      <c r="G489" s="18">
        <f>C489*D489*E489*F489</f>
        <v>390000</v>
      </c>
      <c r="H489" s="18">
        <f>G489/4</f>
        <v>97500</v>
      </c>
      <c r="I489" s="18">
        <f>G489/4</f>
        <v>97500</v>
      </c>
      <c r="J489" s="18">
        <f>G489/4</f>
        <v>97500</v>
      </c>
      <c r="K489" s="18">
        <f>G489/4</f>
        <v>97500</v>
      </c>
    </row>
    <row r="490" spans="2:11" ht="17.25">
      <c r="B490" s="133" t="s">
        <v>54</v>
      </c>
      <c r="C490" s="134">
        <v>13</v>
      </c>
      <c r="D490" s="135">
        <v>10000</v>
      </c>
      <c r="E490" s="134">
        <v>1</v>
      </c>
      <c r="F490" s="134">
        <v>3</v>
      </c>
      <c r="G490" s="18">
        <f t="shared" ref="G490:G501" si="135">C490*D490*E490*F490</f>
        <v>390000</v>
      </c>
      <c r="H490" s="135">
        <f t="shared" ref="H490:H501" si="136">G490/4</f>
        <v>97500</v>
      </c>
      <c r="I490" s="135">
        <f t="shared" ref="I490:I501" si="137">G490/4</f>
        <v>97500</v>
      </c>
      <c r="J490" s="135">
        <f t="shared" ref="J490:J501" si="138">G490/4</f>
        <v>97500</v>
      </c>
      <c r="K490" s="135">
        <f t="shared" ref="K490:K501" si="139">G490/4</f>
        <v>97500</v>
      </c>
    </row>
    <row r="491" spans="2:11" ht="17.25">
      <c r="B491" s="133" t="s">
        <v>40</v>
      </c>
      <c r="C491" s="134">
        <v>13</v>
      </c>
      <c r="D491" s="135">
        <v>30000</v>
      </c>
      <c r="E491" s="134">
        <v>1</v>
      </c>
      <c r="F491" s="134">
        <v>3</v>
      </c>
      <c r="G491" s="18">
        <f t="shared" si="135"/>
        <v>1170000</v>
      </c>
      <c r="H491" s="135">
        <f t="shared" si="136"/>
        <v>292500</v>
      </c>
      <c r="I491" s="135">
        <f t="shared" si="137"/>
        <v>292500</v>
      </c>
      <c r="J491" s="135">
        <f t="shared" si="138"/>
        <v>292500</v>
      </c>
      <c r="K491" s="135">
        <f t="shared" si="139"/>
        <v>292500</v>
      </c>
    </row>
    <row r="492" spans="2:11" ht="17.25">
      <c r="B492" s="133" t="s">
        <v>55</v>
      </c>
      <c r="C492" s="134">
        <v>13</v>
      </c>
      <c r="D492" s="135">
        <v>500</v>
      </c>
      <c r="E492" s="134">
        <v>5</v>
      </c>
      <c r="F492" s="134">
        <v>1</v>
      </c>
      <c r="G492" s="18">
        <f t="shared" si="135"/>
        <v>32500</v>
      </c>
      <c r="H492" s="135">
        <f t="shared" si="136"/>
        <v>8125</v>
      </c>
      <c r="I492" s="135">
        <f t="shared" si="137"/>
        <v>8125</v>
      </c>
      <c r="J492" s="135">
        <f t="shared" si="138"/>
        <v>8125</v>
      </c>
      <c r="K492" s="135">
        <f t="shared" si="139"/>
        <v>8125</v>
      </c>
    </row>
    <row r="493" spans="2:11" ht="17.25">
      <c r="B493" s="133" t="s">
        <v>56</v>
      </c>
      <c r="C493" s="134">
        <v>13</v>
      </c>
      <c r="D493" s="135">
        <v>500</v>
      </c>
      <c r="E493" s="134">
        <v>10</v>
      </c>
      <c r="F493" s="134">
        <v>1</v>
      </c>
      <c r="G493" s="18">
        <f t="shared" si="135"/>
        <v>65000</v>
      </c>
      <c r="H493" s="135">
        <f t="shared" si="136"/>
        <v>16250</v>
      </c>
      <c r="I493" s="135">
        <f t="shared" si="137"/>
        <v>16250</v>
      </c>
      <c r="J493" s="135">
        <f t="shared" si="138"/>
        <v>16250</v>
      </c>
      <c r="K493" s="135">
        <f t="shared" si="139"/>
        <v>16250</v>
      </c>
    </row>
    <row r="494" spans="2:11" ht="17.25">
      <c r="B494" s="133" t="s">
        <v>57</v>
      </c>
      <c r="C494" s="134">
        <v>13</v>
      </c>
      <c r="D494" s="135">
        <v>500</v>
      </c>
      <c r="E494" s="134">
        <v>10</v>
      </c>
      <c r="F494" s="134">
        <v>3</v>
      </c>
      <c r="G494" s="18">
        <f t="shared" si="135"/>
        <v>195000</v>
      </c>
      <c r="H494" s="135">
        <f t="shared" si="136"/>
        <v>48750</v>
      </c>
      <c r="I494" s="135">
        <f t="shared" si="137"/>
        <v>48750</v>
      </c>
      <c r="J494" s="135">
        <f t="shared" si="138"/>
        <v>48750</v>
      </c>
      <c r="K494" s="135">
        <f t="shared" si="139"/>
        <v>48750</v>
      </c>
    </row>
    <row r="495" spans="2:11" ht="17.25">
      <c r="B495" s="133" t="s">
        <v>38</v>
      </c>
      <c r="C495" s="134">
        <v>13</v>
      </c>
      <c r="D495" s="135">
        <v>1500</v>
      </c>
      <c r="E495" s="134">
        <v>10</v>
      </c>
      <c r="F495" s="134">
        <v>3</v>
      </c>
      <c r="G495" s="18">
        <f t="shared" si="135"/>
        <v>585000</v>
      </c>
      <c r="H495" s="135">
        <f t="shared" si="136"/>
        <v>146250</v>
      </c>
      <c r="I495" s="135">
        <f t="shared" si="137"/>
        <v>146250</v>
      </c>
      <c r="J495" s="135">
        <f t="shared" si="138"/>
        <v>146250</v>
      </c>
      <c r="K495" s="135">
        <f t="shared" si="139"/>
        <v>146250</v>
      </c>
    </row>
    <row r="496" spans="2:11" ht="17.25">
      <c r="B496" s="133" t="s">
        <v>58</v>
      </c>
      <c r="C496" s="134">
        <v>13</v>
      </c>
      <c r="D496" s="135">
        <v>100</v>
      </c>
      <c r="E496" s="134">
        <v>10</v>
      </c>
      <c r="F496" s="134">
        <v>3</v>
      </c>
      <c r="G496" s="18">
        <f t="shared" si="135"/>
        <v>39000</v>
      </c>
      <c r="H496" s="135">
        <f t="shared" si="136"/>
        <v>9750</v>
      </c>
      <c r="I496" s="135">
        <f t="shared" si="137"/>
        <v>9750</v>
      </c>
      <c r="J496" s="135">
        <f t="shared" si="138"/>
        <v>9750</v>
      </c>
      <c r="K496" s="135">
        <f t="shared" si="139"/>
        <v>9750</v>
      </c>
    </row>
    <row r="497" spans="2:11" ht="17.25">
      <c r="B497" s="133" t="s">
        <v>59</v>
      </c>
      <c r="C497" s="134">
        <v>13</v>
      </c>
      <c r="D497" s="135">
        <v>15000</v>
      </c>
      <c r="E497" s="134">
        <v>3</v>
      </c>
      <c r="F497" s="134">
        <v>3</v>
      </c>
      <c r="G497" s="18">
        <f t="shared" si="135"/>
        <v>1755000</v>
      </c>
      <c r="H497" s="135">
        <f t="shared" si="136"/>
        <v>438750</v>
      </c>
      <c r="I497" s="135">
        <f t="shared" si="137"/>
        <v>438750</v>
      </c>
      <c r="J497" s="135">
        <f t="shared" si="138"/>
        <v>438750</v>
      </c>
      <c r="K497" s="135">
        <f t="shared" si="139"/>
        <v>438750</v>
      </c>
    </row>
    <row r="498" spans="2:11" ht="17.25">
      <c r="B498" s="133" t="s">
        <v>61</v>
      </c>
      <c r="C498" s="134">
        <v>13</v>
      </c>
      <c r="D498" s="135">
        <v>10000</v>
      </c>
      <c r="E498" s="134">
        <v>2</v>
      </c>
      <c r="F498" s="134">
        <v>3</v>
      </c>
      <c r="G498" s="18">
        <f t="shared" si="135"/>
        <v>780000</v>
      </c>
      <c r="H498" s="135">
        <f t="shared" si="136"/>
        <v>195000</v>
      </c>
      <c r="I498" s="135">
        <f t="shared" si="137"/>
        <v>195000</v>
      </c>
      <c r="J498" s="135">
        <f t="shared" si="138"/>
        <v>195000</v>
      </c>
      <c r="K498" s="135">
        <f t="shared" si="139"/>
        <v>195000</v>
      </c>
    </row>
    <row r="499" spans="2:11" ht="17.25">
      <c r="B499" s="133" t="s">
        <v>66</v>
      </c>
      <c r="C499" s="134">
        <v>13</v>
      </c>
      <c r="D499" s="135">
        <v>5000</v>
      </c>
      <c r="E499" s="134">
        <v>10</v>
      </c>
      <c r="F499" s="134">
        <v>3</v>
      </c>
      <c r="G499" s="18">
        <f t="shared" si="135"/>
        <v>1950000</v>
      </c>
      <c r="H499" s="135">
        <f t="shared" si="136"/>
        <v>487500</v>
      </c>
      <c r="I499" s="135">
        <f t="shared" si="137"/>
        <v>487500</v>
      </c>
      <c r="J499" s="135">
        <f t="shared" si="138"/>
        <v>487500</v>
      </c>
      <c r="K499" s="135">
        <f t="shared" si="139"/>
        <v>487500</v>
      </c>
    </row>
    <row r="500" spans="2:11" ht="17.25">
      <c r="B500" s="133" t="s">
        <v>72</v>
      </c>
      <c r="C500" s="134">
        <v>13</v>
      </c>
      <c r="D500" s="135">
        <v>10000</v>
      </c>
      <c r="E500" s="134">
        <v>1</v>
      </c>
      <c r="F500" s="134">
        <v>3</v>
      </c>
      <c r="G500" s="18">
        <f t="shared" si="135"/>
        <v>390000</v>
      </c>
      <c r="H500" s="135">
        <f t="shared" si="136"/>
        <v>97500</v>
      </c>
      <c r="I500" s="135">
        <f t="shared" si="137"/>
        <v>97500</v>
      </c>
      <c r="J500" s="135">
        <f t="shared" si="138"/>
        <v>97500</v>
      </c>
      <c r="K500" s="135">
        <f t="shared" si="139"/>
        <v>97500</v>
      </c>
    </row>
    <row r="501" spans="2:11" ht="17.25">
      <c r="B501" s="16"/>
      <c r="C501" s="17"/>
      <c r="D501" s="18"/>
      <c r="E501" s="17"/>
      <c r="F501" s="17"/>
      <c r="G501" s="18">
        <f t="shared" si="135"/>
        <v>0</v>
      </c>
      <c r="H501" s="135">
        <f t="shared" si="136"/>
        <v>0</v>
      </c>
      <c r="I501" s="135">
        <f t="shared" si="137"/>
        <v>0</v>
      </c>
      <c r="J501" s="135">
        <f t="shared" si="138"/>
        <v>0</v>
      </c>
      <c r="K501" s="135">
        <f t="shared" si="139"/>
        <v>0</v>
      </c>
    </row>
    <row r="502" spans="2:11">
      <c r="B502" s="14" t="s">
        <v>68</v>
      </c>
      <c r="C502" s="15"/>
      <c r="D502" s="15"/>
      <c r="E502" s="15"/>
      <c r="F502" s="15"/>
      <c r="G502" s="19">
        <f>SUM(G489:G501)</f>
        <v>7741500</v>
      </c>
      <c r="H502" s="20"/>
      <c r="I502" s="20"/>
      <c r="J502" s="20"/>
      <c r="K502" s="20"/>
    </row>
    <row r="504" spans="2:11">
      <c r="B504" s="13" t="s">
        <v>42</v>
      </c>
      <c r="C504" s="239"/>
      <c r="D504" s="239"/>
      <c r="E504" s="239"/>
      <c r="F504" s="239"/>
      <c r="G504" s="239"/>
      <c r="H504" s="239"/>
      <c r="I504" s="239"/>
      <c r="J504" s="239"/>
      <c r="K504" s="239"/>
    </row>
    <row r="505" spans="2:11">
      <c r="B505" s="10" t="s">
        <v>73</v>
      </c>
      <c r="C505" s="239" t="str">
        <f>'Detailed Workplan (Reviewed)'!B55</f>
        <v>5.2.1</v>
      </c>
      <c r="D505" s="239"/>
      <c r="E505" s="239"/>
      <c r="F505" s="239"/>
      <c r="G505" s="239"/>
      <c r="H505" s="239"/>
      <c r="I505" s="239"/>
      <c r="J505" s="239"/>
      <c r="K505" s="239"/>
    </row>
    <row r="506" spans="2:11">
      <c r="B506" s="10" t="s">
        <v>50</v>
      </c>
      <c r="C506" s="239" t="str">
        <f>'Detailed Workplan (Reviewed)'!C55</f>
        <v>Radio talks on  Food Security, Food Production and Malnutrition</v>
      </c>
      <c r="D506" s="239"/>
      <c r="E506" s="239"/>
      <c r="F506" s="239"/>
      <c r="G506" s="239"/>
      <c r="H506" s="239"/>
      <c r="I506" s="239"/>
      <c r="J506" s="239"/>
      <c r="K506" s="239"/>
    </row>
    <row r="507" spans="2:11" ht="60">
      <c r="B507" s="12" t="s">
        <v>52</v>
      </c>
      <c r="C507" s="11" t="s">
        <v>47</v>
      </c>
      <c r="D507" s="11" t="s">
        <v>48</v>
      </c>
      <c r="E507" s="11" t="s">
        <v>51</v>
      </c>
      <c r="F507" s="11" t="s">
        <v>49</v>
      </c>
      <c r="G507" s="11" t="s">
        <v>41</v>
      </c>
      <c r="H507" s="11" t="s">
        <v>43</v>
      </c>
      <c r="I507" s="11" t="s">
        <v>44</v>
      </c>
      <c r="J507" s="11" t="s">
        <v>45</v>
      </c>
      <c r="K507" s="11" t="s">
        <v>46</v>
      </c>
    </row>
    <row r="508" spans="2:11" ht="17.25">
      <c r="B508" s="133" t="s">
        <v>420</v>
      </c>
      <c r="C508" s="134">
        <v>1</v>
      </c>
      <c r="D508" s="135">
        <v>50000</v>
      </c>
      <c r="E508" s="134">
        <v>1</v>
      </c>
      <c r="F508" s="134">
        <v>2</v>
      </c>
      <c r="G508" s="18">
        <f>C508*D508*E508*F508</f>
        <v>100000</v>
      </c>
      <c r="H508" s="18">
        <f>G508/4</f>
        <v>25000</v>
      </c>
      <c r="I508" s="18">
        <f>G508/4</f>
        <v>25000</v>
      </c>
      <c r="J508" s="18">
        <f>G508/4</f>
        <v>25000</v>
      </c>
      <c r="K508" s="18">
        <f>G508/4</f>
        <v>25000</v>
      </c>
    </row>
    <row r="509" spans="2:11" ht="17.25">
      <c r="B509" s="133" t="s">
        <v>421</v>
      </c>
      <c r="C509" s="134">
        <v>1</v>
      </c>
      <c r="D509" s="135">
        <v>30000</v>
      </c>
      <c r="E509" s="134">
        <v>1</v>
      </c>
      <c r="F509" s="134">
        <v>2</v>
      </c>
      <c r="G509" s="18">
        <f t="shared" ref="G509:G514" si="140">C509*D509*E509*F509</f>
        <v>60000</v>
      </c>
      <c r="H509" s="135">
        <f t="shared" ref="H509:H514" si="141">G509/4</f>
        <v>15000</v>
      </c>
      <c r="I509" s="135">
        <f t="shared" ref="I509:I514" si="142">G509/4</f>
        <v>15000</v>
      </c>
      <c r="J509" s="135">
        <f t="shared" ref="J509:J514" si="143">G509/4</f>
        <v>15000</v>
      </c>
      <c r="K509" s="135">
        <f t="shared" ref="K509:K514" si="144">G509/4</f>
        <v>15000</v>
      </c>
    </row>
    <row r="510" spans="2:11" ht="17.25">
      <c r="B510" s="133" t="s">
        <v>422</v>
      </c>
      <c r="C510" s="134">
        <v>1</v>
      </c>
      <c r="D510" s="135">
        <v>40000</v>
      </c>
      <c r="E510" s="134">
        <v>1</v>
      </c>
      <c r="F510" s="134">
        <v>2</v>
      </c>
      <c r="G510" s="18">
        <f t="shared" si="140"/>
        <v>80000</v>
      </c>
      <c r="H510" s="135">
        <f t="shared" si="141"/>
        <v>20000</v>
      </c>
      <c r="I510" s="135">
        <f t="shared" si="142"/>
        <v>20000</v>
      </c>
      <c r="J510" s="135">
        <f t="shared" si="143"/>
        <v>20000</v>
      </c>
      <c r="K510" s="135">
        <f t="shared" si="144"/>
        <v>20000</v>
      </c>
    </row>
    <row r="511" spans="2:11" ht="17.25">
      <c r="B511" s="133" t="s">
        <v>423</v>
      </c>
      <c r="C511" s="134">
        <v>1</v>
      </c>
      <c r="D511" s="135">
        <v>30000</v>
      </c>
      <c r="E511" s="134">
        <v>1</v>
      </c>
      <c r="F511" s="134">
        <v>2</v>
      </c>
      <c r="G511" s="18">
        <f t="shared" si="140"/>
        <v>60000</v>
      </c>
      <c r="H511" s="135">
        <f t="shared" si="141"/>
        <v>15000</v>
      </c>
      <c r="I511" s="135">
        <f t="shared" si="142"/>
        <v>15000</v>
      </c>
      <c r="J511" s="135">
        <f t="shared" si="143"/>
        <v>15000</v>
      </c>
      <c r="K511" s="135">
        <f t="shared" si="144"/>
        <v>15000</v>
      </c>
    </row>
    <row r="512" spans="2:11" ht="17.25">
      <c r="B512" s="16" t="s">
        <v>64</v>
      </c>
      <c r="C512" s="17"/>
      <c r="D512" s="18"/>
      <c r="E512" s="17"/>
      <c r="F512" s="17"/>
      <c r="G512" s="18">
        <f t="shared" si="140"/>
        <v>0</v>
      </c>
      <c r="H512" s="135">
        <f t="shared" si="141"/>
        <v>0</v>
      </c>
      <c r="I512" s="135">
        <f t="shared" si="142"/>
        <v>0</v>
      </c>
      <c r="J512" s="135">
        <f t="shared" si="143"/>
        <v>0</v>
      </c>
      <c r="K512" s="135">
        <f t="shared" si="144"/>
        <v>0</v>
      </c>
    </row>
    <row r="513" spans="2:11" ht="17.25">
      <c r="B513" s="16" t="s">
        <v>65</v>
      </c>
      <c r="C513" s="17"/>
      <c r="D513" s="18"/>
      <c r="E513" s="17"/>
      <c r="F513" s="17"/>
      <c r="G513" s="18">
        <f t="shared" si="140"/>
        <v>0</v>
      </c>
      <c r="H513" s="135">
        <f t="shared" si="141"/>
        <v>0</v>
      </c>
      <c r="I513" s="135">
        <f t="shared" si="142"/>
        <v>0</v>
      </c>
      <c r="J513" s="135">
        <f t="shared" si="143"/>
        <v>0</v>
      </c>
      <c r="K513" s="135">
        <f t="shared" si="144"/>
        <v>0</v>
      </c>
    </row>
    <row r="514" spans="2:11" ht="17.25">
      <c r="B514" s="16"/>
      <c r="C514" s="17"/>
      <c r="D514" s="18"/>
      <c r="E514" s="17"/>
      <c r="F514" s="17"/>
      <c r="G514" s="18">
        <f t="shared" si="140"/>
        <v>0</v>
      </c>
      <c r="H514" s="135">
        <f t="shared" si="141"/>
        <v>0</v>
      </c>
      <c r="I514" s="135">
        <f t="shared" si="142"/>
        <v>0</v>
      </c>
      <c r="J514" s="135">
        <f t="shared" si="143"/>
        <v>0</v>
      </c>
      <c r="K514" s="135">
        <f t="shared" si="144"/>
        <v>0</v>
      </c>
    </row>
    <row r="515" spans="2:11">
      <c r="B515" s="14" t="s">
        <v>68</v>
      </c>
      <c r="C515" s="15"/>
      <c r="D515" s="15"/>
      <c r="E515" s="15"/>
      <c r="F515" s="15"/>
      <c r="G515" s="19">
        <f>SUM(G508:G514)</f>
        <v>300000</v>
      </c>
      <c r="H515" s="20"/>
      <c r="I515" s="20"/>
      <c r="J515" s="20"/>
      <c r="K515" s="20"/>
    </row>
    <row r="517" spans="2:11">
      <c r="B517" s="13" t="s">
        <v>42</v>
      </c>
      <c r="C517" s="239" t="str">
        <f>'Detailed Workplan (Reviewed)'!A11</f>
        <v>5. Raising Awareness and Understanding of the Problem of Malnutrition in Nigeria</v>
      </c>
      <c r="D517" s="239"/>
      <c r="E517" s="239"/>
      <c r="F517" s="239"/>
      <c r="G517" s="239"/>
      <c r="H517" s="239"/>
      <c r="I517" s="239"/>
      <c r="J517" s="239"/>
      <c r="K517" s="239"/>
    </row>
    <row r="518" spans="2:11">
      <c r="B518" s="10" t="s">
        <v>73</v>
      </c>
      <c r="C518" s="239" t="str">
        <f>'Detailed Workplan (Reviewed)'!B56</f>
        <v>5.2.2</v>
      </c>
      <c r="D518" s="239"/>
      <c r="E518" s="239"/>
      <c r="F518" s="239"/>
      <c r="G518" s="239"/>
      <c r="H518" s="239"/>
      <c r="I518" s="239"/>
      <c r="J518" s="239"/>
      <c r="K518" s="239"/>
    </row>
    <row r="519" spans="2:11">
      <c r="B519" s="10" t="s">
        <v>50</v>
      </c>
      <c r="C519" s="239" t="str">
        <f>'Detailed Workplan (Reviewed)'!C56</f>
        <v>Jingles in Local Languages</v>
      </c>
      <c r="D519" s="239"/>
      <c r="E519" s="239"/>
      <c r="F519" s="239"/>
      <c r="G519" s="239"/>
      <c r="H519" s="239"/>
      <c r="I519" s="239"/>
      <c r="J519" s="239"/>
      <c r="K519" s="239"/>
    </row>
    <row r="520" spans="2:11" ht="60">
      <c r="B520" s="12" t="s">
        <v>52</v>
      </c>
      <c r="C520" s="11" t="s">
        <v>47</v>
      </c>
      <c r="D520" s="11" t="s">
        <v>48</v>
      </c>
      <c r="E520" s="11" t="s">
        <v>51</v>
      </c>
      <c r="F520" s="11" t="s">
        <v>49</v>
      </c>
      <c r="G520" s="11" t="s">
        <v>41</v>
      </c>
      <c r="H520" s="11" t="s">
        <v>43</v>
      </c>
      <c r="I520" s="11" t="s">
        <v>44</v>
      </c>
      <c r="J520" s="11" t="s">
        <v>45</v>
      </c>
      <c r="K520" s="11" t="s">
        <v>46</v>
      </c>
    </row>
    <row r="521" spans="2:11" ht="17.25">
      <c r="B521" s="133" t="s">
        <v>426</v>
      </c>
      <c r="C521" s="134">
        <v>1</v>
      </c>
      <c r="D521" s="135">
        <v>20000</v>
      </c>
      <c r="E521" s="134">
        <v>1</v>
      </c>
      <c r="F521" s="134">
        <v>5</v>
      </c>
      <c r="G521" s="18">
        <f>C521*D521*E521*F521</f>
        <v>100000</v>
      </c>
      <c r="H521" s="18">
        <f>G521/4</f>
        <v>25000</v>
      </c>
      <c r="I521" s="18">
        <f>G521/4</f>
        <v>25000</v>
      </c>
      <c r="J521" s="18">
        <f>G521/4</f>
        <v>25000</v>
      </c>
      <c r="K521" s="18">
        <f>G521/4</f>
        <v>25000</v>
      </c>
    </row>
    <row r="522" spans="2:11" ht="17.25">
      <c r="B522" s="133" t="s">
        <v>427</v>
      </c>
      <c r="C522" s="134">
        <v>1</v>
      </c>
      <c r="D522" s="135">
        <v>15000</v>
      </c>
      <c r="E522" s="134">
        <v>1</v>
      </c>
      <c r="F522" s="134">
        <v>5</v>
      </c>
      <c r="G522" s="18">
        <f t="shared" ref="G522:G527" si="145">C522*D522*E522*F522</f>
        <v>75000</v>
      </c>
      <c r="H522" s="135">
        <f t="shared" ref="H522:H527" si="146">G522/4</f>
        <v>18750</v>
      </c>
      <c r="I522" s="135">
        <f t="shared" ref="I522:I527" si="147">G522/4</f>
        <v>18750</v>
      </c>
      <c r="J522" s="135">
        <f t="shared" ref="J522:J527" si="148">G522/4</f>
        <v>18750</v>
      </c>
      <c r="K522" s="135">
        <f t="shared" ref="K522:K527" si="149">G522/4</f>
        <v>18750</v>
      </c>
    </row>
    <row r="523" spans="2:11" ht="17.25">
      <c r="B523" s="133" t="s">
        <v>428</v>
      </c>
      <c r="C523" s="134">
        <v>1</v>
      </c>
      <c r="D523" s="135">
        <v>2850</v>
      </c>
      <c r="E523" s="134">
        <v>1</v>
      </c>
      <c r="F523" s="134">
        <v>5</v>
      </c>
      <c r="G523" s="18">
        <f t="shared" si="145"/>
        <v>14250</v>
      </c>
      <c r="H523" s="135">
        <f t="shared" si="146"/>
        <v>3562.5</v>
      </c>
      <c r="I523" s="135">
        <f t="shared" si="147"/>
        <v>3562.5</v>
      </c>
      <c r="J523" s="135">
        <f t="shared" si="148"/>
        <v>3562.5</v>
      </c>
      <c r="K523" s="135">
        <f t="shared" si="149"/>
        <v>3562.5</v>
      </c>
    </row>
    <row r="524" spans="2:11" ht="17.25">
      <c r="B524" s="133" t="s">
        <v>429</v>
      </c>
      <c r="C524" s="134">
        <v>1</v>
      </c>
      <c r="D524" s="135">
        <v>3200</v>
      </c>
      <c r="E524" s="134">
        <v>1</v>
      </c>
      <c r="F524" s="134">
        <v>5</v>
      </c>
      <c r="G524" s="18">
        <f t="shared" si="145"/>
        <v>16000</v>
      </c>
      <c r="H524" s="135">
        <f t="shared" si="146"/>
        <v>4000</v>
      </c>
      <c r="I524" s="135">
        <f t="shared" si="147"/>
        <v>4000</v>
      </c>
      <c r="J524" s="135">
        <f t="shared" si="148"/>
        <v>4000</v>
      </c>
      <c r="K524" s="135">
        <f t="shared" si="149"/>
        <v>4000</v>
      </c>
    </row>
    <row r="525" spans="2:11" ht="17.25">
      <c r="B525" s="133" t="s">
        <v>430</v>
      </c>
      <c r="C525" s="134">
        <v>1</v>
      </c>
      <c r="D525" s="135">
        <v>6000</v>
      </c>
      <c r="E525" s="134">
        <v>1</v>
      </c>
      <c r="F525" s="134">
        <v>5</v>
      </c>
      <c r="G525" s="18">
        <f t="shared" si="145"/>
        <v>30000</v>
      </c>
      <c r="H525" s="135">
        <f t="shared" si="146"/>
        <v>7500</v>
      </c>
      <c r="I525" s="135">
        <f t="shared" si="147"/>
        <v>7500</v>
      </c>
      <c r="J525" s="135">
        <f t="shared" si="148"/>
        <v>7500</v>
      </c>
      <c r="K525" s="135">
        <f t="shared" si="149"/>
        <v>7500</v>
      </c>
    </row>
    <row r="526" spans="2:11" ht="17.25">
      <c r="B526" s="133" t="s">
        <v>424</v>
      </c>
      <c r="C526" s="134">
        <v>1</v>
      </c>
      <c r="D526" s="135">
        <v>0</v>
      </c>
      <c r="E526" s="134">
        <v>0</v>
      </c>
      <c r="F526" s="134">
        <v>0</v>
      </c>
      <c r="G526" s="18">
        <f t="shared" si="145"/>
        <v>0</v>
      </c>
      <c r="H526" s="135">
        <f t="shared" si="146"/>
        <v>0</v>
      </c>
      <c r="I526" s="135">
        <f t="shared" si="147"/>
        <v>0</v>
      </c>
      <c r="J526" s="135">
        <f t="shared" si="148"/>
        <v>0</v>
      </c>
      <c r="K526" s="135">
        <f t="shared" si="149"/>
        <v>0</v>
      </c>
    </row>
    <row r="527" spans="2:11" ht="17.25">
      <c r="B527" s="16"/>
      <c r="C527" s="17"/>
      <c r="D527" s="18"/>
      <c r="E527" s="17"/>
      <c r="F527" s="17"/>
      <c r="G527" s="18">
        <f t="shared" si="145"/>
        <v>0</v>
      </c>
      <c r="H527" s="135">
        <f t="shared" si="146"/>
        <v>0</v>
      </c>
      <c r="I527" s="135">
        <f t="shared" si="147"/>
        <v>0</v>
      </c>
      <c r="J527" s="135">
        <f t="shared" si="148"/>
        <v>0</v>
      </c>
      <c r="K527" s="135">
        <f t="shared" si="149"/>
        <v>0</v>
      </c>
    </row>
    <row r="528" spans="2:11">
      <c r="B528" s="14" t="s">
        <v>68</v>
      </c>
      <c r="C528" s="15"/>
      <c r="D528" s="15"/>
      <c r="E528" s="15"/>
      <c r="F528" s="15"/>
      <c r="G528" s="19">
        <f>SUM(G521:G527)</f>
        <v>235250</v>
      </c>
      <c r="H528" s="20"/>
      <c r="I528" s="20"/>
      <c r="J528" s="20"/>
      <c r="K528" s="20"/>
    </row>
    <row r="530" spans="2:11">
      <c r="B530" s="13" t="s">
        <v>42</v>
      </c>
      <c r="C530" s="239" t="str">
        <f>'Detailed Workplan (Reviewed)'!A11</f>
        <v>5. Raising Awareness and Understanding of the Problem of Malnutrition in Nigeria</v>
      </c>
      <c r="D530" s="239"/>
      <c r="E530" s="239"/>
      <c r="F530" s="239"/>
      <c r="G530" s="239"/>
      <c r="H530" s="239"/>
      <c r="I530" s="239"/>
      <c r="J530" s="239"/>
      <c r="K530" s="239"/>
    </row>
    <row r="531" spans="2:11">
      <c r="B531" s="10" t="s">
        <v>73</v>
      </c>
      <c r="C531" s="239" t="str">
        <f>'Detailed Workplan (Reviewed)'!B57</f>
        <v>5.2.3</v>
      </c>
      <c r="D531" s="239"/>
      <c r="E531" s="239"/>
      <c r="F531" s="239"/>
      <c r="G531" s="239"/>
      <c r="H531" s="239"/>
      <c r="I531" s="239"/>
      <c r="J531" s="239"/>
      <c r="K531" s="239"/>
    </row>
    <row r="532" spans="2:11">
      <c r="B532" s="10" t="s">
        <v>50</v>
      </c>
      <c r="C532" s="239" t="str">
        <f>'Detailed Workplan (Reviewed)'!C57</f>
        <v>Commentaries</v>
      </c>
      <c r="D532" s="239"/>
      <c r="E532" s="239"/>
      <c r="F532" s="239"/>
      <c r="G532" s="239"/>
      <c r="H532" s="239"/>
      <c r="I532" s="239"/>
      <c r="J532" s="239"/>
      <c r="K532" s="239"/>
    </row>
    <row r="533" spans="2:11" ht="60">
      <c r="B533" s="12" t="s">
        <v>52</v>
      </c>
      <c r="C533" s="11" t="s">
        <v>47</v>
      </c>
      <c r="D533" s="11" t="s">
        <v>48</v>
      </c>
      <c r="E533" s="11" t="s">
        <v>51</v>
      </c>
      <c r="F533" s="11" t="s">
        <v>49</v>
      </c>
      <c r="G533" s="11" t="s">
        <v>41</v>
      </c>
      <c r="H533" s="11" t="s">
        <v>43</v>
      </c>
      <c r="I533" s="11" t="s">
        <v>44</v>
      </c>
      <c r="J533" s="11" t="s">
        <v>45</v>
      </c>
      <c r="K533" s="11" t="s">
        <v>46</v>
      </c>
    </row>
    <row r="534" spans="2:11" ht="17.25">
      <c r="B534" s="133" t="s">
        <v>431</v>
      </c>
      <c r="C534" s="134">
        <v>1</v>
      </c>
      <c r="D534" s="135">
        <v>50000</v>
      </c>
      <c r="E534" s="134">
        <v>1</v>
      </c>
      <c r="F534" s="134">
        <v>4</v>
      </c>
      <c r="G534" s="18">
        <f>C534*D534*E534*F534</f>
        <v>200000</v>
      </c>
      <c r="H534" s="18">
        <f>G534/4</f>
        <v>50000</v>
      </c>
      <c r="I534" s="18">
        <f>G534/4</f>
        <v>50000</v>
      </c>
      <c r="J534" s="18">
        <f>G534/4</f>
        <v>50000</v>
      </c>
      <c r="K534" s="18">
        <f>G534/4</f>
        <v>50000</v>
      </c>
    </row>
    <row r="535" spans="2:11" ht="17.25">
      <c r="B535" s="133" t="s">
        <v>423</v>
      </c>
      <c r="C535" s="134">
        <v>1</v>
      </c>
      <c r="D535" s="135">
        <v>18000</v>
      </c>
      <c r="E535" s="134">
        <v>1</v>
      </c>
      <c r="F535" s="134">
        <v>4</v>
      </c>
      <c r="G535" s="18">
        <f t="shared" ref="G535:G538" si="150">C535*D535*E535*F535</f>
        <v>72000</v>
      </c>
      <c r="H535" s="135">
        <f t="shared" ref="H535:H538" si="151">G535/4</f>
        <v>18000</v>
      </c>
      <c r="I535" s="135">
        <f t="shared" ref="I535:I538" si="152">G535/4</f>
        <v>18000</v>
      </c>
      <c r="J535" s="135">
        <f t="shared" ref="J535:J538" si="153">G535/4</f>
        <v>18000</v>
      </c>
      <c r="K535" s="135">
        <f t="shared" ref="K535:K538" si="154">G535/4</f>
        <v>18000</v>
      </c>
    </row>
    <row r="536" spans="2:11" ht="17.25">
      <c r="B536" s="133" t="s">
        <v>432</v>
      </c>
      <c r="C536" s="134">
        <v>1</v>
      </c>
      <c r="D536" s="135">
        <v>18500</v>
      </c>
      <c r="E536" s="134">
        <v>1</v>
      </c>
      <c r="F536" s="134">
        <v>4</v>
      </c>
      <c r="G536" s="18">
        <f t="shared" si="150"/>
        <v>74000</v>
      </c>
      <c r="H536" s="135">
        <f t="shared" si="151"/>
        <v>18500</v>
      </c>
      <c r="I536" s="135">
        <f t="shared" si="152"/>
        <v>18500</v>
      </c>
      <c r="J536" s="135">
        <f t="shared" si="153"/>
        <v>18500</v>
      </c>
      <c r="K536" s="135">
        <f t="shared" si="154"/>
        <v>18500</v>
      </c>
    </row>
    <row r="537" spans="2:11" ht="17.25">
      <c r="B537" s="133" t="s">
        <v>424</v>
      </c>
      <c r="C537" s="134">
        <v>0</v>
      </c>
      <c r="D537" s="135">
        <v>0</v>
      </c>
      <c r="E537" s="134">
        <v>0</v>
      </c>
      <c r="F537" s="134">
        <v>0</v>
      </c>
      <c r="G537" s="18">
        <f t="shared" si="150"/>
        <v>0</v>
      </c>
      <c r="H537" s="135">
        <f t="shared" si="151"/>
        <v>0</v>
      </c>
      <c r="I537" s="135">
        <f t="shared" si="152"/>
        <v>0</v>
      </c>
      <c r="J537" s="135">
        <f t="shared" si="153"/>
        <v>0</v>
      </c>
      <c r="K537" s="135">
        <f t="shared" si="154"/>
        <v>0</v>
      </c>
    </row>
    <row r="538" spans="2:11" ht="17.25">
      <c r="B538" s="16"/>
      <c r="C538" s="17"/>
      <c r="D538" s="18"/>
      <c r="E538" s="17"/>
      <c r="F538" s="17"/>
      <c r="G538" s="18">
        <f t="shared" si="150"/>
        <v>0</v>
      </c>
      <c r="H538" s="135">
        <f t="shared" si="151"/>
        <v>0</v>
      </c>
      <c r="I538" s="135">
        <f t="shared" si="152"/>
        <v>0</v>
      </c>
      <c r="J538" s="135">
        <f t="shared" si="153"/>
        <v>0</v>
      </c>
      <c r="K538" s="135">
        <f t="shared" si="154"/>
        <v>0</v>
      </c>
    </row>
    <row r="539" spans="2:11">
      <c r="B539" s="14" t="s">
        <v>68</v>
      </c>
      <c r="C539" s="15"/>
      <c r="D539" s="15"/>
      <c r="E539" s="15"/>
      <c r="F539" s="15"/>
      <c r="G539" s="19">
        <f>SUM(G534:G538)</f>
        <v>346000</v>
      </c>
      <c r="H539" s="20"/>
      <c r="I539" s="20"/>
      <c r="J539" s="20"/>
      <c r="K539" s="20"/>
    </row>
    <row r="541" spans="2:11">
      <c r="B541" s="130" t="s">
        <v>42</v>
      </c>
      <c r="C541" s="239" t="str">
        <f>'Detailed Workplan (Reviewed)'!A11</f>
        <v>5. Raising Awareness and Understanding of the Problem of Malnutrition in Nigeria</v>
      </c>
      <c r="D541" s="239"/>
      <c r="E541" s="239"/>
      <c r="F541" s="239"/>
      <c r="G541" s="239"/>
      <c r="H541" s="239"/>
      <c r="I541" s="239"/>
      <c r="J541" s="239"/>
      <c r="K541" s="239"/>
    </row>
    <row r="542" spans="2:11">
      <c r="B542" s="127" t="s">
        <v>73</v>
      </c>
      <c r="C542" s="239" t="str">
        <f>'Detailed Workplan (Reviewed)'!B58</f>
        <v>5.2.4</v>
      </c>
      <c r="D542" s="239"/>
      <c r="E542" s="239"/>
      <c r="F542" s="239"/>
      <c r="G542" s="239"/>
      <c r="H542" s="239"/>
      <c r="I542" s="239"/>
      <c r="J542" s="239"/>
      <c r="K542" s="239"/>
    </row>
    <row r="543" spans="2:11">
      <c r="B543" s="127" t="s">
        <v>50</v>
      </c>
      <c r="C543" s="239" t="str">
        <f>'Detailed Workplan (Reviewed)'!C58</f>
        <v>Roadshow on Awareness Nutrition</v>
      </c>
      <c r="D543" s="239"/>
      <c r="E543" s="239"/>
      <c r="F543" s="239"/>
      <c r="G543" s="239"/>
      <c r="H543" s="239"/>
      <c r="I543" s="239"/>
      <c r="J543" s="239"/>
      <c r="K543" s="239"/>
    </row>
    <row r="544" spans="2:11" ht="60">
      <c r="B544" s="129" t="s">
        <v>52</v>
      </c>
      <c r="C544" s="128" t="s">
        <v>47</v>
      </c>
      <c r="D544" s="128" t="s">
        <v>48</v>
      </c>
      <c r="E544" s="128" t="s">
        <v>51</v>
      </c>
      <c r="F544" s="128" t="s">
        <v>49</v>
      </c>
      <c r="G544" s="128" t="s">
        <v>41</v>
      </c>
      <c r="H544" s="128" t="s">
        <v>43</v>
      </c>
      <c r="I544" s="128" t="s">
        <v>44</v>
      </c>
      <c r="J544" s="128" t="s">
        <v>45</v>
      </c>
      <c r="K544" s="128" t="s">
        <v>46</v>
      </c>
    </row>
    <row r="545" spans="2:11" ht="17.25">
      <c r="B545" s="133" t="s">
        <v>53</v>
      </c>
      <c r="C545" s="134">
        <v>13</v>
      </c>
      <c r="D545" s="135">
        <v>10000</v>
      </c>
      <c r="E545" s="134">
        <v>1</v>
      </c>
      <c r="F545" s="134">
        <v>2</v>
      </c>
      <c r="G545" s="135">
        <f>C545*D545*E545*F545</f>
        <v>260000</v>
      </c>
      <c r="H545" s="135">
        <f>G545/4</f>
        <v>65000</v>
      </c>
      <c r="I545" s="135">
        <f>G545/4</f>
        <v>65000</v>
      </c>
      <c r="J545" s="135">
        <f>G545/4</f>
        <v>65000</v>
      </c>
      <c r="K545" s="135">
        <f>G545/4</f>
        <v>65000</v>
      </c>
    </row>
    <row r="546" spans="2:11" ht="17.25">
      <c r="B546" s="133" t="s">
        <v>54</v>
      </c>
      <c r="C546" s="134">
        <v>0</v>
      </c>
      <c r="D546" s="135">
        <v>0</v>
      </c>
      <c r="E546" s="134">
        <v>0</v>
      </c>
      <c r="F546" s="134">
        <v>0</v>
      </c>
      <c r="G546" s="135">
        <f t="shared" ref="G546:G550" si="155">C546*D546*E546*F546</f>
        <v>0</v>
      </c>
      <c r="H546" s="135">
        <f t="shared" ref="H546:H550" si="156">G546/4</f>
        <v>0</v>
      </c>
      <c r="I546" s="135">
        <f t="shared" ref="I546:I550" si="157">G546/4</f>
        <v>0</v>
      </c>
      <c r="J546" s="135">
        <f t="shared" ref="J546:J550" si="158">G546/4</f>
        <v>0</v>
      </c>
      <c r="K546" s="135">
        <f t="shared" ref="K546:K550" si="159">G546/4</f>
        <v>0</v>
      </c>
    </row>
    <row r="547" spans="2:11" ht="17.25">
      <c r="B547" s="133" t="s">
        <v>61</v>
      </c>
      <c r="C547" s="134"/>
      <c r="D547" s="135"/>
      <c r="E547" s="134"/>
      <c r="F547" s="134"/>
      <c r="G547" s="135">
        <f t="shared" si="155"/>
        <v>0</v>
      </c>
      <c r="H547" s="135">
        <f t="shared" si="156"/>
        <v>0</v>
      </c>
      <c r="I547" s="135">
        <f t="shared" si="157"/>
        <v>0</v>
      </c>
      <c r="J547" s="135">
        <f t="shared" si="158"/>
        <v>0</v>
      </c>
      <c r="K547" s="135">
        <f t="shared" si="159"/>
        <v>0</v>
      </c>
    </row>
    <row r="548" spans="2:11" ht="17.25">
      <c r="B548" s="133" t="s">
        <v>66</v>
      </c>
      <c r="C548" s="134">
        <v>13</v>
      </c>
      <c r="D548" s="135">
        <v>1500</v>
      </c>
      <c r="E548" s="134">
        <v>4</v>
      </c>
      <c r="F548" s="134">
        <v>2</v>
      </c>
      <c r="G548" s="135">
        <f t="shared" si="155"/>
        <v>156000</v>
      </c>
      <c r="H548" s="135">
        <f t="shared" si="156"/>
        <v>39000</v>
      </c>
      <c r="I548" s="135">
        <f t="shared" si="157"/>
        <v>39000</v>
      </c>
      <c r="J548" s="135">
        <f t="shared" si="158"/>
        <v>39000</v>
      </c>
      <c r="K548" s="135">
        <f t="shared" si="159"/>
        <v>39000</v>
      </c>
    </row>
    <row r="549" spans="2:11" ht="17.25">
      <c r="B549" s="133" t="s">
        <v>72</v>
      </c>
      <c r="C549" s="134">
        <v>4</v>
      </c>
      <c r="D549" s="135">
        <v>10000</v>
      </c>
      <c r="E549" s="134">
        <v>1</v>
      </c>
      <c r="F549" s="134">
        <v>2</v>
      </c>
      <c r="G549" s="135">
        <f t="shared" si="155"/>
        <v>80000</v>
      </c>
      <c r="H549" s="135">
        <f t="shared" si="156"/>
        <v>20000</v>
      </c>
      <c r="I549" s="135">
        <f t="shared" si="157"/>
        <v>20000</v>
      </c>
      <c r="J549" s="135">
        <f t="shared" si="158"/>
        <v>20000</v>
      </c>
      <c r="K549" s="135">
        <f t="shared" si="159"/>
        <v>20000</v>
      </c>
    </row>
    <row r="550" spans="2:11" ht="17.25">
      <c r="B550" s="133"/>
      <c r="C550" s="134"/>
      <c r="D550" s="135"/>
      <c r="E550" s="134"/>
      <c r="F550" s="134"/>
      <c r="G550" s="135">
        <f t="shared" si="155"/>
        <v>0</v>
      </c>
      <c r="H550" s="135">
        <f t="shared" si="156"/>
        <v>0</v>
      </c>
      <c r="I550" s="135">
        <f t="shared" si="157"/>
        <v>0</v>
      </c>
      <c r="J550" s="135">
        <f t="shared" si="158"/>
        <v>0</v>
      </c>
      <c r="K550" s="135">
        <f t="shared" si="159"/>
        <v>0</v>
      </c>
    </row>
    <row r="551" spans="2:11">
      <c r="B551" s="131" t="s">
        <v>68</v>
      </c>
      <c r="C551" s="132"/>
      <c r="D551" s="132"/>
      <c r="E551" s="132"/>
      <c r="F551" s="132"/>
      <c r="G551" s="136">
        <f>SUM(G545:G550)</f>
        <v>496000</v>
      </c>
      <c r="H551" s="137"/>
      <c r="I551" s="137"/>
      <c r="J551" s="137"/>
      <c r="K551" s="137"/>
    </row>
    <row r="552" spans="2:11">
      <c r="B552" s="122"/>
      <c r="C552" s="126"/>
      <c r="D552" s="126"/>
      <c r="E552" s="126"/>
      <c r="F552" s="126"/>
      <c r="G552" s="126"/>
      <c r="H552" s="126"/>
      <c r="I552" s="126"/>
      <c r="J552" s="126"/>
      <c r="K552" s="126"/>
    </row>
    <row r="553" spans="2:11">
      <c r="B553" s="130" t="s">
        <v>42</v>
      </c>
      <c r="C553" s="239" t="str">
        <f>'Detailed Workplan (Reviewed)'!A11</f>
        <v>5. Raising Awareness and Understanding of the Problem of Malnutrition in Nigeria</v>
      </c>
      <c r="D553" s="239"/>
      <c r="E553" s="239"/>
      <c r="F553" s="239"/>
      <c r="G553" s="239"/>
      <c r="H553" s="239"/>
      <c r="I553" s="239"/>
      <c r="J553" s="239"/>
      <c r="K553" s="239"/>
    </row>
    <row r="554" spans="2:11">
      <c r="B554" s="127" t="s">
        <v>73</v>
      </c>
      <c r="C554" s="239" t="str">
        <f>'Detailed Workplan (Reviewed)'!B59</f>
        <v>5.2.5</v>
      </c>
      <c r="D554" s="239"/>
      <c r="E554" s="239"/>
      <c r="F554" s="239"/>
      <c r="G554" s="239"/>
      <c r="H554" s="239"/>
      <c r="I554" s="239"/>
      <c r="J554" s="239"/>
      <c r="K554" s="239"/>
    </row>
    <row r="555" spans="2:11">
      <c r="B555" s="127" t="s">
        <v>50</v>
      </c>
      <c r="C555" s="239" t="str">
        <f>'Detailed Workplan (Reviewed)'!C59</f>
        <v>Information Dessemination by Town Announcers</v>
      </c>
      <c r="D555" s="239"/>
      <c r="E555" s="239"/>
      <c r="F555" s="239"/>
      <c r="G555" s="239"/>
      <c r="H555" s="239"/>
      <c r="I555" s="239"/>
      <c r="J555" s="239"/>
      <c r="K555" s="239"/>
    </row>
    <row r="556" spans="2:11" ht="60">
      <c r="B556" s="129" t="s">
        <v>52</v>
      </c>
      <c r="C556" s="128" t="s">
        <v>47</v>
      </c>
      <c r="D556" s="128" t="s">
        <v>48</v>
      </c>
      <c r="E556" s="128" t="s">
        <v>51</v>
      </c>
      <c r="F556" s="128" t="s">
        <v>49</v>
      </c>
      <c r="G556" s="128" t="s">
        <v>41</v>
      </c>
      <c r="H556" s="128" t="s">
        <v>43</v>
      </c>
      <c r="I556" s="128" t="s">
        <v>44</v>
      </c>
      <c r="J556" s="128" t="s">
        <v>45</v>
      </c>
      <c r="K556" s="128" t="s">
        <v>46</v>
      </c>
    </row>
    <row r="557" spans="2:11" ht="17.25">
      <c r="B557" s="133" t="s">
        <v>53</v>
      </c>
      <c r="C557" s="134">
        <v>0</v>
      </c>
      <c r="D557" s="135">
        <v>0</v>
      </c>
      <c r="E557" s="134">
        <v>0</v>
      </c>
      <c r="F557" s="134">
        <v>0</v>
      </c>
      <c r="G557" s="135">
        <f>C557*D557*E557*F557</f>
        <v>0</v>
      </c>
      <c r="H557" s="135">
        <f>G557/4</f>
        <v>0</v>
      </c>
      <c r="I557" s="135">
        <f>G557/4</f>
        <v>0</v>
      </c>
      <c r="J557" s="135">
        <f>G557/4</f>
        <v>0</v>
      </c>
      <c r="K557" s="135">
        <f>G557/4</f>
        <v>0</v>
      </c>
    </row>
    <row r="558" spans="2:11" ht="17.25">
      <c r="B558" s="133" t="s">
        <v>435</v>
      </c>
      <c r="C558" s="134">
        <v>13</v>
      </c>
      <c r="D558" s="135">
        <v>2000</v>
      </c>
      <c r="E558" s="134">
        <v>3</v>
      </c>
      <c r="F558" s="134">
        <v>3</v>
      </c>
      <c r="G558" s="135">
        <f t="shared" ref="G558:G560" si="160">C558*D558*E558*F558</f>
        <v>234000</v>
      </c>
      <c r="H558" s="135">
        <f t="shared" ref="H558:H560" si="161">G558/4</f>
        <v>58500</v>
      </c>
      <c r="I558" s="135">
        <f t="shared" ref="I558:I560" si="162">G558/4</f>
        <v>58500</v>
      </c>
      <c r="J558" s="135">
        <f t="shared" ref="J558:J560" si="163">G558/4</f>
        <v>58500</v>
      </c>
      <c r="K558" s="135">
        <f t="shared" ref="K558:K560" si="164">G558/4</f>
        <v>58500</v>
      </c>
    </row>
    <row r="559" spans="2:11" ht="17.25">
      <c r="B559" s="133" t="s">
        <v>37</v>
      </c>
      <c r="C559" s="134"/>
      <c r="D559" s="135"/>
      <c r="E559" s="134"/>
      <c r="F559" s="134"/>
      <c r="G559" s="135">
        <f t="shared" si="160"/>
        <v>0</v>
      </c>
      <c r="H559" s="135">
        <f t="shared" si="161"/>
        <v>0</v>
      </c>
      <c r="I559" s="135">
        <f t="shared" si="162"/>
        <v>0</v>
      </c>
      <c r="J559" s="135">
        <f t="shared" si="163"/>
        <v>0</v>
      </c>
      <c r="K559" s="135">
        <f t="shared" si="164"/>
        <v>0</v>
      </c>
    </row>
    <row r="560" spans="2:11" ht="17.25">
      <c r="B560" s="133"/>
      <c r="C560" s="134"/>
      <c r="D560" s="135"/>
      <c r="E560" s="134"/>
      <c r="F560" s="134"/>
      <c r="G560" s="135">
        <f t="shared" si="160"/>
        <v>0</v>
      </c>
      <c r="H560" s="135">
        <f t="shared" si="161"/>
        <v>0</v>
      </c>
      <c r="I560" s="135">
        <f t="shared" si="162"/>
        <v>0</v>
      </c>
      <c r="J560" s="135">
        <f t="shared" si="163"/>
        <v>0</v>
      </c>
      <c r="K560" s="135">
        <f t="shared" si="164"/>
        <v>0</v>
      </c>
    </row>
    <row r="561" spans="2:11">
      <c r="B561" s="131" t="s">
        <v>68</v>
      </c>
      <c r="C561" s="132"/>
      <c r="D561" s="132"/>
      <c r="E561" s="132"/>
      <c r="F561" s="132"/>
      <c r="G561" s="136">
        <f>SUM(G557:G560)</f>
        <v>234000</v>
      </c>
      <c r="H561" s="137"/>
      <c r="I561" s="137"/>
      <c r="J561" s="137"/>
      <c r="K561" s="137"/>
    </row>
    <row r="562" spans="2:11">
      <c r="B562" s="122"/>
      <c r="C562" s="126"/>
      <c r="D562" s="126"/>
      <c r="E562" s="126"/>
      <c r="F562" s="126"/>
      <c r="G562" s="126"/>
      <c r="H562" s="126"/>
      <c r="I562" s="126"/>
      <c r="J562" s="126"/>
      <c r="K562" s="126"/>
    </row>
    <row r="563" spans="2:11">
      <c r="B563" s="130" t="s">
        <v>42</v>
      </c>
      <c r="C563" s="239" t="str">
        <f>'Detailed Workplan (Reviewed)'!A11</f>
        <v>5. Raising Awareness and Understanding of the Problem of Malnutrition in Nigeria</v>
      </c>
      <c r="D563" s="239"/>
      <c r="E563" s="239"/>
      <c r="F563" s="239"/>
      <c r="G563" s="239"/>
      <c r="H563" s="239"/>
      <c r="I563" s="239"/>
      <c r="J563" s="239"/>
      <c r="K563" s="239"/>
    </row>
    <row r="564" spans="2:11">
      <c r="B564" s="127" t="s">
        <v>73</v>
      </c>
      <c r="C564" s="239" t="str">
        <f>'Detailed Workplan (Reviewed)'!B60</f>
        <v>5.2.6</v>
      </c>
      <c r="D564" s="239"/>
      <c r="E564" s="239"/>
      <c r="F564" s="239"/>
      <c r="G564" s="239"/>
      <c r="H564" s="239"/>
      <c r="I564" s="239"/>
      <c r="J564" s="239"/>
      <c r="K564" s="239"/>
    </row>
    <row r="565" spans="2:11">
      <c r="B565" s="127" t="s">
        <v>50</v>
      </c>
      <c r="C565" s="239" t="str">
        <f>'Detailed Workplan (Reviewed)'!C60</f>
        <v>Documentaries</v>
      </c>
      <c r="D565" s="239"/>
      <c r="E565" s="239"/>
      <c r="F565" s="239"/>
      <c r="G565" s="239"/>
      <c r="H565" s="239"/>
      <c r="I565" s="239"/>
      <c r="J565" s="239"/>
      <c r="K565" s="239"/>
    </row>
    <row r="566" spans="2:11" ht="60">
      <c r="B566" s="129" t="s">
        <v>52</v>
      </c>
      <c r="C566" s="128" t="s">
        <v>47</v>
      </c>
      <c r="D566" s="128" t="s">
        <v>48</v>
      </c>
      <c r="E566" s="128" t="s">
        <v>51</v>
      </c>
      <c r="F566" s="128" t="s">
        <v>49</v>
      </c>
      <c r="G566" s="128" t="s">
        <v>41</v>
      </c>
      <c r="H566" s="128" t="s">
        <v>43</v>
      </c>
      <c r="I566" s="128" t="s">
        <v>44</v>
      </c>
      <c r="J566" s="128" t="s">
        <v>45</v>
      </c>
      <c r="K566" s="128" t="s">
        <v>46</v>
      </c>
    </row>
    <row r="567" spans="2:11" ht="17.25">
      <c r="B567" s="133" t="s">
        <v>439</v>
      </c>
      <c r="C567" s="134">
        <v>1</v>
      </c>
      <c r="D567" s="135">
        <v>50000</v>
      </c>
      <c r="E567" s="134">
        <v>1</v>
      </c>
      <c r="F567" s="134">
        <v>2</v>
      </c>
      <c r="G567" s="135">
        <f>C567*D567*E567*F567</f>
        <v>100000</v>
      </c>
      <c r="H567" s="135">
        <f>G567/4</f>
        <v>25000</v>
      </c>
      <c r="I567" s="135">
        <f>G567/4</f>
        <v>25000</v>
      </c>
      <c r="J567" s="135">
        <f>G567/4</f>
        <v>25000</v>
      </c>
      <c r="K567" s="135">
        <f>G567/4</f>
        <v>25000</v>
      </c>
    </row>
    <row r="568" spans="2:11" ht="17.25">
      <c r="B568" s="133" t="s">
        <v>423</v>
      </c>
      <c r="C568" s="134">
        <v>1</v>
      </c>
      <c r="D568" s="135">
        <v>29500</v>
      </c>
      <c r="E568" s="134">
        <v>1</v>
      </c>
      <c r="F568" s="134">
        <v>2</v>
      </c>
      <c r="G568" s="135">
        <f t="shared" ref="G568:G572" si="165">C568*D568*E568*F568</f>
        <v>59000</v>
      </c>
      <c r="H568" s="135">
        <f t="shared" ref="H568:H572" si="166">G568/4</f>
        <v>14750</v>
      </c>
      <c r="I568" s="135">
        <f t="shared" ref="I568:I572" si="167">G568/4</f>
        <v>14750</v>
      </c>
      <c r="J568" s="135">
        <f t="shared" ref="J568:J572" si="168">G568/4</f>
        <v>14750</v>
      </c>
      <c r="K568" s="135">
        <f t="shared" ref="K568:K572" si="169">G568/4</f>
        <v>14750</v>
      </c>
    </row>
    <row r="569" spans="2:11" ht="17.25">
      <c r="B569" s="133" t="s">
        <v>431</v>
      </c>
      <c r="C569" s="134">
        <v>1</v>
      </c>
      <c r="D569" s="135">
        <v>60000</v>
      </c>
      <c r="E569" s="134">
        <v>1</v>
      </c>
      <c r="F569" s="134">
        <v>2</v>
      </c>
      <c r="G569" s="135">
        <f t="shared" si="165"/>
        <v>120000</v>
      </c>
      <c r="H569" s="135">
        <f t="shared" si="166"/>
        <v>30000</v>
      </c>
      <c r="I569" s="135">
        <f t="shared" si="167"/>
        <v>30000</v>
      </c>
      <c r="J569" s="135">
        <f t="shared" si="168"/>
        <v>30000</v>
      </c>
      <c r="K569" s="135">
        <f t="shared" si="169"/>
        <v>30000</v>
      </c>
    </row>
    <row r="570" spans="2:11" ht="17.25">
      <c r="B570" s="133" t="s">
        <v>440</v>
      </c>
      <c r="C570" s="134">
        <v>1</v>
      </c>
      <c r="D570" s="135">
        <v>20000</v>
      </c>
      <c r="E570" s="134">
        <v>1</v>
      </c>
      <c r="F570" s="134">
        <v>2</v>
      </c>
      <c r="G570" s="135">
        <f t="shared" si="165"/>
        <v>40000</v>
      </c>
      <c r="H570" s="135">
        <f t="shared" si="166"/>
        <v>10000</v>
      </c>
      <c r="I570" s="135">
        <f t="shared" si="167"/>
        <v>10000</v>
      </c>
      <c r="J570" s="135">
        <f t="shared" si="168"/>
        <v>10000</v>
      </c>
      <c r="K570" s="135">
        <f t="shared" si="169"/>
        <v>10000</v>
      </c>
    </row>
    <row r="571" spans="2:11" ht="17.25">
      <c r="B571" s="133" t="s">
        <v>441</v>
      </c>
      <c r="C571" s="134"/>
      <c r="D571" s="135"/>
      <c r="E571" s="134"/>
      <c r="F571" s="134"/>
      <c r="G571" s="135">
        <f t="shared" si="165"/>
        <v>0</v>
      </c>
      <c r="H571" s="135">
        <f t="shared" si="166"/>
        <v>0</v>
      </c>
      <c r="I571" s="135">
        <f t="shared" si="167"/>
        <v>0</v>
      </c>
      <c r="J571" s="135">
        <f t="shared" si="168"/>
        <v>0</v>
      </c>
      <c r="K571" s="135">
        <f t="shared" si="169"/>
        <v>0</v>
      </c>
    </row>
    <row r="572" spans="2:11" ht="17.25">
      <c r="B572" s="133"/>
      <c r="C572" s="134"/>
      <c r="D572" s="135"/>
      <c r="E572" s="134"/>
      <c r="F572" s="134"/>
      <c r="G572" s="135">
        <f t="shared" si="165"/>
        <v>0</v>
      </c>
      <c r="H572" s="135">
        <f t="shared" si="166"/>
        <v>0</v>
      </c>
      <c r="I572" s="135">
        <f t="shared" si="167"/>
        <v>0</v>
      </c>
      <c r="J572" s="135">
        <f t="shared" si="168"/>
        <v>0</v>
      </c>
      <c r="K572" s="135">
        <f t="shared" si="169"/>
        <v>0</v>
      </c>
    </row>
    <row r="573" spans="2:11">
      <c r="B573" s="131" t="s">
        <v>68</v>
      </c>
      <c r="C573" s="132"/>
      <c r="D573" s="132"/>
      <c r="E573" s="132"/>
      <c r="F573" s="132"/>
      <c r="G573" s="136">
        <f>SUM(G567:G572)</f>
        <v>319000</v>
      </c>
      <c r="H573" s="137"/>
      <c r="I573" s="137"/>
      <c r="J573" s="137"/>
      <c r="K573" s="137"/>
    </row>
    <row r="574" spans="2:11">
      <c r="B574" s="122"/>
      <c r="C574" s="126"/>
      <c r="D574" s="126"/>
      <c r="E574" s="126"/>
      <c r="F574" s="126"/>
      <c r="G574" s="126"/>
      <c r="H574" s="126"/>
      <c r="I574" s="126"/>
      <c r="J574" s="126"/>
      <c r="K574" s="126"/>
    </row>
    <row r="575" spans="2:11">
      <c r="B575" s="130" t="s">
        <v>42</v>
      </c>
      <c r="C575" s="239" t="str">
        <f>'Detailed Workplan (Reviewed)'!A11</f>
        <v>5. Raising Awareness and Understanding of the Problem of Malnutrition in Nigeria</v>
      </c>
      <c r="D575" s="239"/>
      <c r="E575" s="239"/>
      <c r="F575" s="239"/>
      <c r="G575" s="239"/>
      <c r="H575" s="239"/>
      <c r="I575" s="239"/>
      <c r="J575" s="239"/>
      <c r="K575" s="239"/>
    </row>
    <row r="576" spans="2:11">
      <c r="B576" s="127" t="s">
        <v>73</v>
      </c>
      <c r="C576" s="239" t="str">
        <f>'Detailed Workplan (Reviewed)'!B61</f>
        <v>5.2.7</v>
      </c>
      <c r="D576" s="239"/>
      <c r="E576" s="239"/>
      <c r="F576" s="239"/>
      <c r="G576" s="239"/>
      <c r="H576" s="239"/>
      <c r="I576" s="239"/>
      <c r="J576" s="239"/>
      <c r="K576" s="239"/>
    </row>
    <row r="577" spans="2:11">
      <c r="B577" s="127" t="s">
        <v>50</v>
      </c>
      <c r="C577" s="239" t="str">
        <f>'Detailed Workplan (Reviewed)'!C61</f>
        <v>Radio Magazines and playlets</v>
      </c>
      <c r="D577" s="239"/>
      <c r="E577" s="239"/>
      <c r="F577" s="239"/>
      <c r="G577" s="239"/>
      <c r="H577" s="239"/>
      <c r="I577" s="239"/>
      <c r="J577" s="239"/>
      <c r="K577" s="239"/>
    </row>
    <row r="578" spans="2:11" ht="60">
      <c r="B578" s="129" t="s">
        <v>52</v>
      </c>
      <c r="C578" s="128" t="s">
        <v>47</v>
      </c>
      <c r="D578" s="128" t="s">
        <v>48</v>
      </c>
      <c r="E578" s="128" t="s">
        <v>51</v>
      </c>
      <c r="F578" s="128" t="s">
        <v>49</v>
      </c>
      <c r="G578" s="128" t="s">
        <v>41</v>
      </c>
      <c r="H578" s="128" t="s">
        <v>43</v>
      </c>
      <c r="I578" s="128" t="s">
        <v>44</v>
      </c>
      <c r="J578" s="128" t="s">
        <v>45</v>
      </c>
      <c r="K578" s="128" t="s">
        <v>46</v>
      </c>
    </row>
    <row r="579" spans="2:11" ht="17.25">
      <c r="B579" s="133" t="s">
        <v>433</v>
      </c>
      <c r="C579" s="134">
        <v>1</v>
      </c>
      <c r="D579" s="135">
        <v>20000</v>
      </c>
      <c r="E579" s="134">
        <v>1</v>
      </c>
      <c r="F579" s="134">
        <v>1</v>
      </c>
      <c r="G579" s="135">
        <f>C579*D579*E579*F579</f>
        <v>20000</v>
      </c>
      <c r="H579" s="135">
        <f>G579/4</f>
        <v>5000</v>
      </c>
      <c r="I579" s="135">
        <f>G579/4</f>
        <v>5000</v>
      </c>
      <c r="J579" s="135">
        <f>G579/4</f>
        <v>5000</v>
      </c>
      <c r="K579" s="135">
        <f>G579/4</f>
        <v>5000</v>
      </c>
    </row>
    <row r="580" spans="2:11" ht="17.25">
      <c r="B580" s="133" t="s">
        <v>423</v>
      </c>
      <c r="C580" s="134"/>
      <c r="D580" s="135"/>
      <c r="E580" s="134"/>
      <c r="F580" s="134"/>
      <c r="G580" s="135">
        <f t="shared" ref="G580:G583" si="170">C580*D580*E580*F580</f>
        <v>0</v>
      </c>
      <c r="H580" s="135">
        <f t="shared" ref="H580:H583" si="171">G580/4</f>
        <v>0</v>
      </c>
      <c r="I580" s="135">
        <f t="shared" ref="I580:I583" si="172">G580/4</f>
        <v>0</v>
      </c>
      <c r="J580" s="135">
        <f t="shared" ref="J580:J583" si="173">G580/4</f>
        <v>0</v>
      </c>
      <c r="K580" s="135">
        <f t="shared" ref="K580:K583" si="174">G580/4</f>
        <v>0</v>
      </c>
    </row>
    <row r="581" spans="2:11" ht="17.25">
      <c r="B581" s="133" t="s">
        <v>431</v>
      </c>
      <c r="C581" s="134"/>
      <c r="D581" s="135"/>
      <c r="E581" s="134"/>
      <c r="F581" s="134"/>
      <c r="G581" s="135">
        <f t="shared" si="170"/>
        <v>0</v>
      </c>
      <c r="H581" s="135">
        <f t="shared" si="171"/>
        <v>0</v>
      </c>
      <c r="I581" s="135">
        <f t="shared" si="172"/>
        <v>0</v>
      </c>
      <c r="J581" s="135">
        <f t="shared" si="173"/>
        <v>0</v>
      </c>
      <c r="K581" s="135">
        <f t="shared" si="174"/>
        <v>0</v>
      </c>
    </row>
    <row r="582" spans="2:11" ht="17.25">
      <c r="B582" s="133" t="s">
        <v>424</v>
      </c>
      <c r="C582" s="134"/>
      <c r="D582" s="135"/>
      <c r="E582" s="134"/>
      <c r="F582" s="134"/>
      <c r="G582" s="135">
        <f t="shared" si="170"/>
        <v>0</v>
      </c>
      <c r="H582" s="135">
        <f t="shared" si="171"/>
        <v>0</v>
      </c>
      <c r="I582" s="135">
        <f t="shared" si="172"/>
        <v>0</v>
      </c>
      <c r="J582" s="135">
        <f t="shared" si="173"/>
        <v>0</v>
      </c>
      <c r="K582" s="135">
        <f t="shared" si="174"/>
        <v>0</v>
      </c>
    </row>
    <row r="583" spans="2:11" ht="17.25">
      <c r="B583" s="133"/>
      <c r="C583" s="134"/>
      <c r="D583" s="135"/>
      <c r="E583" s="134"/>
      <c r="F583" s="134"/>
      <c r="G583" s="135">
        <f t="shared" si="170"/>
        <v>0</v>
      </c>
      <c r="H583" s="135">
        <f t="shared" si="171"/>
        <v>0</v>
      </c>
      <c r="I583" s="135">
        <f t="shared" si="172"/>
        <v>0</v>
      </c>
      <c r="J583" s="135">
        <f t="shared" si="173"/>
        <v>0</v>
      </c>
      <c r="K583" s="135">
        <f t="shared" si="174"/>
        <v>0</v>
      </c>
    </row>
    <row r="584" spans="2:11">
      <c r="B584" s="131" t="s">
        <v>68</v>
      </c>
      <c r="C584" s="132"/>
      <c r="D584" s="132"/>
      <c r="E584" s="132"/>
      <c r="F584" s="132"/>
      <c r="G584" s="136">
        <f>SUM(G579:G583)</f>
        <v>20000</v>
      </c>
      <c r="H584" s="137"/>
      <c r="I584" s="137"/>
      <c r="J584" s="137"/>
      <c r="K584" s="137"/>
    </row>
    <row r="585" spans="2:11">
      <c r="B585" s="122"/>
      <c r="C585" s="126"/>
      <c r="D585" s="126"/>
      <c r="E585" s="126"/>
      <c r="F585" s="126"/>
      <c r="G585" s="126"/>
      <c r="H585" s="126"/>
      <c r="I585" s="126"/>
      <c r="J585" s="126"/>
      <c r="K585" s="126"/>
    </row>
    <row r="586" spans="2:11">
      <c r="B586" s="130" t="s">
        <v>42</v>
      </c>
      <c r="C586" s="239" t="str">
        <f>'Detailed Workplan (Reviewed)'!A11</f>
        <v>5. Raising Awareness and Understanding of the Problem of Malnutrition in Nigeria</v>
      </c>
      <c r="D586" s="239"/>
      <c r="E586" s="239"/>
      <c r="F586" s="239"/>
      <c r="G586" s="239"/>
      <c r="H586" s="239"/>
      <c r="I586" s="239"/>
      <c r="J586" s="239"/>
      <c r="K586" s="239"/>
    </row>
    <row r="587" spans="2:11">
      <c r="B587" s="127" t="s">
        <v>73</v>
      </c>
      <c r="C587" s="239" t="str">
        <f>'Detailed Workplan (Reviewed)'!B62</f>
        <v>5.3.1</v>
      </c>
      <c r="D587" s="239"/>
      <c r="E587" s="239"/>
      <c r="F587" s="239"/>
      <c r="G587" s="239"/>
      <c r="H587" s="239"/>
      <c r="I587" s="239"/>
      <c r="J587" s="239"/>
      <c r="K587" s="239"/>
    </row>
    <row r="588" spans="2:11">
      <c r="B588" s="127" t="s">
        <v>50</v>
      </c>
      <c r="C588" s="239" t="str">
        <f>'Detailed Workplan (Reviewed)'!C62</f>
        <v>Flex banner</v>
      </c>
      <c r="D588" s="239"/>
      <c r="E588" s="239"/>
      <c r="F588" s="239"/>
      <c r="G588" s="239"/>
      <c r="H588" s="239"/>
      <c r="I588" s="239"/>
      <c r="J588" s="239"/>
      <c r="K588" s="239"/>
    </row>
    <row r="589" spans="2:11" ht="60">
      <c r="B589" s="129" t="s">
        <v>52</v>
      </c>
      <c r="C589" s="128" t="s">
        <v>47</v>
      </c>
      <c r="D589" s="128" t="s">
        <v>48</v>
      </c>
      <c r="E589" s="128" t="s">
        <v>51</v>
      </c>
      <c r="F589" s="128" t="s">
        <v>49</v>
      </c>
      <c r="G589" s="128" t="s">
        <v>41</v>
      </c>
      <c r="H589" s="128" t="s">
        <v>43</v>
      </c>
      <c r="I589" s="128" t="s">
        <v>44</v>
      </c>
      <c r="J589" s="128" t="s">
        <v>45</v>
      </c>
      <c r="K589" s="128" t="s">
        <v>46</v>
      </c>
    </row>
    <row r="590" spans="2:11" ht="17.25">
      <c r="B590" s="133" t="s">
        <v>436</v>
      </c>
      <c r="C590" s="134">
        <v>13</v>
      </c>
      <c r="D590" s="135">
        <v>20000</v>
      </c>
      <c r="E590" s="134">
        <v>2</v>
      </c>
      <c r="F590" s="134">
        <v>1</v>
      </c>
      <c r="G590" s="135">
        <f>C590*D590*E590*F590</f>
        <v>520000</v>
      </c>
      <c r="H590" s="135">
        <f>G590/4</f>
        <v>130000</v>
      </c>
      <c r="I590" s="135">
        <f>G590/4</f>
        <v>130000</v>
      </c>
      <c r="J590" s="135">
        <f>G590/4</f>
        <v>130000</v>
      </c>
      <c r="K590" s="135">
        <f>G590/4</f>
        <v>130000</v>
      </c>
    </row>
    <row r="591" spans="2:11" ht="17.25">
      <c r="B591" s="133" t="s">
        <v>54</v>
      </c>
      <c r="C591" s="134"/>
      <c r="D591" s="135"/>
      <c r="E591" s="134"/>
      <c r="F591" s="134"/>
      <c r="G591" s="135">
        <f t="shared" ref="G591:G592" si="175">C591*D591*E591*F591</f>
        <v>0</v>
      </c>
      <c r="H591" s="135">
        <f t="shared" ref="H591:H592" si="176">G591/4</f>
        <v>0</v>
      </c>
      <c r="I591" s="135">
        <f t="shared" ref="I591:I592" si="177">G591/4</f>
        <v>0</v>
      </c>
      <c r="J591" s="135">
        <f t="shared" ref="J591:J592" si="178">G591/4</f>
        <v>0</v>
      </c>
      <c r="K591" s="135">
        <f t="shared" ref="K591:K592" si="179">G591/4</f>
        <v>0</v>
      </c>
    </row>
    <row r="592" spans="2:11" ht="17.25">
      <c r="B592" s="133"/>
      <c r="C592" s="134"/>
      <c r="D592" s="135"/>
      <c r="E592" s="134"/>
      <c r="F592" s="134"/>
      <c r="G592" s="135">
        <f t="shared" si="175"/>
        <v>0</v>
      </c>
      <c r="H592" s="135">
        <f t="shared" si="176"/>
        <v>0</v>
      </c>
      <c r="I592" s="135">
        <f t="shared" si="177"/>
        <v>0</v>
      </c>
      <c r="J592" s="135">
        <f t="shared" si="178"/>
        <v>0</v>
      </c>
      <c r="K592" s="135">
        <f t="shared" si="179"/>
        <v>0</v>
      </c>
    </row>
    <row r="593" spans="2:11">
      <c r="B593" s="131" t="s">
        <v>68</v>
      </c>
      <c r="C593" s="132"/>
      <c r="D593" s="132"/>
      <c r="E593" s="132"/>
      <c r="F593" s="132"/>
      <c r="G593" s="136">
        <f>SUM(G590:G592)</f>
        <v>520000</v>
      </c>
      <c r="H593" s="137"/>
      <c r="I593" s="137"/>
      <c r="J593" s="137"/>
      <c r="K593" s="137"/>
    </row>
    <row r="594" spans="2:11">
      <c r="B594" s="122"/>
      <c r="C594" s="126"/>
      <c r="D594" s="126"/>
      <c r="E594" s="126"/>
      <c r="F594" s="126"/>
      <c r="G594" s="126"/>
      <c r="H594" s="126"/>
      <c r="I594" s="126"/>
      <c r="J594" s="126"/>
      <c r="K594" s="126"/>
    </row>
    <row r="595" spans="2:11">
      <c r="B595" s="130" t="s">
        <v>42</v>
      </c>
      <c r="C595" s="239" t="str">
        <f>'Detailed Workplan (Reviewed)'!A11</f>
        <v>5. Raising Awareness and Understanding of the Problem of Malnutrition in Nigeria</v>
      </c>
      <c r="D595" s="239"/>
      <c r="E595" s="239"/>
      <c r="F595" s="239"/>
      <c r="G595" s="239"/>
      <c r="H595" s="239"/>
      <c r="I595" s="239"/>
      <c r="J595" s="239"/>
      <c r="K595" s="239"/>
    </row>
    <row r="596" spans="2:11">
      <c r="B596" s="127" t="s">
        <v>73</v>
      </c>
      <c r="C596" s="239" t="str">
        <f>'Detailed Workplan (Reviewed)'!B63</f>
        <v>5.3.2</v>
      </c>
      <c r="D596" s="239"/>
      <c r="E596" s="239"/>
      <c r="F596" s="239"/>
      <c r="G596" s="239"/>
      <c r="H596" s="239"/>
      <c r="I596" s="239"/>
      <c r="J596" s="239"/>
      <c r="K596" s="239"/>
    </row>
    <row r="597" spans="2:11">
      <c r="B597" s="127" t="s">
        <v>50</v>
      </c>
      <c r="C597" s="239" t="str">
        <f>'Detailed Workplan (Reviewed)'!C63</f>
        <v>Posters and Handbills</v>
      </c>
      <c r="D597" s="239"/>
      <c r="E597" s="239"/>
      <c r="F597" s="239"/>
      <c r="G597" s="239"/>
      <c r="H597" s="239"/>
      <c r="I597" s="239"/>
      <c r="J597" s="239"/>
      <c r="K597" s="239"/>
    </row>
    <row r="598" spans="2:11" ht="60">
      <c r="B598" s="129" t="s">
        <v>52</v>
      </c>
      <c r="C598" s="128" t="s">
        <v>47</v>
      </c>
      <c r="D598" s="128" t="s">
        <v>48</v>
      </c>
      <c r="E598" s="128" t="s">
        <v>51</v>
      </c>
      <c r="F598" s="128" t="s">
        <v>49</v>
      </c>
      <c r="G598" s="128" t="s">
        <v>41</v>
      </c>
      <c r="H598" s="128" t="s">
        <v>43</v>
      </c>
      <c r="I598" s="128" t="s">
        <v>44</v>
      </c>
      <c r="J598" s="128" t="s">
        <v>45</v>
      </c>
      <c r="K598" s="128" t="s">
        <v>46</v>
      </c>
    </row>
    <row r="599" spans="2:11" ht="17.25">
      <c r="B599" s="133" t="s">
        <v>437</v>
      </c>
      <c r="C599" s="134">
        <v>13</v>
      </c>
      <c r="D599" s="135">
        <v>25000</v>
      </c>
      <c r="E599" s="134">
        <v>5</v>
      </c>
      <c r="F599" s="134">
        <v>1</v>
      </c>
      <c r="G599" s="135">
        <f>C599*D599*E599*F599</f>
        <v>1625000</v>
      </c>
      <c r="H599" s="135">
        <f>G599/4</f>
        <v>406250</v>
      </c>
      <c r="I599" s="135">
        <f>G599/4</f>
        <v>406250</v>
      </c>
      <c r="J599" s="135">
        <f>G599/4</f>
        <v>406250</v>
      </c>
      <c r="K599" s="135">
        <f>G599/4</f>
        <v>406250</v>
      </c>
    </row>
    <row r="600" spans="2:11" ht="17.25">
      <c r="B600" s="133" t="s">
        <v>54</v>
      </c>
      <c r="C600" s="134"/>
      <c r="D600" s="135"/>
      <c r="E600" s="134"/>
      <c r="F600" s="134"/>
      <c r="G600" s="135">
        <f t="shared" ref="G600:G601" si="180">C600*D600*E600*F600</f>
        <v>0</v>
      </c>
      <c r="H600" s="135">
        <f t="shared" ref="H600:H601" si="181">G600/4</f>
        <v>0</v>
      </c>
      <c r="I600" s="135">
        <f t="shared" ref="I600:I601" si="182">G600/4</f>
        <v>0</v>
      </c>
      <c r="J600" s="135">
        <f t="shared" ref="J600:J601" si="183">G600/4</f>
        <v>0</v>
      </c>
      <c r="K600" s="135">
        <f t="shared" ref="K600:K601" si="184">G600/4</f>
        <v>0</v>
      </c>
    </row>
    <row r="601" spans="2:11" ht="17.25">
      <c r="B601" s="133"/>
      <c r="C601" s="134"/>
      <c r="D601" s="135"/>
      <c r="E601" s="134"/>
      <c r="F601" s="134"/>
      <c r="G601" s="135">
        <f t="shared" si="180"/>
        <v>0</v>
      </c>
      <c r="H601" s="135">
        <f t="shared" si="181"/>
        <v>0</v>
      </c>
      <c r="I601" s="135">
        <f t="shared" si="182"/>
        <v>0</v>
      </c>
      <c r="J601" s="135">
        <f t="shared" si="183"/>
        <v>0</v>
      </c>
      <c r="K601" s="135">
        <f t="shared" si="184"/>
        <v>0</v>
      </c>
    </row>
    <row r="602" spans="2:11">
      <c r="B602" s="131" t="s">
        <v>68</v>
      </c>
      <c r="C602" s="132"/>
      <c r="D602" s="132"/>
      <c r="E602" s="132"/>
      <c r="F602" s="132"/>
      <c r="G602" s="136">
        <f>SUM(G599:G601)</f>
        <v>1625000</v>
      </c>
      <c r="H602" s="137"/>
      <c r="I602" s="137"/>
      <c r="J602" s="137"/>
      <c r="K602" s="137"/>
    </row>
    <row r="603" spans="2:11">
      <c r="B603" s="122"/>
      <c r="C603" s="126"/>
      <c r="D603" s="126"/>
      <c r="E603" s="126"/>
      <c r="F603" s="126"/>
      <c r="G603" s="126"/>
      <c r="H603" s="126"/>
      <c r="I603" s="126"/>
      <c r="J603" s="126"/>
      <c r="K603" s="126"/>
    </row>
    <row r="604" spans="2:11">
      <c r="B604" s="130" t="s">
        <v>42</v>
      </c>
      <c r="C604" s="239" t="str">
        <f>'Detailed Workplan (Reviewed)'!A12</f>
        <v>6. Resource Allocation for Food and Nutrition Security at all Levels</v>
      </c>
      <c r="D604" s="239"/>
      <c r="E604" s="239"/>
      <c r="F604" s="239"/>
      <c r="G604" s="239"/>
      <c r="H604" s="239"/>
      <c r="I604" s="239"/>
      <c r="J604" s="239"/>
      <c r="K604" s="239"/>
    </row>
    <row r="605" spans="2:11">
      <c r="B605" s="127" t="s">
        <v>73</v>
      </c>
      <c r="C605" s="239" t="str">
        <f>'Detailed Workplan (Reviewed)'!B66</f>
        <v>6.1.1</v>
      </c>
      <c r="D605" s="239"/>
      <c r="E605" s="239"/>
      <c r="F605" s="239"/>
      <c r="G605" s="239"/>
      <c r="H605" s="239"/>
      <c r="I605" s="239"/>
      <c r="J605" s="239"/>
      <c r="K605" s="239"/>
    </row>
    <row r="606" spans="2:11">
      <c r="B606" s="127" t="s">
        <v>50</v>
      </c>
      <c r="C606" s="239" t="str">
        <f>'Detailed Workplan (Reviewed)'!C66</f>
        <v>Ensure adequate implementation of the policy through sufficient budgetary allocation and timely release of fund</v>
      </c>
      <c r="D606" s="239"/>
      <c r="E606" s="239"/>
      <c r="F606" s="239"/>
      <c r="G606" s="239"/>
      <c r="H606" s="239"/>
      <c r="I606" s="239"/>
      <c r="J606" s="239"/>
      <c r="K606" s="239"/>
    </row>
    <row r="607" spans="2:11" ht="60">
      <c r="B607" s="129" t="s">
        <v>52</v>
      </c>
      <c r="C607" s="128" t="s">
        <v>47</v>
      </c>
      <c r="D607" s="128" t="s">
        <v>48</v>
      </c>
      <c r="E607" s="128" t="s">
        <v>51</v>
      </c>
      <c r="F607" s="128" t="s">
        <v>49</v>
      </c>
      <c r="G607" s="128" t="s">
        <v>41</v>
      </c>
      <c r="H607" s="128" t="s">
        <v>43</v>
      </c>
      <c r="I607" s="128" t="s">
        <v>44</v>
      </c>
      <c r="J607" s="128" t="s">
        <v>45</v>
      </c>
      <c r="K607" s="128" t="s">
        <v>46</v>
      </c>
    </row>
    <row r="608" spans="2:11" ht="17.25">
      <c r="B608" s="133" t="s">
        <v>53</v>
      </c>
      <c r="C608" s="134"/>
      <c r="D608" s="135"/>
      <c r="E608" s="134"/>
      <c r="F608" s="134"/>
      <c r="G608" s="135">
        <f>C608*D608*E608*F608</f>
        <v>0</v>
      </c>
      <c r="H608" s="135">
        <f>G608/4</f>
        <v>0</v>
      </c>
      <c r="I608" s="135">
        <f>G608/4</f>
        <v>0</v>
      </c>
      <c r="J608" s="135">
        <f>G608/4</f>
        <v>0</v>
      </c>
      <c r="K608" s="135">
        <f>G608/4</f>
        <v>0</v>
      </c>
    </row>
    <row r="609" spans="2:11" ht="17.25">
      <c r="B609" s="133" t="s">
        <v>55</v>
      </c>
      <c r="C609" s="134">
        <v>1</v>
      </c>
      <c r="D609" s="135">
        <v>1000</v>
      </c>
      <c r="E609" s="134">
        <v>5</v>
      </c>
      <c r="F609" s="134">
        <v>2</v>
      </c>
      <c r="G609" s="135">
        <f t="shared" ref="G609:G611" si="185">C609*D609*E609*F609</f>
        <v>10000</v>
      </c>
      <c r="H609" s="135">
        <f t="shared" ref="H609:H611" si="186">G609/4</f>
        <v>2500</v>
      </c>
      <c r="I609" s="135">
        <f t="shared" ref="I609:I611" si="187">G609/4</f>
        <v>2500</v>
      </c>
      <c r="J609" s="135">
        <f t="shared" ref="J609:J611" si="188">G609/4</f>
        <v>2500</v>
      </c>
      <c r="K609" s="135">
        <f t="shared" ref="K609:K611" si="189">G609/4</f>
        <v>2500</v>
      </c>
    </row>
    <row r="610" spans="2:11" ht="17.25">
      <c r="B610" s="133" t="s">
        <v>37</v>
      </c>
      <c r="C610" s="134"/>
      <c r="D610" s="135"/>
      <c r="E610" s="134"/>
      <c r="F610" s="134"/>
      <c r="G610" s="135">
        <f t="shared" si="185"/>
        <v>0</v>
      </c>
      <c r="H610" s="135">
        <f t="shared" si="186"/>
        <v>0</v>
      </c>
      <c r="I610" s="135">
        <f t="shared" si="187"/>
        <v>0</v>
      </c>
      <c r="J610" s="135">
        <f t="shared" si="188"/>
        <v>0</v>
      </c>
      <c r="K610" s="135">
        <f t="shared" si="189"/>
        <v>0</v>
      </c>
    </row>
    <row r="611" spans="2:11" ht="17.25">
      <c r="B611" s="133"/>
      <c r="C611" s="134"/>
      <c r="D611" s="135"/>
      <c r="E611" s="134"/>
      <c r="F611" s="134"/>
      <c r="G611" s="135">
        <f t="shared" si="185"/>
        <v>0</v>
      </c>
      <c r="H611" s="135">
        <f t="shared" si="186"/>
        <v>0</v>
      </c>
      <c r="I611" s="135">
        <f t="shared" si="187"/>
        <v>0</v>
      </c>
      <c r="J611" s="135">
        <f t="shared" si="188"/>
        <v>0</v>
      </c>
      <c r="K611" s="135">
        <f t="shared" si="189"/>
        <v>0</v>
      </c>
    </row>
    <row r="612" spans="2:11">
      <c r="B612" s="131" t="s">
        <v>68</v>
      </c>
      <c r="C612" s="132"/>
      <c r="D612" s="132"/>
      <c r="E612" s="132"/>
      <c r="F612" s="132"/>
      <c r="G612" s="136">
        <f>SUM(G608:G611)</f>
        <v>10000</v>
      </c>
      <c r="H612" s="137"/>
      <c r="I612" s="137"/>
      <c r="J612" s="137"/>
      <c r="K612" s="137"/>
    </row>
    <row r="613" spans="2:11">
      <c r="B613" s="122"/>
      <c r="C613" s="126"/>
      <c r="D613" s="126"/>
      <c r="E613" s="126"/>
      <c r="F613" s="126"/>
      <c r="G613" s="126"/>
      <c r="H613" s="126"/>
      <c r="I613" s="126"/>
      <c r="J613" s="126"/>
      <c r="K613" s="126"/>
    </row>
    <row r="614" spans="2:11">
      <c r="B614" s="130" t="s">
        <v>42</v>
      </c>
      <c r="C614" s="239" t="str">
        <f>'Detailed Workplan (Reviewed)'!A12</f>
        <v>6. Resource Allocation for Food and Nutrition Security at all Levels</v>
      </c>
      <c r="D614" s="239"/>
      <c r="E614" s="239"/>
      <c r="F614" s="239"/>
      <c r="G614" s="239"/>
      <c r="H614" s="239"/>
      <c r="I614" s="239"/>
      <c r="J614" s="239"/>
      <c r="K614" s="239"/>
    </row>
    <row r="615" spans="2:11">
      <c r="B615" s="127" t="s">
        <v>73</v>
      </c>
      <c r="C615" s="239" t="str">
        <f>'Detailed Workplan (Reviewed)'!B67</f>
        <v>6.1.2</v>
      </c>
      <c r="D615" s="239"/>
      <c r="E615" s="239"/>
      <c r="F615" s="239"/>
      <c r="G615" s="239"/>
      <c r="H615" s="239"/>
      <c r="I615" s="239"/>
      <c r="J615" s="239"/>
      <c r="K615" s="239"/>
    </row>
    <row r="616" spans="2:11">
      <c r="B616" s="127" t="s">
        <v>50</v>
      </c>
      <c r="C616" s="239" t="str">
        <f>'Detailed Workplan (Reviewed)'!C67</f>
        <v>Strengthen the coordination capacity of the Ministry of Budget and Planning in the state and its Local Government counterparts with the required resources (human, financial, and material) for effective management and coordination of the policy</v>
      </c>
      <c r="D616" s="239"/>
      <c r="E616" s="239"/>
      <c r="F616" s="239"/>
      <c r="G616" s="239"/>
      <c r="H616" s="239"/>
      <c r="I616" s="239"/>
      <c r="J616" s="239"/>
      <c r="K616" s="239"/>
    </row>
    <row r="617" spans="2:11" ht="60">
      <c r="B617" s="129" t="s">
        <v>52</v>
      </c>
      <c r="C617" s="128" t="s">
        <v>47</v>
      </c>
      <c r="D617" s="128" t="s">
        <v>48</v>
      </c>
      <c r="E617" s="128" t="s">
        <v>51</v>
      </c>
      <c r="F617" s="128" t="s">
        <v>49</v>
      </c>
      <c r="G617" s="128" t="s">
        <v>41</v>
      </c>
      <c r="H617" s="128" t="s">
        <v>43</v>
      </c>
      <c r="I617" s="128" t="s">
        <v>44</v>
      </c>
      <c r="J617" s="128" t="s">
        <v>45</v>
      </c>
      <c r="K617" s="128" t="s">
        <v>46</v>
      </c>
    </row>
    <row r="618" spans="2:11" ht="17.25">
      <c r="B618" s="133" t="s">
        <v>53</v>
      </c>
      <c r="C618" s="134"/>
      <c r="D618" s="135"/>
      <c r="E618" s="134"/>
      <c r="F618" s="134"/>
      <c r="G618" s="135">
        <f>C618*D618*E618*F618</f>
        <v>0</v>
      </c>
      <c r="H618" s="135">
        <f>G618/4</f>
        <v>0</v>
      </c>
      <c r="I618" s="135">
        <f>G618/4</f>
        <v>0</v>
      </c>
      <c r="J618" s="135">
        <f>G618/4</f>
        <v>0</v>
      </c>
      <c r="K618" s="135">
        <f>G618/4</f>
        <v>0</v>
      </c>
    </row>
    <row r="619" spans="2:11" ht="17.25">
      <c r="B619" s="133" t="s">
        <v>40</v>
      </c>
      <c r="C619" s="134"/>
      <c r="D619" s="135"/>
      <c r="E619" s="134"/>
      <c r="F619" s="134"/>
      <c r="G619" s="135">
        <f t="shared" ref="G619:G631" si="190">C619*D619*E619*F619</f>
        <v>0</v>
      </c>
      <c r="H619" s="135">
        <f t="shared" ref="H619:H631" si="191">G619/4</f>
        <v>0</v>
      </c>
      <c r="I619" s="135">
        <f t="shared" ref="I619:I631" si="192">G619/4</f>
        <v>0</v>
      </c>
      <c r="J619" s="135">
        <f t="shared" ref="J619:J631" si="193">G619/4</f>
        <v>0</v>
      </c>
      <c r="K619" s="135">
        <f t="shared" ref="K619:K631" si="194">G619/4</f>
        <v>0</v>
      </c>
    </row>
    <row r="620" spans="2:11" ht="17.25">
      <c r="B620" s="133" t="s">
        <v>55</v>
      </c>
      <c r="C620" s="134">
        <v>1</v>
      </c>
      <c r="D620" s="135">
        <v>1000</v>
      </c>
      <c r="E620" s="134">
        <v>9</v>
      </c>
      <c r="F620" s="134">
        <v>1</v>
      </c>
      <c r="G620" s="135">
        <f t="shared" si="190"/>
        <v>9000</v>
      </c>
      <c r="H620" s="135">
        <f t="shared" si="191"/>
        <v>2250</v>
      </c>
      <c r="I620" s="135">
        <f t="shared" si="192"/>
        <v>2250</v>
      </c>
      <c r="J620" s="135">
        <f t="shared" si="193"/>
        <v>2250</v>
      </c>
      <c r="K620" s="135">
        <f t="shared" si="194"/>
        <v>2250</v>
      </c>
    </row>
    <row r="621" spans="2:11" ht="17.25">
      <c r="B621" s="133" t="s">
        <v>56</v>
      </c>
      <c r="C621" s="134"/>
      <c r="D621" s="135"/>
      <c r="E621" s="134"/>
      <c r="F621" s="134"/>
      <c r="G621" s="135">
        <f t="shared" si="190"/>
        <v>0</v>
      </c>
      <c r="H621" s="135">
        <f t="shared" si="191"/>
        <v>0</v>
      </c>
      <c r="I621" s="135">
        <f t="shared" si="192"/>
        <v>0</v>
      </c>
      <c r="J621" s="135">
        <f t="shared" si="193"/>
        <v>0</v>
      </c>
      <c r="K621" s="135">
        <f t="shared" si="194"/>
        <v>0</v>
      </c>
    </row>
    <row r="622" spans="2:11" ht="17.25">
      <c r="B622" s="133" t="s">
        <v>57</v>
      </c>
      <c r="C622" s="134">
        <v>1</v>
      </c>
      <c r="D622" s="135">
        <v>500</v>
      </c>
      <c r="E622" s="134">
        <v>9</v>
      </c>
      <c r="F622" s="134">
        <v>1</v>
      </c>
      <c r="G622" s="135">
        <f t="shared" si="190"/>
        <v>4500</v>
      </c>
      <c r="H622" s="135">
        <f t="shared" si="191"/>
        <v>1125</v>
      </c>
      <c r="I622" s="135">
        <f t="shared" si="192"/>
        <v>1125</v>
      </c>
      <c r="J622" s="135">
        <f t="shared" si="193"/>
        <v>1125</v>
      </c>
      <c r="K622" s="135">
        <f t="shared" si="194"/>
        <v>1125</v>
      </c>
    </row>
    <row r="623" spans="2:11" ht="17.25">
      <c r="B623" s="133" t="s">
        <v>38</v>
      </c>
      <c r="C623" s="134">
        <v>1</v>
      </c>
      <c r="D623" s="135">
        <v>1500</v>
      </c>
      <c r="E623" s="134">
        <v>9</v>
      </c>
      <c r="F623" s="134">
        <v>1</v>
      </c>
      <c r="G623" s="135">
        <f t="shared" si="190"/>
        <v>13500</v>
      </c>
      <c r="H623" s="135">
        <f t="shared" si="191"/>
        <v>3375</v>
      </c>
      <c r="I623" s="135">
        <f t="shared" si="192"/>
        <v>3375</v>
      </c>
      <c r="J623" s="135">
        <f t="shared" si="193"/>
        <v>3375</v>
      </c>
      <c r="K623" s="135">
        <f t="shared" si="194"/>
        <v>3375</v>
      </c>
    </row>
    <row r="624" spans="2:11" ht="17.25">
      <c r="B624" s="133" t="s">
        <v>58</v>
      </c>
      <c r="C624" s="134">
        <v>1</v>
      </c>
      <c r="D624" s="135">
        <v>100</v>
      </c>
      <c r="E624" s="134">
        <v>9</v>
      </c>
      <c r="F624" s="134">
        <v>1</v>
      </c>
      <c r="G624" s="135">
        <f t="shared" si="190"/>
        <v>900</v>
      </c>
      <c r="H624" s="135">
        <f t="shared" si="191"/>
        <v>225</v>
      </c>
      <c r="I624" s="135">
        <f t="shared" si="192"/>
        <v>225</v>
      </c>
      <c r="J624" s="135">
        <f t="shared" si="193"/>
        <v>225</v>
      </c>
      <c r="K624" s="135">
        <f t="shared" si="194"/>
        <v>225</v>
      </c>
    </row>
    <row r="625" spans="2:11" ht="17.25">
      <c r="B625" s="133" t="s">
        <v>59</v>
      </c>
      <c r="C625" s="134"/>
      <c r="D625" s="135"/>
      <c r="E625" s="134"/>
      <c r="F625" s="134"/>
      <c r="G625" s="135">
        <f t="shared" si="190"/>
        <v>0</v>
      </c>
      <c r="H625" s="135">
        <f t="shared" si="191"/>
        <v>0</v>
      </c>
      <c r="I625" s="135">
        <f t="shared" si="192"/>
        <v>0</v>
      </c>
      <c r="J625" s="135">
        <f t="shared" si="193"/>
        <v>0</v>
      </c>
      <c r="K625" s="135">
        <f t="shared" si="194"/>
        <v>0</v>
      </c>
    </row>
    <row r="626" spans="2:11" ht="17.25">
      <c r="B626" s="133" t="s">
        <v>60</v>
      </c>
      <c r="C626" s="134"/>
      <c r="D626" s="135"/>
      <c r="E626" s="134"/>
      <c r="F626" s="134"/>
      <c r="G626" s="135">
        <f t="shared" si="190"/>
        <v>0</v>
      </c>
      <c r="H626" s="135">
        <f t="shared" si="191"/>
        <v>0</v>
      </c>
      <c r="I626" s="135">
        <f t="shared" si="192"/>
        <v>0</v>
      </c>
      <c r="J626" s="135">
        <f t="shared" si="193"/>
        <v>0</v>
      </c>
      <c r="K626" s="135">
        <f t="shared" si="194"/>
        <v>0</v>
      </c>
    </row>
    <row r="627" spans="2:11" ht="17.25">
      <c r="B627" s="133" t="s">
        <v>39</v>
      </c>
      <c r="C627" s="134"/>
      <c r="D627" s="135"/>
      <c r="E627" s="134"/>
      <c r="F627" s="134"/>
      <c r="G627" s="135">
        <f t="shared" si="190"/>
        <v>0</v>
      </c>
      <c r="H627" s="135">
        <f t="shared" si="191"/>
        <v>0</v>
      </c>
      <c r="I627" s="135">
        <f t="shared" si="192"/>
        <v>0</v>
      </c>
      <c r="J627" s="135">
        <f t="shared" si="193"/>
        <v>0</v>
      </c>
      <c r="K627" s="135">
        <f t="shared" si="194"/>
        <v>0</v>
      </c>
    </row>
    <row r="628" spans="2:11" ht="17.25">
      <c r="B628" s="133" t="s">
        <v>61</v>
      </c>
      <c r="C628" s="134"/>
      <c r="D628" s="135"/>
      <c r="E628" s="134"/>
      <c r="F628" s="134"/>
      <c r="G628" s="135">
        <f t="shared" si="190"/>
        <v>0</v>
      </c>
      <c r="H628" s="135">
        <f t="shared" si="191"/>
        <v>0</v>
      </c>
      <c r="I628" s="135">
        <f t="shared" si="192"/>
        <v>0</v>
      </c>
      <c r="J628" s="135">
        <f t="shared" si="193"/>
        <v>0</v>
      </c>
      <c r="K628" s="135">
        <f t="shared" si="194"/>
        <v>0</v>
      </c>
    </row>
    <row r="629" spans="2:11" ht="17.25">
      <c r="B629" s="133" t="s">
        <v>66</v>
      </c>
      <c r="C629" s="134">
        <v>1</v>
      </c>
      <c r="D629" s="135">
        <v>5000</v>
      </c>
      <c r="E629" s="134">
        <v>9</v>
      </c>
      <c r="F629" s="134">
        <v>1</v>
      </c>
      <c r="G629" s="135">
        <f t="shared" si="190"/>
        <v>45000</v>
      </c>
      <c r="H629" s="135">
        <f t="shared" si="191"/>
        <v>11250</v>
      </c>
      <c r="I629" s="135">
        <f t="shared" si="192"/>
        <v>11250</v>
      </c>
      <c r="J629" s="135">
        <f t="shared" si="193"/>
        <v>11250</v>
      </c>
      <c r="K629" s="135">
        <f t="shared" si="194"/>
        <v>11250</v>
      </c>
    </row>
    <row r="630" spans="2:11" ht="17.25">
      <c r="B630" s="133" t="s">
        <v>62</v>
      </c>
      <c r="C630" s="134"/>
      <c r="D630" s="135"/>
      <c r="E630" s="134"/>
      <c r="F630" s="134"/>
      <c r="G630" s="135">
        <f t="shared" si="190"/>
        <v>0</v>
      </c>
      <c r="H630" s="135">
        <f t="shared" si="191"/>
        <v>0</v>
      </c>
      <c r="I630" s="135">
        <f t="shared" si="192"/>
        <v>0</v>
      </c>
      <c r="J630" s="135">
        <f t="shared" si="193"/>
        <v>0</v>
      </c>
      <c r="K630" s="135">
        <f t="shared" si="194"/>
        <v>0</v>
      </c>
    </row>
    <row r="631" spans="2:11" ht="17.25">
      <c r="B631" s="133"/>
      <c r="C631" s="134"/>
      <c r="D631" s="135"/>
      <c r="E631" s="134"/>
      <c r="F631" s="134"/>
      <c r="G631" s="135">
        <f t="shared" si="190"/>
        <v>0</v>
      </c>
      <c r="H631" s="135">
        <f t="shared" si="191"/>
        <v>0</v>
      </c>
      <c r="I631" s="135">
        <f t="shared" si="192"/>
        <v>0</v>
      </c>
      <c r="J631" s="135">
        <f t="shared" si="193"/>
        <v>0</v>
      </c>
      <c r="K631" s="135">
        <f t="shared" si="194"/>
        <v>0</v>
      </c>
    </row>
    <row r="632" spans="2:11">
      <c r="B632" s="131" t="s">
        <v>68</v>
      </c>
      <c r="C632" s="132"/>
      <c r="D632" s="132"/>
      <c r="E632" s="132"/>
      <c r="F632" s="132"/>
      <c r="G632" s="136">
        <f>SUM(G618:G631)</f>
        <v>72900</v>
      </c>
      <c r="H632" s="137"/>
      <c r="I632" s="137"/>
      <c r="J632" s="137"/>
      <c r="K632" s="137"/>
    </row>
    <row r="633" spans="2:11">
      <c r="B633" s="122"/>
      <c r="C633" s="126"/>
      <c r="D633" s="126"/>
      <c r="E633" s="126"/>
      <c r="F633" s="126"/>
      <c r="G633" s="126"/>
      <c r="H633" s="126"/>
      <c r="I633" s="126"/>
      <c r="J633" s="126"/>
      <c r="K633" s="126"/>
    </row>
    <row r="634" spans="2:11">
      <c r="B634" s="130" t="s">
        <v>42</v>
      </c>
      <c r="C634" s="239" t="str">
        <f>'Detailed Workplan (Reviewed)'!A12</f>
        <v>6. Resource Allocation for Food and Nutrition Security at all Levels</v>
      </c>
      <c r="D634" s="239"/>
      <c r="E634" s="239"/>
      <c r="F634" s="239"/>
      <c r="G634" s="239"/>
      <c r="H634" s="239"/>
      <c r="I634" s="239"/>
      <c r="J634" s="239"/>
      <c r="K634" s="239"/>
    </row>
    <row r="635" spans="2:11">
      <c r="B635" s="127" t="s">
        <v>73</v>
      </c>
      <c r="C635" s="239" t="str">
        <f>'Detailed Workplan (Reviewed)'!B68</f>
        <v>6.1.3</v>
      </c>
      <c r="D635" s="239"/>
      <c r="E635" s="239"/>
      <c r="F635" s="239"/>
      <c r="G635" s="239"/>
      <c r="H635" s="239"/>
      <c r="I635" s="239"/>
      <c r="J635" s="239"/>
      <c r="K635" s="239"/>
    </row>
    <row r="636" spans="2:11">
      <c r="B636" s="127" t="s">
        <v>50</v>
      </c>
      <c r="C636" s="239" t="str">
        <f>'Detailed Workplan (Reviewed)'!C68</f>
        <v>Strenghten the capacity of Ministry of Budget and Planning to mobilise resources for F &amp; N interventions</v>
      </c>
      <c r="D636" s="239"/>
      <c r="E636" s="239"/>
      <c r="F636" s="239"/>
      <c r="G636" s="239"/>
      <c r="H636" s="239"/>
      <c r="I636" s="239"/>
      <c r="J636" s="239"/>
      <c r="K636" s="239"/>
    </row>
    <row r="637" spans="2:11" ht="60">
      <c r="B637" s="129" t="s">
        <v>52</v>
      </c>
      <c r="C637" s="128" t="s">
        <v>47</v>
      </c>
      <c r="D637" s="128" t="s">
        <v>48</v>
      </c>
      <c r="E637" s="128" t="s">
        <v>51</v>
      </c>
      <c r="F637" s="128" t="s">
        <v>49</v>
      </c>
      <c r="G637" s="128" t="s">
        <v>41</v>
      </c>
      <c r="H637" s="128" t="s">
        <v>43</v>
      </c>
      <c r="I637" s="128" t="s">
        <v>44</v>
      </c>
      <c r="J637" s="128" t="s">
        <v>45</v>
      </c>
      <c r="K637" s="128" t="s">
        <v>46</v>
      </c>
    </row>
    <row r="638" spans="2:11" ht="17.25">
      <c r="B638" s="133" t="s">
        <v>53</v>
      </c>
      <c r="C638" s="134">
        <v>1</v>
      </c>
      <c r="D638" s="135">
        <v>10000</v>
      </c>
      <c r="E638" s="134">
        <v>1</v>
      </c>
      <c r="F638" s="134">
        <v>2</v>
      </c>
      <c r="G638" s="135">
        <f>C638*D638*E638*F638</f>
        <v>20000</v>
      </c>
      <c r="H638" s="135">
        <f>G638/4</f>
        <v>5000</v>
      </c>
      <c r="I638" s="135">
        <f>G638/4</f>
        <v>5000</v>
      </c>
      <c r="J638" s="135">
        <f>G638/4</f>
        <v>5000</v>
      </c>
      <c r="K638" s="135">
        <f>G638/4</f>
        <v>5000</v>
      </c>
    </row>
    <row r="639" spans="2:11" ht="17.25">
      <c r="B639" s="133" t="s">
        <v>54</v>
      </c>
      <c r="C639" s="134">
        <v>1</v>
      </c>
      <c r="D639" s="135">
        <v>10000</v>
      </c>
      <c r="E639" s="134">
        <v>1</v>
      </c>
      <c r="F639" s="134">
        <v>2</v>
      </c>
      <c r="G639" s="135">
        <f t="shared" ref="G639:G654" si="195">C639*D639*E639*F639</f>
        <v>20000</v>
      </c>
      <c r="H639" s="135">
        <f t="shared" ref="H639:H654" si="196">G639/4</f>
        <v>5000</v>
      </c>
      <c r="I639" s="135">
        <f t="shared" ref="I639:I654" si="197">G639/4</f>
        <v>5000</v>
      </c>
      <c r="J639" s="135">
        <f t="shared" ref="J639:J654" si="198">G639/4</f>
        <v>5000</v>
      </c>
      <c r="K639" s="135">
        <f t="shared" ref="K639:K654" si="199">G639/4</f>
        <v>5000</v>
      </c>
    </row>
    <row r="640" spans="2:11" ht="17.25">
      <c r="B640" s="133" t="s">
        <v>37</v>
      </c>
      <c r="C640" s="134">
        <v>1</v>
      </c>
      <c r="D640" s="135">
        <v>30000</v>
      </c>
      <c r="E640" s="134">
        <v>1</v>
      </c>
      <c r="F640" s="134">
        <v>2</v>
      </c>
      <c r="G640" s="135">
        <f t="shared" si="195"/>
        <v>60000</v>
      </c>
      <c r="H640" s="135">
        <f t="shared" si="196"/>
        <v>15000</v>
      </c>
      <c r="I640" s="135">
        <f t="shared" si="197"/>
        <v>15000</v>
      </c>
      <c r="J640" s="135">
        <f t="shared" si="198"/>
        <v>15000</v>
      </c>
      <c r="K640" s="135">
        <f t="shared" si="199"/>
        <v>15000</v>
      </c>
    </row>
    <row r="641" spans="2:11" ht="17.25">
      <c r="B641" s="133" t="s">
        <v>40</v>
      </c>
      <c r="C641" s="134"/>
      <c r="D641" s="135"/>
      <c r="E641" s="134"/>
      <c r="F641" s="134"/>
      <c r="G641" s="135">
        <f t="shared" si="195"/>
        <v>0</v>
      </c>
      <c r="H641" s="135">
        <f t="shared" si="196"/>
        <v>0</v>
      </c>
      <c r="I641" s="135">
        <f t="shared" si="197"/>
        <v>0</v>
      </c>
      <c r="J641" s="135">
        <f t="shared" si="198"/>
        <v>0</v>
      </c>
      <c r="K641" s="135">
        <f t="shared" si="199"/>
        <v>0</v>
      </c>
    </row>
    <row r="642" spans="2:11" ht="17.25">
      <c r="B642" s="133" t="s">
        <v>55</v>
      </c>
      <c r="C642" s="134">
        <v>1</v>
      </c>
      <c r="D642" s="135">
        <v>1000</v>
      </c>
      <c r="E642" s="134">
        <v>40</v>
      </c>
      <c r="F642" s="134">
        <v>1</v>
      </c>
      <c r="G642" s="135">
        <f t="shared" si="195"/>
        <v>40000</v>
      </c>
      <c r="H642" s="135">
        <f t="shared" si="196"/>
        <v>10000</v>
      </c>
      <c r="I642" s="135">
        <f t="shared" si="197"/>
        <v>10000</v>
      </c>
      <c r="J642" s="135">
        <f t="shared" si="198"/>
        <v>10000</v>
      </c>
      <c r="K642" s="135">
        <f t="shared" si="199"/>
        <v>10000</v>
      </c>
    </row>
    <row r="643" spans="2:11" ht="17.25">
      <c r="B643" s="133" t="s">
        <v>56</v>
      </c>
      <c r="C643" s="134">
        <v>1</v>
      </c>
      <c r="D643" s="135">
        <v>500</v>
      </c>
      <c r="E643" s="134">
        <v>40</v>
      </c>
      <c r="F643" s="134">
        <v>1</v>
      </c>
      <c r="G643" s="135">
        <f t="shared" si="195"/>
        <v>20000</v>
      </c>
      <c r="H643" s="135">
        <f t="shared" si="196"/>
        <v>5000</v>
      </c>
      <c r="I643" s="135">
        <f t="shared" si="197"/>
        <v>5000</v>
      </c>
      <c r="J643" s="135">
        <f t="shared" si="198"/>
        <v>5000</v>
      </c>
      <c r="K643" s="135">
        <f t="shared" si="199"/>
        <v>5000</v>
      </c>
    </row>
    <row r="644" spans="2:11" ht="17.25">
      <c r="B644" s="133" t="s">
        <v>57</v>
      </c>
      <c r="C644" s="134">
        <v>1</v>
      </c>
      <c r="D644" s="135">
        <v>500</v>
      </c>
      <c r="E644" s="134">
        <v>40</v>
      </c>
      <c r="F644" s="134">
        <v>3</v>
      </c>
      <c r="G644" s="135">
        <f t="shared" si="195"/>
        <v>60000</v>
      </c>
      <c r="H644" s="135">
        <f t="shared" si="196"/>
        <v>15000</v>
      </c>
      <c r="I644" s="135">
        <f t="shared" si="197"/>
        <v>15000</v>
      </c>
      <c r="J644" s="135">
        <f t="shared" si="198"/>
        <v>15000</v>
      </c>
      <c r="K644" s="135">
        <f t="shared" si="199"/>
        <v>15000</v>
      </c>
    </row>
    <row r="645" spans="2:11" ht="17.25">
      <c r="B645" s="133" t="s">
        <v>38</v>
      </c>
      <c r="C645" s="134">
        <v>1</v>
      </c>
      <c r="D645" s="135">
        <v>1500</v>
      </c>
      <c r="E645" s="134">
        <v>40</v>
      </c>
      <c r="F645" s="134">
        <v>3</v>
      </c>
      <c r="G645" s="135">
        <f t="shared" si="195"/>
        <v>180000</v>
      </c>
      <c r="H645" s="135">
        <f t="shared" si="196"/>
        <v>45000</v>
      </c>
      <c r="I645" s="135">
        <f t="shared" si="197"/>
        <v>45000</v>
      </c>
      <c r="J645" s="135">
        <f t="shared" si="198"/>
        <v>45000</v>
      </c>
      <c r="K645" s="135">
        <f t="shared" si="199"/>
        <v>45000</v>
      </c>
    </row>
    <row r="646" spans="2:11" ht="17.25">
      <c r="B646" s="133" t="s">
        <v>58</v>
      </c>
      <c r="C646" s="134">
        <v>1</v>
      </c>
      <c r="D646" s="135">
        <v>100</v>
      </c>
      <c r="E646" s="134">
        <v>40</v>
      </c>
      <c r="F646" s="134">
        <v>6</v>
      </c>
      <c r="G646" s="135">
        <f t="shared" si="195"/>
        <v>24000</v>
      </c>
      <c r="H646" s="135">
        <f t="shared" si="196"/>
        <v>6000</v>
      </c>
      <c r="I646" s="135">
        <f t="shared" si="197"/>
        <v>6000</v>
      </c>
      <c r="J646" s="135">
        <f t="shared" si="198"/>
        <v>6000</v>
      </c>
      <c r="K646" s="135">
        <f t="shared" si="199"/>
        <v>6000</v>
      </c>
    </row>
    <row r="647" spans="2:11" ht="17.25">
      <c r="B647" s="133" t="s">
        <v>59</v>
      </c>
      <c r="C647" s="134"/>
      <c r="D647" s="135"/>
      <c r="E647" s="134"/>
      <c r="F647" s="134"/>
      <c r="G647" s="135">
        <f t="shared" si="195"/>
        <v>0</v>
      </c>
      <c r="H647" s="135">
        <f t="shared" si="196"/>
        <v>0</v>
      </c>
      <c r="I647" s="135">
        <f t="shared" si="197"/>
        <v>0</v>
      </c>
      <c r="J647" s="135">
        <f t="shared" si="198"/>
        <v>0</v>
      </c>
      <c r="K647" s="135">
        <f t="shared" si="199"/>
        <v>0</v>
      </c>
    </row>
    <row r="648" spans="2:11" ht="17.25">
      <c r="B648" s="133" t="s">
        <v>60</v>
      </c>
      <c r="C648" s="134"/>
      <c r="D648" s="135"/>
      <c r="E648" s="134"/>
      <c r="F648" s="134"/>
      <c r="G648" s="135">
        <f t="shared" si="195"/>
        <v>0</v>
      </c>
      <c r="H648" s="135">
        <f t="shared" si="196"/>
        <v>0</v>
      </c>
      <c r="I648" s="135">
        <f t="shared" si="197"/>
        <v>0</v>
      </c>
      <c r="J648" s="135">
        <f t="shared" si="198"/>
        <v>0</v>
      </c>
      <c r="K648" s="135">
        <f t="shared" si="199"/>
        <v>0</v>
      </c>
    </row>
    <row r="649" spans="2:11" ht="17.25">
      <c r="B649" s="133" t="s">
        <v>39</v>
      </c>
      <c r="C649" s="134"/>
      <c r="D649" s="135"/>
      <c r="E649" s="134"/>
      <c r="F649" s="134"/>
      <c r="G649" s="135">
        <f t="shared" si="195"/>
        <v>0</v>
      </c>
      <c r="H649" s="135">
        <f t="shared" si="196"/>
        <v>0</v>
      </c>
      <c r="I649" s="135">
        <f t="shared" si="197"/>
        <v>0</v>
      </c>
      <c r="J649" s="135">
        <f t="shared" si="198"/>
        <v>0</v>
      </c>
      <c r="K649" s="135">
        <f t="shared" si="199"/>
        <v>0</v>
      </c>
    </row>
    <row r="650" spans="2:11" ht="17.25">
      <c r="B650" s="133" t="s">
        <v>61</v>
      </c>
      <c r="C650" s="134"/>
      <c r="D650" s="135"/>
      <c r="E650" s="134"/>
      <c r="F650" s="134"/>
      <c r="G650" s="135">
        <f t="shared" si="195"/>
        <v>0</v>
      </c>
      <c r="H650" s="135">
        <f t="shared" si="196"/>
        <v>0</v>
      </c>
      <c r="I650" s="135">
        <f t="shared" si="197"/>
        <v>0</v>
      </c>
      <c r="J650" s="135">
        <f t="shared" si="198"/>
        <v>0</v>
      </c>
      <c r="K650" s="135">
        <f t="shared" si="199"/>
        <v>0</v>
      </c>
    </row>
    <row r="651" spans="2:11" ht="17.25">
      <c r="B651" s="133" t="s">
        <v>538</v>
      </c>
      <c r="C651" s="134">
        <v>1</v>
      </c>
      <c r="D651" s="135">
        <v>1000</v>
      </c>
      <c r="E651" s="134">
        <v>40</v>
      </c>
      <c r="F651" s="134">
        <v>3</v>
      </c>
      <c r="G651" s="135">
        <f t="shared" si="195"/>
        <v>120000</v>
      </c>
      <c r="H651" s="135">
        <f t="shared" si="196"/>
        <v>30000</v>
      </c>
      <c r="I651" s="135">
        <f t="shared" si="197"/>
        <v>30000</v>
      </c>
      <c r="J651" s="135">
        <f t="shared" si="198"/>
        <v>30000</v>
      </c>
      <c r="K651" s="135">
        <f t="shared" si="199"/>
        <v>30000</v>
      </c>
    </row>
    <row r="652" spans="2:11" ht="17.25">
      <c r="B652" s="133" t="s">
        <v>62</v>
      </c>
      <c r="C652" s="134"/>
      <c r="D652" s="135"/>
      <c r="E652" s="134"/>
      <c r="F652" s="134"/>
      <c r="G652" s="135">
        <f t="shared" si="195"/>
        <v>0</v>
      </c>
      <c r="H652" s="135">
        <f t="shared" si="196"/>
        <v>0</v>
      </c>
      <c r="I652" s="135">
        <f t="shared" si="197"/>
        <v>0</v>
      </c>
      <c r="J652" s="135">
        <f t="shared" si="198"/>
        <v>0</v>
      </c>
      <c r="K652" s="135">
        <f t="shared" si="199"/>
        <v>0</v>
      </c>
    </row>
    <row r="653" spans="2:11" ht="17.25">
      <c r="B653" s="133" t="s">
        <v>67</v>
      </c>
      <c r="C653" s="134"/>
      <c r="D653" s="135"/>
      <c r="E653" s="134"/>
      <c r="F653" s="134"/>
      <c r="G653" s="135">
        <f t="shared" si="195"/>
        <v>0</v>
      </c>
      <c r="H653" s="135">
        <f t="shared" si="196"/>
        <v>0</v>
      </c>
      <c r="I653" s="135">
        <f t="shared" si="197"/>
        <v>0</v>
      </c>
      <c r="J653" s="135">
        <f t="shared" si="198"/>
        <v>0</v>
      </c>
      <c r="K653" s="135">
        <f t="shared" si="199"/>
        <v>0</v>
      </c>
    </row>
    <row r="654" spans="2:11" ht="17.25">
      <c r="B654" s="133"/>
      <c r="C654" s="134"/>
      <c r="D654" s="135"/>
      <c r="E654" s="134"/>
      <c r="F654" s="134"/>
      <c r="G654" s="135">
        <f t="shared" si="195"/>
        <v>0</v>
      </c>
      <c r="H654" s="135">
        <f t="shared" si="196"/>
        <v>0</v>
      </c>
      <c r="I654" s="135">
        <f t="shared" si="197"/>
        <v>0</v>
      </c>
      <c r="J654" s="135">
        <f t="shared" si="198"/>
        <v>0</v>
      </c>
      <c r="K654" s="135">
        <f t="shared" si="199"/>
        <v>0</v>
      </c>
    </row>
    <row r="655" spans="2:11">
      <c r="B655" s="131" t="s">
        <v>68</v>
      </c>
      <c r="C655" s="132"/>
      <c r="D655" s="132"/>
      <c r="E655" s="132"/>
      <c r="F655" s="132"/>
      <c r="G655" s="136">
        <f>SUM(G638:G654)</f>
        <v>544000</v>
      </c>
      <c r="H655" s="137"/>
      <c r="I655" s="137"/>
      <c r="J655" s="137"/>
      <c r="K655" s="137"/>
    </row>
    <row r="656" spans="2:11">
      <c r="B656" s="122"/>
      <c r="C656" s="126"/>
      <c r="D656" s="126"/>
      <c r="E656" s="126"/>
      <c r="F656" s="126"/>
      <c r="G656" s="126"/>
      <c r="H656" s="126"/>
      <c r="I656" s="126"/>
      <c r="J656" s="126"/>
      <c r="K656" s="126"/>
    </row>
    <row r="657" spans="2:11">
      <c r="B657" s="130" t="s">
        <v>42</v>
      </c>
      <c r="C657" s="239" t="str">
        <f>'Detailed Workplan (Reviewed)'!A12</f>
        <v>6. Resource Allocation for Food and Nutrition Security at all Levels</v>
      </c>
      <c r="D657" s="239"/>
      <c r="E657" s="239"/>
      <c r="F657" s="239"/>
      <c r="G657" s="239"/>
      <c r="H657" s="239"/>
      <c r="I657" s="239"/>
      <c r="J657" s="239"/>
      <c r="K657" s="239"/>
    </row>
    <row r="658" spans="2:11">
      <c r="B658" s="127" t="s">
        <v>73</v>
      </c>
      <c r="C658" s="239" t="str">
        <f>'Detailed Workplan (Reviewed)'!B69</f>
        <v>6.1.4</v>
      </c>
      <c r="D658" s="239"/>
      <c r="E658" s="239"/>
      <c r="F658" s="239"/>
      <c r="G658" s="239"/>
      <c r="H658" s="239"/>
      <c r="I658" s="239"/>
      <c r="J658" s="239"/>
      <c r="K658" s="239"/>
    </row>
    <row r="659" spans="2:11">
      <c r="B659" s="127" t="s">
        <v>50</v>
      </c>
      <c r="C659" s="239" t="str">
        <f>'Detailed Workplan (Reviewed)'!C69</f>
        <v>Conduct assessment at all levels on determinants of low financial investments in Food &amp; Nutrition programs compared to other life-saving interventions in partnership with private sector</v>
      </c>
      <c r="D659" s="239"/>
      <c r="E659" s="239"/>
      <c r="F659" s="239"/>
      <c r="G659" s="239"/>
      <c r="H659" s="239"/>
      <c r="I659" s="239"/>
      <c r="J659" s="239"/>
      <c r="K659" s="239"/>
    </row>
    <row r="660" spans="2:11" ht="60">
      <c r="B660" s="129" t="s">
        <v>52</v>
      </c>
      <c r="C660" s="128" t="s">
        <v>47</v>
      </c>
      <c r="D660" s="128" t="s">
        <v>48</v>
      </c>
      <c r="E660" s="128" t="s">
        <v>51</v>
      </c>
      <c r="F660" s="128" t="s">
        <v>49</v>
      </c>
      <c r="G660" s="128" t="s">
        <v>41</v>
      </c>
      <c r="H660" s="128" t="s">
        <v>43</v>
      </c>
      <c r="I660" s="128" t="s">
        <v>44</v>
      </c>
      <c r="J660" s="128" t="s">
        <v>45</v>
      </c>
      <c r="K660" s="128" t="s">
        <v>46</v>
      </c>
    </row>
    <row r="661" spans="2:11" ht="17.25">
      <c r="B661" s="133" t="s">
        <v>53</v>
      </c>
      <c r="C661" s="134"/>
      <c r="D661" s="135"/>
      <c r="E661" s="134"/>
      <c r="F661" s="134"/>
      <c r="G661" s="135">
        <f>C661*D661*E661*F661</f>
        <v>0</v>
      </c>
      <c r="H661" s="135">
        <f>G661/4</f>
        <v>0</v>
      </c>
      <c r="I661" s="135">
        <f>G661/4</f>
        <v>0</v>
      </c>
      <c r="J661" s="135">
        <f>G661/4</f>
        <v>0</v>
      </c>
      <c r="K661" s="135">
        <f>G661/4</f>
        <v>0</v>
      </c>
    </row>
    <row r="662" spans="2:11" ht="17.25">
      <c r="B662" s="133" t="s">
        <v>37</v>
      </c>
      <c r="C662" s="134"/>
      <c r="D662" s="135"/>
      <c r="E662" s="134"/>
      <c r="F662" s="134"/>
      <c r="G662" s="135">
        <f t="shared" ref="G662:G676" si="200">C662*D662*E662*F662</f>
        <v>0</v>
      </c>
      <c r="H662" s="135">
        <f t="shared" ref="H662:H676" si="201">G662/4</f>
        <v>0</v>
      </c>
      <c r="I662" s="135">
        <f t="shared" ref="I662:I676" si="202">G662/4</f>
        <v>0</v>
      </c>
      <c r="J662" s="135">
        <f t="shared" ref="J662:J676" si="203">G662/4</f>
        <v>0</v>
      </c>
      <c r="K662" s="135">
        <f t="shared" ref="K662:K676" si="204">G662/4</f>
        <v>0</v>
      </c>
    </row>
    <row r="663" spans="2:11" ht="17.25">
      <c r="B663" s="133" t="s">
        <v>40</v>
      </c>
      <c r="C663" s="134">
        <v>1</v>
      </c>
      <c r="D663" s="135">
        <v>20000</v>
      </c>
      <c r="E663" s="134">
        <v>1</v>
      </c>
      <c r="F663" s="134">
        <v>2</v>
      </c>
      <c r="G663" s="135">
        <f t="shared" si="200"/>
        <v>40000</v>
      </c>
      <c r="H663" s="135">
        <f t="shared" si="201"/>
        <v>10000</v>
      </c>
      <c r="I663" s="135">
        <f t="shared" si="202"/>
        <v>10000</v>
      </c>
      <c r="J663" s="135">
        <f t="shared" si="203"/>
        <v>10000</v>
      </c>
      <c r="K663" s="135">
        <f t="shared" si="204"/>
        <v>10000</v>
      </c>
    </row>
    <row r="664" spans="2:11" ht="17.25">
      <c r="B664" s="133" t="s">
        <v>55</v>
      </c>
      <c r="C664" s="134">
        <v>1</v>
      </c>
      <c r="D664" s="135">
        <v>1000</v>
      </c>
      <c r="E664" s="134">
        <v>12</v>
      </c>
      <c r="F664" s="134">
        <v>1</v>
      </c>
      <c r="G664" s="135">
        <f t="shared" si="200"/>
        <v>12000</v>
      </c>
      <c r="H664" s="135">
        <f t="shared" si="201"/>
        <v>3000</v>
      </c>
      <c r="I664" s="135">
        <f t="shared" si="202"/>
        <v>3000</v>
      </c>
      <c r="J664" s="135">
        <f t="shared" si="203"/>
        <v>3000</v>
      </c>
      <c r="K664" s="135">
        <f t="shared" si="204"/>
        <v>3000</v>
      </c>
    </row>
    <row r="665" spans="2:11" ht="17.25">
      <c r="B665" s="133" t="s">
        <v>56</v>
      </c>
      <c r="C665" s="134">
        <v>1</v>
      </c>
      <c r="D665" s="135">
        <v>500</v>
      </c>
      <c r="E665" s="134">
        <v>12</v>
      </c>
      <c r="F665" s="134">
        <v>1</v>
      </c>
      <c r="G665" s="135">
        <f t="shared" si="200"/>
        <v>6000</v>
      </c>
      <c r="H665" s="135">
        <f t="shared" si="201"/>
        <v>1500</v>
      </c>
      <c r="I665" s="135">
        <f t="shared" si="202"/>
        <v>1500</v>
      </c>
      <c r="J665" s="135">
        <f t="shared" si="203"/>
        <v>1500</v>
      </c>
      <c r="K665" s="135">
        <f t="shared" si="204"/>
        <v>1500</v>
      </c>
    </row>
    <row r="666" spans="2:11" ht="17.25">
      <c r="B666" s="133" t="s">
        <v>57</v>
      </c>
      <c r="C666" s="134">
        <v>1</v>
      </c>
      <c r="D666" s="135">
        <v>500</v>
      </c>
      <c r="E666" s="134">
        <v>12</v>
      </c>
      <c r="F666" s="134">
        <v>2</v>
      </c>
      <c r="G666" s="135">
        <f t="shared" si="200"/>
        <v>12000</v>
      </c>
      <c r="H666" s="135">
        <f t="shared" si="201"/>
        <v>3000</v>
      </c>
      <c r="I666" s="135">
        <f t="shared" si="202"/>
        <v>3000</v>
      </c>
      <c r="J666" s="135">
        <f t="shared" si="203"/>
        <v>3000</v>
      </c>
      <c r="K666" s="135">
        <f t="shared" si="204"/>
        <v>3000</v>
      </c>
    </row>
    <row r="667" spans="2:11" ht="17.25">
      <c r="B667" s="133" t="s">
        <v>38</v>
      </c>
      <c r="C667" s="134">
        <v>1</v>
      </c>
      <c r="D667" s="135">
        <v>1500</v>
      </c>
      <c r="E667" s="134">
        <v>12</v>
      </c>
      <c r="F667" s="134">
        <v>2</v>
      </c>
      <c r="G667" s="135">
        <f t="shared" si="200"/>
        <v>36000</v>
      </c>
      <c r="H667" s="135">
        <f t="shared" si="201"/>
        <v>9000</v>
      </c>
      <c r="I667" s="135">
        <f t="shared" si="202"/>
        <v>9000</v>
      </c>
      <c r="J667" s="135">
        <f t="shared" si="203"/>
        <v>9000</v>
      </c>
      <c r="K667" s="135">
        <f t="shared" si="204"/>
        <v>9000</v>
      </c>
    </row>
    <row r="668" spans="2:11" ht="17.25">
      <c r="B668" s="133" t="s">
        <v>58</v>
      </c>
      <c r="C668" s="134">
        <v>1</v>
      </c>
      <c r="D668" s="135">
        <v>100</v>
      </c>
      <c r="E668" s="134">
        <v>12</v>
      </c>
      <c r="F668" s="134">
        <v>4</v>
      </c>
      <c r="G668" s="135">
        <f t="shared" si="200"/>
        <v>4800</v>
      </c>
      <c r="H668" s="135">
        <f t="shared" si="201"/>
        <v>1200</v>
      </c>
      <c r="I668" s="135">
        <f t="shared" si="202"/>
        <v>1200</v>
      </c>
      <c r="J668" s="135">
        <f t="shared" si="203"/>
        <v>1200</v>
      </c>
      <c r="K668" s="135">
        <f t="shared" si="204"/>
        <v>1200</v>
      </c>
    </row>
    <row r="669" spans="2:11" ht="17.25">
      <c r="B669" s="133" t="s">
        <v>59</v>
      </c>
      <c r="C669" s="134"/>
      <c r="D669" s="135"/>
      <c r="E669" s="134"/>
      <c r="F669" s="134"/>
      <c r="G669" s="135">
        <f t="shared" si="200"/>
        <v>0</v>
      </c>
      <c r="H669" s="135">
        <f t="shared" si="201"/>
        <v>0</v>
      </c>
      <c r="I669" s="135">
        <f t="shared" si="202"/>
        <v>0</v>
      </c>
      <c r="J669" s="135">
        <f t="shared" si="203"/>
        <v>0</v>
      </c>
      <c r="K669" s="135">
        <f t="shared" si="204"/>
        <v>0</v>
      </c>
    </row>
    <row r="670" spans="2:11" ht="17.25">
      <c r="B670" s="133" t="s">
        <v>60</v>
      </c>
      <c r="C670" s="134"/>
      <c r="D670" s="135"/>
      <c r="E670" s="134"/>
      <c r="F670" s="134"/>
      <c r="G670" s="135">
        <f t="shared" si="200"/>
        <v>0</v>
      </c>
      <c r="H670" s="135">
        <f t="shared" si="201"/>
        <v>0</v>
      </c>
      <c r="I670" s="135">
        <f t="shared" si="202"/>
        <v>0</v>
      </c>
      <c r="J670" s="135">
        <f t="shared" si="203"/>
        <v>0</v>
      </c>
      <c r="K670" s="135">
        <f t="shared" si="204"/>
        <v>0</v>
      </c>
    </row>
    <row r="671" spans="2:11" ht="17.25">
      <c r="B671" s="133" t="s">
        <v>39</v>
      </c>
      <c r="C671" s="134"/>
      <c r="D671" s="135"/>
      <c r="E671" s="134"/>
      <c r="F671" s="134"/>
      <c r="G671" s="135">
        <f t="shared" si="200"/>
        <v>0</v>
      </c>
      <c r="H671" s="135">
        <f t="shared" si="201"/>
        <v>0</v>
      </c>
      <c r="I671" s="135">
        <f t="shared" si="202"/>
        <v>0</v>
      </c>
      <c r="J671" s="135">
        <f t="shared" si="203"/>
        <v>0</v>
      </c>
      <c r="K671" s="135">
        <f t="shared" si="204"/>
        <v>0</v>
      </c>
    </row>
    <row r="672" spans="2:11" ht="17.25">
      <c r="B672" s="133" t="s">
        <v>61</v>
      </c>
      <c r="C672" s="134"/>
      <c r="D672" s="135"/>
      <c r="E672" s="134"/>
      <c r="F672" s="134"/>
      <c r="G672" s="135">
        <f t="shared" si="200"/>
        <v>0</v>
      </c>
      <c r="H672" s="135">
        <f t="shared" si="201"/>
        <v>0</v>
      </c>
      <c r="I672" s="135">
        <f t="shared" si="202"/>
        <v>0</v>
      </c>
      <c r="J672" s="135">
        <f t="shared" si="203"/>
        <v>0</v>
      </c>
      <c r="K672" s="135">
        <f t="shared" si="204"/>
        <v>0</v>
      </c>
    </row>
    <row r="673" spans="2:11" ht="17.25">
      <c r="B673" s="133" t="s">
        <v>66</v>
      </c>
      <c r="C673" s="134">
        <v>1</v>
      </c>
      <c r="D673" s="135">
        <v>5000</v>
      </c>
      <c r="E673" s="134">
        <v>12</v>
      </c>
      <c r="F673" s="134">
        <v>1</v>
      </c>
      <c r="G673" s="135">
        <f t="shared" si="200"/>
        <v>60000</v>
      </c>
      <c r="H673" s="135">
        <f t="shared" si="201"/>
        <v>15000</v>
      </c>
      <c r="I673" s="135">
        <f t="shared" si="202"/>
        <v>15000</v>
      </c>
      <c r="J673" s="135">
        <f t="shared" si="203"/>
        <v>15000</v>
      </c>
      <c r="K673" s="135">
        <f t="shared" si="204"/>
        <v>15000</v>
      </c>
    </row>
    <row r="674" spans="2:11" ht="17.25">
      <c r="B674" s="133" t="s">
        <v>62</v>
      </c>
      <c r="C674" s="134"/>
      <c r="D674" s="135"/>
      <c r="E674" s="134"/>
      <c r="F674" s="134"/>
      <c r="G674" s="135">
        <f t="shared" si="200"/>
        <v>0</v>
      </c>
      <c r="H674" s="135">
        <f t="shared" si="201"/>
        <v>0</v>
      </c>
      <c r="I674" s="135">
        <f t="shared" si="202"/>
        <v>0</v>
      </c>
      <c r="J674" s="135">
        <f t="shared" si="203"/>
        <v>0</v>
      </c>
      <c r="K674" s="135">
        <f t="shared" si="204"/>
        <v>0</v>
      </c>
    </row>
    <row r="675" spans="2:11" ht="17.25">
      <c r="B675" s="133" t="s">
        <v>62</v>
      </c>
      <c r="C675" s="134"/>
      <c r="D675" s="135"/>
      <c r="E675" s="134"/>
      <c r="F675" s="134"/>
      <c r="G675" s="135">
        <f t="shared" si="200"/>
        <v>0</v>
      </c>
      <c r="H675" s="135">
        <f t="shared" si="201"/>
        <v>0</v>
      </c>
      <c r="I675" s="135">
        <f t="shared" si="202"/>
        <v>0</v>
      </c>
      <c r="J675" s="135">
        <f t="shared" si="203"/>
        <v>0</v>
      </c>
      <c r="K675" s="135">
        <f t="shared" si="204"/>
        <v>0</v>
      </c>
    </row>
    <row r="676" spans="2:11" ht="17.25">
      <c r="B676" s="133"/>
      <c r="C676" s="134"/>
      <c r="D676" s="135"/>
      <c r="E676" s="134"/>
      <c r="F676" s="134"/>
      <c r="G676" s="135">
        <f t="shared" si="200"/>
        <v>0</v>
      </c>
      <c r="H676" s="135">
        <f t="shared" si="201"/>
        <v>0</v>
      </c>
      <c r="I676" s="135">
        <f t="shared" si="202"/>
        <v>0</v>
      </c>
      <c r="J676" s="135">
        <f t="shared" si="203"/>
        <v>0</v>
      </c>
      <c r="K676" s="135">
        <f t="shared" si="204"/>
        <v>0</v>
      </c>
    </row>
    <row r="677" spans="2:11">
      <c r="B677" s="131" t="s">
        <v>68</v>
      </c>
      <c r="C677" s="132"/>
      <c r="D677" s="132"/>
      <c r="E677" s="132"/>
      <c r="F677" s="132"/>
      <c r="G677" s="136">
        <f>SUM(G661:G676)</f>
        <v>170800</v>
      </c>
      <c r="H677" s="137"/>
      <c r="I677" s="137"/>
      <c r="J677" s="137"/>
      <c r="K677" s="137"/>
    </row>
    <row r="678" spans="2:11">
      <c r="B678" s="122"/>
      <c r="C678" s="126"/>
      <c r="D678" s="126"/>
      <c r="E678" s="126"/>
      <c r="F678" s="126"/>
      <c r="G678" s="126"/>
      <c r="H678" s="126"/>
      <c r="I678" s="126"/>
      <c r="J678" s="126"/>
      <c r="K678" s="126"/>
    </row>
    <row r="679" spans="2:11">
      <c r="B679" s="130" t="s">
        <v>42</v>
      </c>
      <c r="C679" s="239" t="str">
        <f>'Detailed Workplan (Reviewed)'!A12</f>
        <v>6. Resource Allocation for Food and Nutrition Security at all Levels</v>
      </c>
      <c r="D679" s="239"/>
      <c r="E679" s="239"/>
      <c r="F679" s="239"/>
      <c r="G679" s="239"/>
      <c r="H679" s="239"/>
      <c r="I679" s="239"/>
      <c r="J679" s="239"/>
      <c r="K679" s="239"/>
    </row>
    <row r="680" spans="2:11">
      <c r="B680" s="127" t="s">
        <v>73</v>
      </c>
      <c r="C680" s="239" t="str">
        <f>'Detailed Workplan (Reviewed)'!B70</f>
        <v>6.1.5</v>
      </c>
      <c r="D680" s="239"/>
      <c r="E680" s="239"/>
      <c r="F680" s="239"/>
      <c r="G680" s="239"/>
      <c r="H680" s="239"/>
      <c r="I680" s="239"/>
      <c r="J680" s="239"/>
      <c r="K680" s="239"/>
    </row>
    <row r="681" spans="2:11">
      <c r="B681" s="127" t="s">
        <v>50</v>
      </c>
      <c r="C681" s="239" t="str">
        <f>'Detailed Workplan (Reviewed)'!C70</f>
        <v>Conduct regular budget tracking, apply lessons learnt to F &amp; N budgeting processes.</v>
      </c>
      <c r="D681" s="239"/>
      <c r="E681" s="239"/>
      <c r="F681" s="239"/>
      <c r="G681" s="239"/>
      <c r="H681" s="239"/>
      <c r="I681" s="239"/>
      <c r="J681" s="239"/>
      <c r="K681" s="239"/>
    </row>
    <row r="682" spans="2:11" ht="60">
      <c r="B682" s="129" t="s">
        <v>52</v>
      </c>
      <c r="C682" s="128" t="s">
        <v>47</v>
      </c>
      <c r="D682" s="128" t="s">
        <v>48</v>
      </c>
      <c r="E682" s="128" t="s">
        <v>51</v>
      </c>
      <c r="F682" s="128" t="s">
        <v>49</v>
      </c>
      <c r="G682" s="128" t="s">
        <v>41</v>
      </c>
      <c r="H682" s="128" t="s">
        <v>43</v>
      </c>
      <c r="I682" s="128" t="s">
        <v>44</v>
      </c>
      <c r="J682" s="128" t="s">
        <v>45</v>
      </c>
      <c r="K682" s="128" t="s">
        <v>46</v>
      </c>
    </row>
    <row r="683" spans="2:11" ht="17.25">
      <c r="B683" s="133" t="s">
        <v>53</v>
      </c>
      <c r="C683" s="134"/>
      <c r="D683" s="135"/>
      <c r="E683" s="134"/>
      <c r="F683" s="134"/>
      <c r="G683" s="135">
        <f>C683*D683*E683*F683</f>
        <v>0</v>
      </c>
      <c r="H683" s="135">
        <f>G683/4</f>
        <v>0</v>
      </c>
      <c r="I683" s="135">
        <f>G683/4</f>
        <v>0</v>
      </c>
      <c r="J683" s="135">
        <f>G683/4</f>
        <v>0</v>
      </c>
      <c r="K683" s="135">
        <f>G683/4</f>
        <v>0</v>
      </c>
    </row>
    <row r="684" spans="2:11" ht="17.25">
      <c r="B684" s="133" t="s">
        <v>40</v>
      </c>
      <c r="C684" s="134">
        <v>1</v>
      </c>
      <c r="D684" s="135">
        <v>20000</v>
      </c>
      <c r="E684" s="134">
        <v>12</v>
      </c>
      <c r="F684" s="134">
        <v>1</v>
      </c>
      <c r="G684" s="135">
        <f t="shared" ref="G684:G696" si="205">C684*D684*E684*F684</f>
        <v>240000</v>
      </c>
      <c r="H684" s="135">
        <f t="shared" ref="H684:H696" si="206">G684/4</f>
        <v>60000</v>
      </c>
      <c r="I684" s="135">
        <f t="shared" ref="I684:I696" si="207">G684/4</f>
        <v>60000</v>
      </c>
      <c r="J684" s="135">
        <f t="shared" ref="J684:J696" si="208">G684/4</f>
        <v>60000</v>
      </c>
      <c r="K684" s="135">
        <f t="shared" ref="K684:K696" si="209">G684/4</f>
        <v>60000</v>
      </c>
    </row>
    <row r="685" spans="2:11" ht="17.25">
      <c r="B685" s="133" t="s">
        <v>55</v>
      </c>
      <c r="C685" s="134">
        <v>1</v>
      </c>
      <c r="D685" s="135">
        <v>1000</v>
      </c>
      <c r="E685" s="134">
        <v>12</v>
      </c>
      <c r="F685" s="134">
        <v>1</v>
      </c>
      <c r="G685" s="135">
        <f t="shared" si="205"/>
        <v>12000</v>
      </c>
      <c r="H685" s="135">
        <f t="shared" si="206"/>
        <v>3000</v>
      </c>
      <c r="I685" s="135">
        <f t="shared" si="207"/>
        <v>3000</v>
      </c>
      <c r="J685" s="135">
        <f t="shared" si="208"/>
        <v>3000</v>
      </c>
      <c r="K685" s="135">
        <f t="shared" si="209"/>
        <v>3000</v>
      </c>
    </row>
    <row r="686" spans="2:11" ht="17.25">
      <c r="B686" s="133" t="s">
        <v>56</v>
      </c>
      <c r="C686" s="134">
        <v>1</v>
      </c>
      <c r="D686" s="135">
        <v>500</v>
      </c>
      <c r="E686" s="134">
        <v>12</v>
      </c>
      <c r="F686" s="134">
        <v>1</v>
      </c>
      <c r="G686" s="135">
        <f t="shared" si="205"/>
        <v>6000</v>
      </c>
      <c r="H686" s="135">
        <f t="shared" si="206"/>
        <v>1500</v>
      </c>
      <c r="I686" s="135">
        <f t="shared" si="207"/>
        <v>1500</v>
      </c>
      <c r="J686" s="135">
        <f t="shared" si="208"/>
        <v>1500</v>
      </c>
      <c r="K686" s="135">
        <f t="shared" si="209"/>
        <v>1500</v>
      </c>
    </row>
    <row r="687" spans="2:11" ht="17.25">
      <c r="B687" s="133" t="s">
        <v>57</v>
      </c>
      <c r="C687" s="134">
        <v>1</v>
      </c>
      <c r="D687" s="135">
        <v>500</v>
      </c>
      <c r="E687" s="134">
        <v>12</v>
      </c>
      <c r="F687" s="134">
        <v>1</v>
      </c>
      <c r="G687" s="135">
        <f t="shared" si="205"/>
        <v>6000</v>
      </c>
      <c r="H687" s="135">
        <f t="shared" si="206"/>
        <v>1500</v>
      </c>
      <c r="I687" s="135">
        <f t="shared" si="207"/>
        <v>1500</v>
      </c>
      <c r="J687" s="135">
        <f t="shared" si="208"/>
        <v>1500</v>
      </c>
      <c r="K687" s="135">
        <f t="shared" si="209"/>
        <v>1500</v>
      </c>
    </row>
    <row r="688" spans="2:11" ht="17.25">
      <c r="B688" s="133" t="s">
        <v>38</v>
      </c>
      <c r="C688" s="134">
        <v>1</v>
      </c>
      <c r="D688" s="135">
        <v>1500</v>
      </c>
      <c r="E688" s="134">
        <v>12</v>
      </c>
      <c r="F688" s="134">
        <v>1</v>
      </c>
      <c r="G688" s="135">
        <f t="shared" si="205"/>
        <v>18000</v>
      </c>
      <c r="H688" s="135">
        <f t="shared" si="206"/>
        <v>4500</v>
      </c>
      <c r="I688" s="135">
        <f t="shared" si="207"/>
        <v>4500</v>
      </c>
      <c r="J688" s="135">
        <f t="shared" si="208"/>
        <v>4500</v>
      </c>
      <c r="K688" s="135">
        <f t="shared" si="209"/>
        <v>4500</v>
      </c>
    </row>
    <row r="689" spans="2:11" ht="17.25">
      <c r="B689" s="133" t="s">
        <v>58</v>
      </c>
      <c r="C689" s="134">
        <v>1</v>
      </c>
      <c r="D689" s="135">
        <v>100</v>
      </c>
      <c r="E689" s="134">
        <v>12</v>
      </c>
      <c r="F689" s="134">
        <v>1</v>
      </c>
      <c r="G689" s="135">
        <f t="shared" si="205"/>
        <v>1200</v>
      </c>
      <c r="H689" s="135">
        <f t="shared" si="206"/>
        <v>300</v>
      </c>
      <c r="I689" s="135">
        <f t="shared" si="207"/>
        <v>300</v>
      </c>
      <c r="J689" s="135">
        <f t="shared" si="208"/>
        <v>300</v>
      </c>
      <c r="K689" s="135">
        <f t="shared" si="209"/>
        <v>300</v>
      </c>
    </row>
    <row r="690" spans="2:11" ht="17.25">
      <c r="B690" s="133" t="s">
        <v>59</v>
      </c>
      <c r="C690" s="134"/>
      <c r="D690" s="135"/>
      <c r="E690" s="134"/>
      <c r="F690" s="134"/>
      <c r="G690" s="135">
        <f t="shared" si="205"/>
        <v>0</v>
      </c>
      <c r="H690" s="135">
        <f t="shared" si="206"/>
        <v>0</v>
      </c>
      <c r="I690" s="135">
        <f t="shared" si="207"/>
        <v>0</v>
      </c>
      <c r="J690" s="135">
        <f t="shared" si="208"/>
        <v>0</v>
      </c>
      <c r="K690" s="135">
        <f t="shared" si="209"/>
        <v>0</v>
      </c>
    </row>
    <row r="691" spans="2:11" ht="17.25">
      <c r="B691" s="133" t="s">
        <v>60</v>
      </c>
      <c r="C691" s="134"/>
      <c r="D691" s="135"/>
      <c r="E691" s="134"/>
      <c r="F691" s="134"/>
      <c r="G691" s="135">
        <f t="shared" si="205"/>
        <v>0</v>
      </c>
      <c r="H691" s="135">
        <f t="shared" si="206"/>
        <v>0</v>
      </c>
      <c r="I691" s="135">
        <f t="shared" si="207"/>
        <v>0</v>
      </c>
      <c r="J691" s="135">
        <f t="shared" si="208"/>
        <v>0</v>
      </c>
      <c r="K691" s="135">
        <f t="shared" si="209"/>
        <v>0</v>
      </c>
    </row>
    <row r="692" spans="2:11" ht="17.25">
      <c r="B692" s="133" t="s">
        <v>39</v>
      </c>
      <c r="C692" s="134"/>
      <c r="D692" s="135"/>
      <c r="E692" s="134"/>
      <c r="F692" s="134"/>
      <c r="G692" s="135">
        <f t="shared" si="205"/>
        <v>0</v>
      </c>
      <c r="H692" s="135">
        <f t="shared" si="206"/>
        <v>0</v>
      </c>
      <c r="I692" s="135">
        <f t="shared" si="207"/>
        <v>0</v>
      </c>
      <c r="J692" s="135">
        <f t="shared" si="208"/>
        <v>0</v>
      </c>
      <c r="K692" s="135">
        <f t="shared" si="209"/>
        <v>0</v>
      </c>
    </row>
    <row r="693" spans="2:11" ht="17.25">
      <c r="B693" s="133" t="s">
        <v>61</v>
      </c>
      <c r="C693" s="134"/>
      <c r="D693" s="135"/>
      <c r="E693" s="134"/>
      <c r="F693" s="134"/>
      <c r="G693" s="135">
        <f t="shared" si="205"/>
        <v>0</v>
      </c>
      <c r="H693" s="135">
        <f t="shared" si="206"/>
        <v>0</v>
      </c>
      <c r="I693" s="135">
        <f t="shared" si="207"/>
        <v>0</v>
      </c>
      <c r="J693" s="135">
        <f t="shared" si="208"/>
        <v>0</v>
      </c>
      <c r="K693" s="135">
        <f t="shared" si="209"/>
        <v>0</v>
      </c>
    </row>
    <row r="694" spans="2:11" ht="17.25">
      <c r="B694" s="133" t="s">
        <v>66</v>
      </c>
      <c r="C694" s="134">
        <v>1</v>
      </c>
      <c r="D694" s="135">
        <v>5000</v>
      </c>
      <c r="E694" s="134">
        <v>12</v>
      </c>
      <c r="F694" s="134">
        <v>1</v>
      </c>
      <c r="G694" s="135">
        <f t="shared" si="205"/>
        <v>60000</v>
      </c>
      <c r="H694" s="135">
        <f t="shared" si="206"/>
        <v>15000</v>
      </c>
      <c r="I694" s="135">
        <f t="shared" si="207"/>
        <v>15000</v>
      </c>
      <c r="J694" s="135">
        <f t="shared" si="208"/>
        <v>15000</v>
      </c>
      <c r="K694" s="135">
        <f t="shared" si="209"/>
        <v>15000</v>
      </c>
    </row>
    <row r="695" spans="2:11" ht="17.25">
      <c r="B695" s="133" t="s">
        <v>62</v>
      </c>
      <c r="C695" s="134"/>
      <c r="D695" s="135"/>
      <c r="E695" s="134"/>
      <c r="F695" s="134"/>
      <c r="G695" s="135">
        <f t="shared" si="205"/>
        <v>0</v>
      </c>
      <c r="H695" s="135">
        <f t="shared" si="206"/>
        <v>0</v>
      </c>
      <c r="I695" s="135">
        <f t="shared" si="207"/>
        <v>0</v>
      </c>
      <c r="J695" s="135">
        <f t="shared" si="208"/>
        <v>0</v>
      </c>
      <c r="K695" s="135">
        <f t="shared" si="209"/>
        <v>0</v>
      </c>
    </row>
    <row r="696" spans="2:11" ht="17.25">
      <c r="B696" s="133"/>
      <c r="C696" s="134"/>
      <c r="D696" s="135"/>
      <c r="E696" s="134"/>
      <c r="F696" s="134"/>
      <c r="G696" s="135">
        <f t="shared" si="205"/>
        <v>0</v>
      </c>
      <c r="H696" s="135">
        <f t="shared" si="206"/>
        <v>0</v>
      </c>
      <c r="I696" s="135">
        <f t="shared" si="207"/>
        <v>0</v>
      </c>
      <c r="J696" s="135">
        <f t="shared" si="208"/>
        <v>0</v>
      </c>
      <c r="K696" s="135">
        <f t="shared" si="209"/>
        <v>0</v>
      </c>
    </row>
    <row r="697" spans="2:11">
      <c r="B697" s="131" t="s">
        <v>68</v>
      </c>
      <c r="C697" s="132"/>
      <c r="D697" s="132"/>
      <c r="E697" s="132"/>
      <c r="F697" s="132"/>
      <c r="G697" s="136">
        <f>SUM(G683:G696)</f>
        <v>343200</v>
      </c>
      <c r="H697" s="137"/>
      <c r="I697" s="137"/>
      <c r="J697" s="137"/>
      <c r="K697" s="137"/>
    </row>
    <row r="698" spans="2:11">
      <c r="B698" s="122"/>
      <c r="C698" s="126"/>
      <c r="D698" s="126"/>
      <c r="E698" s="126"/>
      <c r="F698" s="126"/>
      <c r="G698" s="126"/>
      <c r="H698" s="126"/>
      <c r="I698" s="126"/>
      <c r="J698" s="126"/>
      <c r="K698" s="126"/>
    </row>
    <row r="699" spans="2:11">
      <c r="B699" s="130" t="s">
        <v>42</v>
      </c>
      <c r="C699" s="239" t="str">
        <f>'Detailed Workplan (Reviewed)'!A12</f>
        <v>6. Resource Allocation for Food and Nutrition Security at all Levels</v>
      </c>
      <c r="D699" s="239"/>
      <c r="E699" s="239"/>
      <c r="F699" s="239"/>
      <c r="G699" s="239"/>
      <c r="H699" s="239"/>
      <c r="I699" s="239"/>
      <c r="J699" s="239"/>
      <c r="K699" s="239"/>
    </row>
    <row r="700" spans="2:11">
      <c r="B700" s="127" t="s">
        <v>73</v>
      </c>
      <c r="C700" s="239" t="str">
        <f>'Detailed Workplan (Reviewed)'!B71</f>
        <v>6.1.6</v>
      </c>
      <c r="D700" s="239"/>
      <c r="E700" s="239"/>
      <c r="F700" s="239"/>
      <c r="G700" s="239"/>
      <c r="H700" s="239"/>
      <c r="I700" s="239"/>
      <c r="J700" s="239"/>
      <c r="K700" s="239"/>
    </row>
    <row r="701" spans="2:11">
      <c r="B701" s="127" t="s">
        <v>50</v>
      </c>
      <c r="C701" s="239" t="str">
        <f>'Detailed Workplan (Reviewed)'!C71</f>
        <v>Develop Score Cards of lessons learnt on Budget tracking &amp; apply to SPFAN plan</v>
      </c>
      <c r="D701" s="239"/>
      <c r="E701" s="239"/>
      <c r="F701" s="239"/>
      <c r="G701" s="239"/>
      <c r="H701" s="239"/>
      <c r="I701" s="239"/>
      <c r="J701" s="239"/>
      <c r="K701" s="239"/>
    </row>
    <row r="702" spans="2:11" ht="60">
      <c r="B702" s="129" t="s">
        <v>52</v>
      </c>
      <c r="C702" s="128" t="s">
        <v>47</v>
      </c>
      <c r="D702" s="128" t="s">
        <v>48</v>
      </c>
      <c r="E702" s="128" t="s">
        <v>51</v>
      </c>
      <c r="F702" s="128" t="s">
        <v>49</v>
      </c>
      <c r="G702" s="128" t="s">
        <v>41</v>
      </c>
      <c r="H702" s="128" t="s">
        <v>43</v>
      </c>
      <c r="I702" s="128" t="s">
        <v>44</v>
      </c>
      <c r="J702" s="128" t="s">
        <v>45</v>
      </c>
      <c r="K702" s="128" t="s">
        <v>46</v>
      </c>
    </row>
    <row r="703" spans="2:11" ht="17.25">
      <c r="B703" s="133" t="s">
        <v>53</v>
      </c>
      <c r="C703" s="134"/>
      <c r="D703" s="135"/>
      <c r="E703" s="134"/>
      <c r="F703" s="134"/>
      <c r="G703" s="135">
        <f>C703*D703*E703*F703</f>
        <v>0</v>
      </c>
      <c r="H703" s="135">
        <f>G703/4</f>
        <v>0</v>
      </c>
      <c r="I703" s="135">
        <f>G703/4</f>
        <v>0</v>
      </c>
      <c r="J703" s="135">
        <f>G703/4</f>
        <v>0</v>
      </c>
      <c r="K703" s="135">
        <f>G703/4</f>
        <v>0</v>
      </c>
    </row>
    <row r="704" spans="2:11" ht="17.25">
      <c r="B704" s="133" t="s">
        <v>37</v>
      </c>
      <c r="C704" s="134"/>
      <c r="D704" s="135"/>
      <c r="E704" s="134"/>
      <c r="F704" s="134"/>
      <c r="G704" s="135">
        <f t="shared" ref="G704:G717" si="210">C704*D704*E704*F704</f>
        <v>0</v>
      </c>
      <c r="H704" s="135">
        <f t="shared" ref="H704:H717" si="211">G704/4</f>
        <v>0</v>
      </c>
      <c r="I704" s="135">
        <f t="shared" ref="I704:I717" si="212">G704/4</f>
        <v>0</v>
      </c>
      <c r="J704" s="135">
        <f t="shared" ref="J704:J717" si="213">G704/4</f>
        <v>0</v>
      </c>
      <c r="K704" s="135">
        <f t="shared" ref="K704:K717" si="214">G704/4</f>
        <v>0</v>
      </c>
    </row>
    <row r="705" spans="2:11" ht="17.25">
      <c r="B705" s="133" t="s">
        <v>40</v>
      </c>
      <c r="C705" s="134">
        <v>1</v>
      </c>
      <c r="D705" s="135">
        <v>20000</v>
      </c>
      <c r="E705" s="134">
        <v>1</v>
      </c>
      <c r="F705" s="134">
        <v>2</v>
      </c>
      <c r="G705" s="135">
        <f t="shared" si="210"/>
        <v>40000</v>
      </c>
      <c r="H705" s="135">
        <f t="shared" si="211"/>
        <v>10000</v>
      </c>
      <c r="I705" s="135">
        <f t="shared" si="212"/>
        <v>10000</v>
      </c>
      <c r="J705" s="135">
        <f t="shared" si="213"/>
        <v>10000</v>
      </c>
      <c r="K705" s="135">
        <f t="shared" si="214"/>
        <v>10000</v>
      </c>
    </row>
    <row r="706" spans="2:11" ht="17.25">
      <c r="B706" s="133" t="s">
        <v>55</v>
      </c>
      <c r="C706" s="134">
        <v>1</v>
      </c>
      <c r="D706" s="135">
        <v>500</v>
      </c>
      <c r="E706" s="134">
        <v>12</v>
      </c>
      <c r="F706" s="134">
        <v>2</v>
      </c>
      <c r="G706" s="135">
        <f t="shared" si="210"/>
        <v>12000</v>
      </c>
      <c r="H706" s="135">
        <f t="shared" si="211"/>
        <v>3000</v>
      </c>
      <c r="I706" s="135">
        <f t="shared" si="212"/>
        <v>3000</v>
      </c>
      <c r="J706" s="135">
        <f t="shared" si="213"/>
        <v>3000</v>
      </c>
      <c r="K706" s="135">
        <f t="shared" si="214"/>
        <v>3000</v>
      </c>
    </row>
    <row r="707" spans="2:11" ht="17.25">
      <c r="B707" s="133" t="s">
        <v>56</v>
      </c>
      <c r="C707" s="134">
        <v>1</v>
      </c>
      <c r="D707" s="135">
        <v>500</v>
      </c>
      <c r="E707" s="134">
        <v>12</v>
      </c>
      <c r="F707" s="134">
        <v>1</v>
      </c>
      <c r="G707" s="135">
        <f t="shared" si="210"/>
        <v>6000</v>
      </c>
      <c r="H707" s="135">
        <f t="shared" si="211"/>
        <v>1500</v>
      </c>
      <c r="I707" s="135">
        <f t="shared" si="212"/>
        <v>1500</v>
      </c>
      <c r="J707" s="135">
        <f t="shared" si="213"/>
        <v>1500</v>
      </c>
      <c r="K707" s="135">
        <f t="shared" si="214"/>
        <v>1500</v>
      </c>
    </row>
    <row r="708" spans="2:11" ht="17.25">
      <c r="B708" s="133" t="s">
        <v>57</v>
      </c>
      <c r="C708" s="134">
        <v>1</v>
      </c>
      <c r="D708" s="135">
        <v>500</v>
      </c>
      <c r="E708" s="134">
        <v>12</v>
      </c>
      <c r="F708" s="134">
        <v>1</v>
      </c>
      <c r="G708" s="135">
        <f t="shared" si="210"/>
        <v>6000</v>
      </c>
      <c r="H708" s="135">
        <f t="shared" si="211"/>
        <v>1500</v>
      </c>
      <c r="I708" s="135">
        <f t="shared" si="212"/>
        <v>1500</v>
      </c>
      <c r="J708" s="135">
        <f t="shared" si="213"/>
        <v>1500</v>
      </c>
      <c r="K708" s="135">
        <f t="shared" si="214"/>
        <v>1500</v>
      </c>
    </row>
    <row r="709" spans="2:11" ht="17.25">
      <c r="B709" s="133" t="s">
        <v>38</v>
      </c>
      <c r="C709" s="134">
        <v>1</v>
      </c>
      <c r="D709" s="135">
        <v>1500</v>
      </c>
      <c r="E709" s="134">
        <v>12</v>
      </c>
      <c r="F709" s="134">
        <v>1</v>
      </c>
      <c r="G709" s="135">
        <f t="shared" si="210"/>
        <v>18000</v>
      </c>
      <c r="H709" s="135">
        <f t="shared" si="211"/>
        <v>4500</v>
      </c>
      <c r="I709" s="135">
        <f t="shared" si="212"/>
        <v>4500</v>
      </c>
      <c r="J709" s="135">
        <f t="shared" si="213"/>
        <v>4500</v>
      </c>
      <c r="K709" s="135">
        <f t="shared" si="214"/>
        <v>4500</v>
      </c>
    </row>
    <row r="710" spans="2:11" ht="17.25">
      <c r="B710" s="133" t="s">
        <v>58</v>
      </c>
      <c r="C710" s="134">
        <v>1</v>
      </c>
      <c r="D710" s="135">
        <v>100</v>
      </c>
      <c r="E710" s="134">
        <v>12</v>
      </c>
      <c r="F710" s="134">
        <v>4</v>
      </c>
      <c r="G710" s="135">
        <f t="shared" si="210"/>
        <v>4800</v>
      </c>
      <c r="H710" s="135">
        <f t="shared" si="211"/>
        <v>1200</v>
      </c>
      <c r="I710" s="135">
        <f t="shared" si="212"/>
        <v>1200</v>
      </c>
      <c r="J710" s="135">
        <f t="shared" si="213"/>
        <v>1200</v>
      </c>
      <c r="K710" s="135">
        <f t="shared" si="214"/>
        <v>1200</v>
      </c>
    </row>
    <row r="711" spans="2:11" ht="17.25">
      <c r="B711" s="133" t="s">
        <v>59</v>
      </c>
      <c r="C711" s="134"/>
      <c r="D711" s="135"/>
      <c r="E711" s="134"/>
      <c r="F711" s="134"/>
      <c r="G711" s="135">
        <f t="shared" si="210"/>
        <v>0</v>
      </c>
      <c r="H711" s="135">
        <f t="shared" si="211"/>
        <v>0</v>
      </c>
      <c r="I711" s="135">
        <f t="shared" si="212"/>
        <v>0</v>
      </c>
      <c r="J711" s="135">
        <f t="shared" si="213"/>
        <v>0</v>
      </c>
      <c r="K711" s="135">
        <f t="shared" si="214"/>
        <v>0</v>
      </c>
    </row>
    <row r="712" spans="2:11" ht="17.25">
      <c r="B712" s="133" t="s">
        <v>60</v>
      </c>
      <c r="C712" s="134"/>
      <c r="D712" s="135"/>
      <c r="E712" s="134"/>
      <c r="F712" s="134"/>
      <c r="G712" s="135">
        <f t="shared" si="210"/>
        <v>0</v>
      </c>
      <c r="H712" s="135">
        <f t="shared" si="211"/>
        <v>0</v>
      </c>
      <c r="I712" s="135">
        <f t="shared" si="212"/>
        <v>0</v>
      </c>
      <c r="J712" s="135">
        <f t="shared" si="213"/>
        <v>0</v>
      </c>
      <c r="K712" s="135">
        <f t="shared" si="214"/>
        <v>0</v>
      </c>
    </row>
    <row r="713" spans="2:11" ht="17.25">
      <c r="B713" s="133" t="s">
        <v>39</v>
      </c>
      <c r="C713" s="134"/>
      <c r="D713" s="135"/>
      <c r="E713" s="134"/>
      <c r="F713" s="134"/>
      <c r="G713" s="135">
        <f t="shared" si="210"/>
        <v>0</v>
      </c>
      <c r="H713" s="135">
        <f t="shared" si="211"/>
        <v>0</v>
      </c>
      <c r="I713" s="135">
        <f t="shared" si="212"/>
        <v>0</v>
      </c>
      <c r="J713" s="135">
        <f t="shared" si="213"/>
        <v>0</v>
      </c>
      <c r="K713" s="135">
        <f t="shared" si="214"/>
        <v>0</v>
      </c>
    </row>
    <row r="714" spans="2:11" ht="17.25">
      <c r="B714" s="133" t="s">
        <v>61</v>
      </c>
      <c r="C714" s="134"/>
      <c r="D714" s="135"/>
      <c r="E714" s="134"/>
      <c r="F714" s="134"/>
      <c r="G714" s="135">
        <f t="shared" si="210"/>
        <v>0</v>
      </c>
      <c r="H714" s="135">
        <f t="shared" si="211"/>
        <v>0</v>
      </c>
      <c r="I714" s="135">
        <f t="shared" si="212"/>
        <v>0</v>
      </c>
      <c r="J714" s="135">
        <f t="shared" si="213"/>
        <v>0</v>
      </c>
      <c r="K714" s="135">
        <f t="shared" si="214"/>
        <v>0</v>
      </c>
    </row>
    <row r="715" spans="2:11" ht="17.25">
      <c r="B715" s="133" t="s">
        <v>66</v>
      </c>
      <c r="C715" s="134">
        <v>1</v>
      </c>
      <c r="D715" s="135">
        <v>5000</v>
      </c>
      <c r="E715" s="134">
        <v>12</v>
      </c>
      <c r="F715" s="134">
        <v>1</v>
      </c>
      <c r="G715" s="135">
        <f t="shared" si="210"/>
        <v>60000</v>
      </c>
      <c r="H715" s="135">
        <f t="shared" si="211"/>
        <v>15000</v>
      </c>
      <c r="I715" s="135">
        <f t="shared" si="212"/>
        <v>15000</v>
      </c>
      <c r="J715" s="135">
        <f t="shared" si="213"/>
        <v>15000</v>
      </c>
      <c r="K715" s="135">
        <f t="shared" si="214"/>
        <v>15000</v>
      </c>
    </row>
    <row r="716" spans="2:11" ht="17.25">
      <c r="B716" s="133" t="s">
        <v>62</v>
      </c>
      <c r="C716" s="134"/>
      <c r="D716" s="135"/>
      <c r="E716" s="134"/>
      <c r="F716" s="134"/>
      <c r="G716" s="135">
        <f t="shared" si="210"/>
        <v>0</v>
      </c>
      <c r="H716" s="135">
        <f t="shared" si="211"/>
        <v>0</v>
      </c>
      <c r="I716" s="135">
        <f t="shared" si="212"/>
        <v>0</v>
      </c>
      <c r="J716" s="135">
        <f t="shared" si="213"/>
        <v>0</v>
      </c>
      <c r="K716" s="135">
        <f t="shared" si="214"/>
        <v>0</v>
      </c>
    </row>
    <row r="717" spans="2:11" ht="17.25">
      <c r="B717" s="133"/>
      <c r="C717" s="134"/>
      <c r="D717" s="135"/>
      <c r="E717" s="134"/>
      <c r="F717" s="134"/>
      <c r="G717" s="135">
        <f t="shared" si="210"/>
        <v>0</v>
      </c>
      <c r="H717" s="135">
        <f t="shared" si="211"/>
        <v>0</v>
      </c>
      <c r="I717" s="135">
        <f t="shared" si="212"/>
        <v>0</v>
      </c>
      <c r="J717" s="135">
        <f t="shared" si="213"/>
        <v>0</v>
      </c>
      <c r="K717" s="135">
        <f t="shared" si="214"/>
        <v>0</v>
      </c>
    </row>
    <row r="718" spans="2:11">
      <c r="B718" s="131" t="s">
        <v>68</v>
      </c>
      <c r="C718" s="132"/>
      <c r="D718" s="132"/>
      <c r="E718" s="132"/>
      <c r="F718" s="132"/>
      <c r="G718" s="136">
        <f>SUM(G703:G717)</f>
        <v>146800</v>
      </c>
      <c r="H718" s="137"/>
      <c r="I718" s="137"/>
      <c r="J718" s="137"/>
      <c r="K718" s="137"/>
    </row>
    <row r="720" spans="2:11">
      <c r="B720" s="130" t="s">
        <v>42</v>
      </c>
      <c r="C720" s="239" t="str">
        <f>'Detailed Workplan (Reviewed)'!A12</f>
        <v>6. Resource Allocation for Food and Nutrition Security at all Levels</v>
      </c>
      <c r="D720" s="239"/>
      <c r="E720" s="239"/>
      <c r="F720" s="239"/>
      <c r="G720" s="239"/>
      <c r="H720" s="239"/>
      <c r="I720" s="239"/>
      <c r="J720" s="239"/>
      <c r="K720" s="239"/>
    </row>
    <row r="721" spans="2:11">
      <c r="B721" s="127" t="s">
        <v>73</v>
      </c>
      <c r="C721" s="239" t="str">
        <f>'Detailed Workplan (Reviewed)'!B72</f>
        <v>6.1.7</v>
      </c>
      <c r="D721" s="239"/>
      <c r="E721" s="239"/>
      <c r="F721" s="239"/>
      <c r="G721" s="239"/>
      <c r="H721" s="239"/>
      <c r="I721" s="239"/>
      <c r="J721" s="239"/>
      <c r="K721" s="239"/>
    </row>
    <row r="722" spans="2:11">
      <c r="B722" s="127" t="s">
        <v>50</v>
      </c>
      <c r="C722" s="239" t="str">
        <f>'Detailed Workplan (Reviewed)'!C72</f>
        <v xml:space="preserve">Printing of Budget tracking tools for quarterly assessment excercise </v>
      </c>
      <c r="D722" s="239"/>
      <c r="E722" s="239"/>
      <c r="F722" s="239"/>
      <c r="G722" s="239"/>
      <c r="H722" s="239"/>
      <c r="I722" s="239"/>
      <c r="J722" s="239"/>
      <c r="K722" s="239"/>
    </row>
    <row r="723" spans="2:11" ht="60">
      <c r="B723" s="129" t="s">
        <v>52</v>
      </c>
      <c r="C723" s="128" t="s">
        <v>47</v>
      </c>
      <c r="D723" s="128" t="s">
        <v>48</v>
      </c>
      <c r="E723" s="128" t="s">
        <v>51</v>
      </c>
      <c r="F723" s="128" t="s">
        <v>49</v>
      </c>
      <c r="G723" s="128" t="s">
        <v>41</v>
      </c>
      <c r="H723" s="128" t="s">
        <v>43</v>
      </c>
      <c r="I723" s="128" t="s">
        <v>44</v>
      </c>
      <c r="J723" s="128" t="s">
        <v>45</v>
      </c>
      <c r="K723" s="128" t="s">
        <v>46</v>
      </c>
    </row>
    <row r="724" spans="2:11" ht="17.25">
      <c r="B724" s="133" t="s">
        <v>53</v>
      </c>
      <c r="C724" s="134"/>
      <c r="D724" s="135"/>
      <c r="E724" s="134"/>
      <c r="F724" s="134"/>
      <c r="G724" s="135">
        <f>C724*D724*E724*F724</f>
        <v>0</v>
      </c>
      <c r="H724" s="135">
        <f>G724/4</f>
        <v>0</v>
      </c>
      <c r="I724" s="135">
        <f>G724/4</f>
        <v>0</v>
      </c>
      <c r="J724" s="135">
        <f>G724/4</f>
        <v>0</v>
      </c>
      <c r="K724" s="135">
        <f>G724/4</f>
        <v>0</v>
      </c>
    </row>
    <row r="725" spans="2:11" ht="17.25">
      <c r="B725" s="139" t="s">
        <v>442</v>
      </c>
      <c r="C725" s="134">
        <v>1</v>
      </c>
      <c r="D725" s="135">
        <v>200</v>
      </c>
      <c r="E725" s="134">
        <v>200</v>
      </c>
      <c r="F725" s="134">
        <v>1</v>
      </c>
      <c r="G725" s="135">
        <f t="shared" ref="G725:G727" si="215">C725*D725*E725*F725</f>
        <v>40000</v>
      </c>
      <c r="H725" s="135">
        <f t="shared" ref="H725:H727" si="216">G725/4</f>
        <v>10000</v>
      </c>
      <c r="I725" s="135">
        <f t="shared" ref="I725:I727" si="217">G725/4</f>
        <v>10000</v>
      </c>
      <c r="J725" s="135">
        <f t="shared" ref="J725:J727" si="218">G725/4</f>
        <v>10000</v>
      </c>
      <c r="K725" s="135">
        <f t="shared" ref="K725:K727" si="219">G725/4</f>
        <v>10000</v>
      </c>
    </row>
    <row r="726" spans="2:11" ht="17.25">
      <c r="B726" s="133" t="s">
        <v>37</v>
      </c>
      <c r="C726" s="134"/>
      <c r="D726" s="135"/>
      <c r="E726" s="134"/>
      <c r="F726" s="134"/>
      <c r="G726" s="135">
        <f t="shared" si="215"/>
        <v>0</v>
      </c>
      <c r="H726" s="135">
        <f t="shared" si="216"/>
        <v>0</v>
      </c>
      <c r="I726" s="135">
        <f t="shared" si="217"/>
        <v>0</v>
      </c>
      <c r="J726" s="135">
        <f t="shared" si="218"/>
        <v>0</v>
      </c>
      <c r="K726" s="135">
        <f t="shared" si="219"/>
        <v>0</v>
      </c>
    </row>
    <row r="727" spans="2:11" ht="17.25">
      <c r="B727" s="133"/>
      <c r="C727" s="134"/>
      <c r="D727" s="135"/>
      <c r="E727" s="134"/>
      <c r="F727" s="134"/>
      <c r="G727" s="135">
        <f t="shared" si="215"/>
        <v>0</v>
      </c>
      <c r="H727" s="135">
        <f t="shared" si="216"/>
        <v>0</v>
      </c>
      <c r="I727" s="135">
        <f t="shared" si="217"/>
        <v>0</v>
      </c>
      <c r="J727" s="135">
        <f t="shared" si="218"/>
        <v>0</v>
      </c>
      <c r="K727" s="135">
        <f t="shared" si="219"/>
        <v>0</v>
      </c>
    </row>
    <row r="728" spans="2:11">
      <c r="B728" s="131" t="s">
        <v>68</v>
      </c>
      <c r="C728" s="132"/>
      <c r="D728" s="132"/>
      <c r="E728" s="132"/>
      <c r="F728" s="132"/>
      <c r="G728" s="136">
        <f>SUM(G724:G727)</f>
        <v>40000</v>
      </c>
      <c r="H728" s="137"/>
      <c r="I728" s="137"/>
      <c r="J728" s="137"/>
      <c r="K728" s="137"/>
    </row>
    <row r="730" spans="2:11">
      <c r="B730" s="130" t="s">
        <v>42</v>
      </c>
      <c r="C730" s="239" t="str">
        <f>'Detailed Workplan (Reviewed)'!A12</f>
        <v>6. Resource Allocation for Food and Nutrition Security at all Levels</v>
      </c>
      <c r="D730" s="239"/>
      <c r="E730" s="239"/>
      <c r="F730" s="239"/>
      <c r="G730" s="239"/>
      <c r="H730" s="239"/>
      <c r="I730" s="239"/>
      <c r="J730" s="239"/>
      <c r="K730" s="239"/>
    </row>
    <row r="731" spans="2:11">
      <c r="B731" s="127" t="s">
        <v>73</v>
      </c>
      <c r="C731" s="239" t="str">
        <f>'Detailed Workplan (Reviewed)'!B73</f>
        <v>6.1.8</v>
      </c>
      <c r="D731" s="239"/>
      <c r="E731" s="239"/>
      <c r="F731" s="239"/>
      <c r="G731" s="239"/>
      <c r="H731" s="239"/>
      <c r="I731" s="239"/>
      <c r="J731" s="239"/>
      <c r="K731" s="239"/>
    </row>
    <row r="732" spans="2:11">
      <c r="B732" s="127" t="s">
        <v>50</v>
      </c>
      <c r="C732" s="239" t="str">
        <f>'Detailed Workplan (Reviewed)'!C73</f>
        <v>Advocate, produce and disseminate  State  policy  on Food and Nutrition and the Plan of Action at the State Levels</v>
      </c>
      <c r="D732" s="239"/>
      <c r="E732" s="239"/>
      <c r="F732" s="239"/>
      <c r="G732" s="239"/>
      <c r="H732" s="239"/>
      <c r="I732" s="239"/>
      <c r="J732" s="239"/>
      <c r="K732" s="239"/>
    </row>
    <row r="733" spans="2:11" ht="60">
      <c r="B733" s="129" t="s">
        <v>52</v>
      </c>
      <c r="C733" s="128" t="s">
        <v>47</v>
      </c>
      <c r="D733" s="128" t="s">
        <v>48</v>
      </c>
      <c r="E733" s="128" t="s">
        <v>51</v>
      </c>
      <c r="F733" s="128" t="s">
        <v>49</v>
      </c>
      <c r="G733" s="128" t="s">
        <v>41</v>
      </c>
      <c r="H733" s="128" t="s">
        <v>43</v>
      </c>
      <c r="I733" s="128" t="s">
        <v>44</v>
      </c>
      <c r="J733" s="128" t="s">
        <v>45</v>
      </c>
      <c r="K733" s="128" t="s">
        <v>46</v>
      </c>
    </row>
    <row r="734" spans="2:11" ht="17.25">
      <c r="B734" s="133" t="s">
        <v>53</v>
      </c>
      <c r="C734" s="134"/>
      <c r="D734" s="135"/>
      <c r="E734" s="134"/>
      <c r="F734" s="134"/>
      <c r="G734" s="135">
        <f>C734*D734*E734*F734</f>
        <v>0</v>
      </c>
      <c r="H734" s="135">
        <f>G734/4</f>
        <v>0</v>
      </c>
      <c r="I734" s="135">
        <f>G734/4</f>
        <v>0</v>
      </c>
      <c r="J734" s="135">
        <f>G734/4</f>
        <v>0</v>
      </c>
      <c r="K734" s="135">
        <f>G734/4</f>
        <v>0</v>
      </c>
    </row>
    <row r="735" spans="2:11" ht="17.25">
      <c r="B735" s="133" t="s">
        <v>53</v>
      </c>
      <c r="C735" s="134">
        <v>1</v>
      </c>
      <c r="D735" s="135">
        <v>10000</v>
      </c>
      <c r="E735" s="134">
        <v>1</v>
      </c>
      <c r="F735" s="134">
        <v>1</v>
      </c>
      <c r="G735" s="135">
        <f t="shared" ref="G735:G749" si="220">C735*D735*E735*F735</f>
        <v>10000</v>
      </c>
      <c r="H735" s="135">
        <f t="shared" ref="H735:H749" si="221">G735/4</f>
        <v>2500</v>
      </c>
      <c r="I735" s="135">
        <f t="shared" ref="I735:I749" si="222">G735/4</f>
        <v>2500</v>
      </c>
      <c r="J735" s="135">
        <f t="shared" ref="J735:J749" si="223">G735/4</f>
        <v>2500</v>
      </c>
      <c r="K735" s="135">
        <f t="shared" ref="K735:K749" si="224">G735/4</f>
        <v>2500</v>
      </c>
    </row>
    <row r="736" spans="2:11" ht="17.25">
      <c r="B736" s="133" t="s">
        <v>54</v>
      </c>
      <c r="C736" s="134">
        <v>1</v>
      </c>
      <c r="D736" s="135">
        <v>10000</v>
      </c>
      <c r="E736" s="134">
        <v>1</v>
      </c>
      <c r="F736" s="134">
        <v>1</v>
      </c>
      <c r="G736" s="135">
        <f t="shared" si="220"/>
        <v>10000</v>
      </c>
      <c r="H736" s="135">
        <f t="shared" si="221"/>
        <v>2500</v>
      </c>
      <c r="I736" s="135">
        <f t="shared" si="222"/>
        <v>2500</v>
      </c>
      <c r="J736" s="135">
        <f t="shared" si="223"/>
        <v>2500</v>
      </c>
      <c r="K736" s="135">
        <f t="shared" si="224"/>
        <v>2500</v>
      </c>
    </row>
    <row r="737" spans="2:11" ht="17.25">
      <c r="B737" s="133" t="s">
        <v>37</v>
      </c>
      <c r="C737" s="134">
        <v>1</v>
      </c>
      <c r="D737" s="135">
        <v>30000</v>
      </c>
      <c r="E737" s="134">
        <v>1</v>
      </c>
      <c r="F737" s="134">
        <v>1</v>
      </c>
      <c r="G737" s="135">
        <f t="shared" si="220"/>
        <v>30000</v>
      </c>
      <c r="H737" s="135">
        <f t="shared" si="221"/>
        <v>7500</v>
      </c>
      <c r="I737" s="135">
        <f t="shared" si="222"/>
        <v>7500</v>
      </c>
      <c r="J737" s="135">
        <f t="shared" si="223"/>
        <v>7500</v>
      </c>
      <c r="K737" s="135">
        <f t="shared" si="224"/>
        <v>7500</v>
      </c>
    </row>
    <row r="738" spans="2:11" ht="17.25">
      <c r="B738" s="133" t="s">
        <v>40</v>
      </c>
      <c r="C738" s="134"/>
      <c r="D738" s="135"/>
      <c r="E738" s="134"/>
      <c r="F738" s="134"/>
      <c r="G738" s="135">
        <f t="shared" si="220"/>
        <v>0</v>
      </c>
      <c r="H738" s="135">
        <f t="shared" si="221"/>
        <v>0</v>
      </c>
      <c r="I738" s="135">
        <f t="shared" si="222"/>
        <v>0</v>
      </c>
      <c r="J738" s="135">
        <f t="shared" si="223"/>
        <v>0</v>
      </c>
      <c r="K738" s="135">
        <f t="shared" si="224"/>
        <v>0</v>
      </c>
    </row>
    <row r="739" spans="2:11" ht="17.25">
      <c r="B739" s="133" t="s">
        <v>55</v>
      </c>
      <c r="C739" s="134">
        <v>1</v>
      </c>
      <c r="D739" s="135">
        <v>500</v>
      </c>
      <c r="E739" s="134">
        <v>50</v>
      </c>
      <c r="F739" s="134">
        <v>1</v>
      </c>
      <c r="G739" s="135">
        <f t="shared" si="220"/>
        <v>25000</v>
      </c>
      <c r="H739" s="135">
        <f t="shared" si="221"/>
        <v>6250</v>
      </c>
      <c r="I739" s="135">
        <f t="shared" si="222"/>
        <v>6250</v>
      </c>
      <c r="J739" s="135">
        <f t="shared" si="223"/>
        <v>6250</v>
      </c>
      <c r="K739" s="135">
        <f t="shared" si="224"/>
        <v>6250</v>
      </c>
    </row>
    <row r="740" spans="2:11" ht="17.25">
      <c r="B740" s="133" t="s">
        <v>56</v>
      </c>
      <c r="C740" s="134">
        <v>1</v>
      </c>
      <c r="D740" s="135">
        <v>1000</v>
      </c>
      <c r="E740" s="134">
        <v>50</v>
      </c>
      <c r="F740" s="134">
        <v>1</v>
      </c>
      <c r="G740" s="135">
        <f t="shared" si="220"/>
        <v>50000</v>
      </c>
      <c r="H740" s="135">
        <f t="shared" si="221"/>
        <v>12500</v>
      </c>
      <c r="I740" s="135">
        <f t="shared" si="222"/>
        <v>12500</v>
      </c>
      <c r="J740" s="135">
        <f t="shared" si="223"/>
        <v>12500</v>
      </c>
      <c r="K740" s="135">
        <f t="shared" si="224"/>
        <v>12500</v>
      </c>
    </row>
    <row r="741" spans="2:11" ht="17.25">
      <c r="B741" s="133" t="s">
        <v>57</v>
      </c>
      <c r="C741" s="134">
        <v>1</v>
      </c>
      <c r="D741" s="135">
        <v>500</v>
      </c>
      <c r="E741" s="134">
        <v>50</v>
      </c>
      <c r="F741" s="134">
        <v>1</v>
      </c>
      <c r="G741" s="135">
        <f t="shared" si="220"/>
        <v>25000</v>
      </c>
      <c r="H741" s="135">
        <f t="shared" si="221"/>
        <v>6250</v>
      </c>
      <c r="I741" s="135">
        <f t="shared" si="222"/>
        <v>6250</v>
      </c>
      <c r="J741" s="135">
        <f t="shared" si="223"/>
        <v>6250</v>
      </c>
      <c r="K741" s="135">
        <f t="shared" si="224"/>
        <v>6250</v>
      </c>
    </row>
    <row r="742" spans="2:11" ht="17.25">
      <c r="B742" s="133" t="s">
        <v>38</v>
      </c>
      <c r="C742" s="134">
        <v>1</v>
      </c>
      <c r="D742" s="135">
        <v>1500</v>
      </c>
      <c r="E742" s="134">
        <v>50</v>
      </c>
      <c r="F742" s="134">
        <v>1</v>
      </c>
      <c r="G742" s="135">
        <f t="shared" si="220"/>
        <v>75000</v>
      </c>
      <c r="H742" s="135">
        <f t="shared" si="221"/>
        <v>18750</v>
      </c>
      <c r="I742" s="135">
        <f t="shared" si="222"/>
        <v>18750</v>
      </c>
      <c r="J742" s="135">
        <f t="shared" si="223"/>
        <v>18750</v>
      </c>
      <c r="K742" s="135">
        <f t="shared" si="224"/>
        <v>18750</v>
      </c>
    </row>
    <row r="743" spans="2:11" ht="17.25">
      <c r="B743" s="133" t="s">
        <v>58</v>
      </c>
      <c r="C743" s="134">
        <v>1</v>
      </c>
      <c r="D743" s="135">
        <v>100</v>
      </c>
      <c r="E743" s="134">
        <v>50</v>
      </c>
      <c r="F743" s="134">
        <v>1</v>
      </c>
      <c r="G743" s="135">
        <f t="shared" si="220"/>
        <v>5000</v>
      </c>
      <c r="H743" s="135">
        <f t="shared" si="221"/>
        <v>1250</v>
      </c>
      <c r="I743" s="135">
        <f t="shared" si="222"/>
        <v>1250</v>
      </c>
      <c r="J743" s="135">
        <f t="shared" si="223"/>
        <v>1250</v>
      </c>
      <c r="K743" s="135">
        <f t="shared" si="224"/>
        <v>1250</v>
      </c>
    </row>
    <row r="744" spans="2:11" ht="17.25">
      <c r="B744" s="133" t="s">
        <v>59</v>
      </c>
      <c r="C744" s="134"/>
      <c r="D744" s="135"/>
      <c r="E744" s="134"/>
      <c r="F744" s="134"/>
      <c r="G744" s="135">
        <f t="shared" si="220"/>
        <v>0</v>
      </c>
      <c r="H744" s="135">
        <f t="shared" si="221"/>
        <v>0</v>
      </c>
      <c r="I744" s="135">
        <f t="shared" si="222"/>
        <v>0</v>
      </c>
      <c r="J744" s="135">
        <f t="shared" si="223"/>
        <v>0</v>
      </c>
      <c r="K744" s="135">
        <f t="shared" si="224"/>
        <v>0</v>
      </c>
    </row>
    <row r="745" spans="2:11" ht="17.25">
      <c r="B745" s="133" t="s">
        <v>60</v>
      </c>
      <c r="C745" s="134"/>
      <c r="D745" s="135"/>
      <c r="E745" s="134"/>
      <c r="F745" s="134"/>
      <c r="G745" s="135">
        <f t="shared" si="220"/>
        <v>0</v>
      </c>
      <c r="H745" s="135">
        <f t="shared" si="221"/>
        <v>0</v>
      </c>
      <c r="I745" s="135">
        <f t="shared" si="222"/>
        <v>0</v>
      </c>
      <c r="J745" s="135">
        <f t="shared" si="223"/>
        <v>0</v>
      </c>
      <c r="K745" s="135">
        <f t="shared" si="224"/>
        <v>0</v>
      </c>
    </row>
    <row r="746" spans="2:11" ht="17.25">
      <c r="B746" s="133" t="s">
        <v>39</v>
      </c>
      <c r="C746" s="134"/>
      <c r="D746" s="135"/>
      <c r="E746" s="134"/>
      <c r="F746" s="134"/>
      <c r="G746" s="135">
        <f t="shared" si="220"/>
        <v>0</v>
      </c>
      <c r="H746" s="135">
        <f t="shared" si="221"/>
        <v>0</v>
      </c>
      <c r="I746" s="135">
        <f t="shared" si="222"/>
        <v>0</v>
      </c>
      <c r="J746" s="135">
        <f t="shared" si="223"/>
        <v>0</v>
      </c>
      <c r="K746" s="135">
        <f t="shared" si="224"/>
        <v>0</v>
      </c>
    </row>
    <row r="747" spans="2:11" ht="17.25">
      <c r="B747" s="133" t="s">
        <v>61</v>
      </c>
      <c r="C747" s="134"/>
      <c r="D747" s="135"/>
      <c r="E747" s="134"/>
      <c r="F747" s="134"/>
      <c r="G747" s="135">
        <f t="shared" si="220"/>
        <v>0</v>
      </c>
      <c r="H747" s="135">
        <f t="shared" si="221"/>
        <v>0</v>
      </c>
      <c r="I747" s="135">
        <f t="shared" si="222"/>
        <v>0</v>
      </c>
      <c r="J747" s="135">
        <f t="shared" si="223"/>
        <v>0</v>
      </c>
      <c r="K747" s="135">
        <f t="shared" si="224"/>
        <v>0</v>
      </c>
    </row>
    <row r="748" spans="2:11" ht="17.25">
      <c r="B748" s="133" t="s">
        <v>66</v>
      </c>
      <c r="C748" s="134">
        <v>1</v>
      </c>
      <c r="D748" s="135">
        <v>5000</v>
      </c>
      <c r="E748" s="134">
        <v>50</v>
      </c>
      <c r="F748" s="134">
        <v>1</v>
      </c>
      <c r="G748" s="135">
        <f t="shared" si="220"/>
        <v>250000</v>
      </c>
      <c r="H748" s="135">
        <f t="shared" si="221"/>
        <v>62500</v>
      </c>
      <c r="I748" s="135">
        <f t="shared" si="222"/>
        <v>62500</v>
      </c>
      <c r="J748" s="135">
        <f t="shared" si="223"/>
        <v>62500</v>
      </c>
      <c r="K748" s="135">
        <f t="shared" si="224"/>
        <v>62500</v>
      </c>
    </row>
    <row r="749" spans="2:11" ht="17.25">
      <c r="B749" s="133"/>
      <c r="C749" s="134"/>
      <c r="D749" s="135"/>
      <c r="E749" s="134"/>
      <c r="F749" s="134"/>
      <c r="G749" s="135">
        <f t="shared" si="220"/>
        <v>0</v>
      </c>
      <c r="H749" s="135">
        <f t="shared" si="221"/>
        <v>0</v>
      </c>
      <c r="I749" s="135">
        <f t="shared" si="222"/>
        <v>0</v>
      </c>
      <c r="J749" s="135">
        <f t="shared" si="223"/>
        <v>0</v>
      </c>
      <c r="K749" s="135">
        <f t="shared" si="224"/>
        <v>0</v>
      </c>
    </row>
    <row r="750" spans="2:11">
      <c r="B750" s="131" t="s">
        <v>68</v>
      </c>
      <c r="C750" s="132"/>
      <c r="D750" s="132"/>
      <c r="E750" s="132"/>
      <c r="F750" s="132"/>
      <c r="G750" s="136">
        <f>SUM(G734:G749)</f>
        <v>480000</v>
      </c>
      <c r="H750" s="137"/>
      <c r="I750" s="137"/>
      <c r="J750" s="137"/>
      <c r="K750" s="137"/>
    </row>
    <row r="752" spans="2:11">
      <c r="B752" s="130" t="s">
        <v>42</v>
      </c>
      <c r="C752" s="239" t="str">
        <f>'Detailed Workplan (Reviewed)'!A12</f>
        <v>6. Resource Allocation for Food and Nutrition Security at all Levels</v>
      </c>
      <c r="D752" s="239"/>
      <c r="E752" s="239"/>
      <c r="F752" s="239"/>
      <c r="G752" s="239"/>
      <c r="H752" s="239"/>
      <c r="I752" s="239"/>
      <c r="J752" s="239"/>
      <c r="K752" s="239"/>
    </row>
    <row r="753" spans="2:11">
      <c r="B753" s="127" t="s">
        <v>73</v>
      </c>
      <c r="C753" s="239" t="str">
        <f>'Detailed Workplan (Reviewed)'!B74</f>
        <v>6.2.1</v>
      </c>
      <c r="D753" s="239"/>
      <c r="E753" s="239"/>
      <c r="F753" s="239"/>
      <c r="G753" s="239"/>
      <c r="H753" s="239"/>
      <c r="I753" s="239"/>
      <c r="J753" s="239"/>
      <c r="K753" s="239"/>
    </row>
    <row r="754" spans="2:11">
      <c r="B754" s="127" t="s">
        <v>50</v>
      </c>
      <c r="C754" s="239" t="str">
        <f>'Detailed Workplan (Reviewed)'!C74</f>
        <v>Conduct high level advocacy and awareness campaign on the multisectoral nature of nutrition</v>
      </c>
      <c r="D754" s="239"/>
      <c r="E754" s="239"/>
      <c r="F754" s="239"/>
      <c r="G754" s="239"/>
      <c r="H754" s="239"/>
      <c r="I754" s="239"/>
      <c r="J754" s="239"/>
      <c r="K754" s="239"/>
    </row>
    <row r="755" spans="2:11" ht="60">
      <c r="B755" s="129" t="s">
        <v>52</v>
      </c>
      <c r="C755" s="128" t="s">
        <v>47</v>
      </c>
      <c r="D755" s="128" t="s">
        <v>48</v>
      </c>
      <c r="E755" s="128" t="s">
        <v>51</v>
      </c>
      <c r="F755" s="128" t="s">
        <v>49</v>
      </c>
      <c r="G755" s="128" t="s">
        <v>41</v>
      </c>
      <c r="H755" s="128" t="s">
        <v>43</v>
      </c>
      <c r="I755" s="128" t="s">
        <v>44</v>
      </c>
      <c r="J755" s="128" t="s">
        <v>45</v>
      </c>
      <c r="K755" s="128" t="s">
        <v>46</v>
      </c>
    </row>
    <row r="756" spans="2:11" ht="17.25">
      <c r="B756" s="133" t="s">
        <v>53</v>
      </c>
      <c r="C756" s="134"/>
      <c r="D756" s="135"/>
      <c r="E756" s="134"/>
      <c r="F756" s="134"/>
      <c r="G756" s="135">
        <f>C756*D756*E756*F756</f>
        <v>0</v>
      </c>
      <c r="H756" s="135">
        <f>G756/4</f>
        <v>0</v>
      </c>
      <c r="I756" s="135">
        <f>G756/4</f>
        <v>0</v>
      </c>
      <c r="J756" s="135">
        <f>G756/4</f>
        <v>0</v>
      </c>
      <c r="K756" s="135">
        <f>G756/4</f>
        <v>0</v>
      </c>
    </row>
    <row r="757" spans="2:11" ht="17.25">
      <c r="B757" s="133" t="s">
        <v>54</v>
      </c>
      <c r="C757" s="134"/>
      <c r="D757" s="135"/>
      <c r="E757" s="134"/>
      <c r="F757" s="134"/>
      <c r="G757" s="135">
        <f t="shared" ref="G757:G769" si="225">C757*D757*E757*F757</f>
        <v>0</v>
      </c>
      <c r="H757" s="135">
        <f t="shared" ref="H757:H769" si="226">G757/4</f>
        <v>0</v>
      </c>
      <c r="I757" s="135">
        <f t="shared" ref="I757:I769" si="227">G757/4</f>
        <v>0</v>
      </c>
      <c r="J757" s="135">
        <f t="shared" ref="J757:J769" si="228">G757/4</f>
        <v>0</v>
      </c>
      <c r="K757" s="135">
        <f t="shared" ref="K757:K769" si="229">G757/4</f>
        <v>0</v>
      </c>
    </row>
    <row r="758" spans="2:11" ht="17.25">
      <c r="B758" s="133" t="s">
        <v>37</v>
      </c>
      <c r="C758" s="134"/>
      <c r="D758" s="135"/>
      <c r="E758" s="134"/>
      <c r="F758" s="134"/>
      <c r="G758" s="135">
        <f t="shared" si="225"/>
        <v>0</v>
      </c>
      <c r="H758" s="135">
        <f t="shared" si="226"/>
        <v>0</v>
      </c>
      <c r="I758" s="135">
        <f t="shared" si="227"/>
        <v>0</v>
      </c>
      <c r="J758" s="135">
        <f t="shared" si="228"/>
        <v>0</v>
      </c>
      <c r="K758" s="135">
        <f t="shared" si="229"/>
        <v>0</v>
      </c>
    </row>
    <row r="759" spans="2:11" ht="17.25">
      <c r="B759" s="133" t="s">
        <v>56</v>
      </c>
      <c r="C759" s="134"/>
      <c r="D759" s="135"/>
      <c r="E759" s="134"/>
      <c r="F759" s="134"/>
      <c r="G759" s="135">
        <f t="shared" si="225"/>
        <v>0</v>
      </c>
      <c r="H759" s="135">
        <f t="shared" si="226"/>
        <v>0</v>
      </c>
      <c r="I759" s="135">
        <f t="shared" si="227"/>
        <v>0</v>
      </c>
      <c r="J759" s="135">
        <f t="shared" si="228"/>
        <v>0</v>
      </c>
      <c r="K759" s="135">
        <f t="shared" si="229"/>
        <v>0</v>
      </c>
    </row>
    <row r="760" spans="2:11" ht="17.25">
      <c r="B760" s="133" t="s">
        <v>57</v>
      </c>
      <c r="C760" s="134">
        <v>0</v>
      </c>
      <c r="D760" s="135">
        <v>1000</v>
      </c>
      <c r="E760" s="134">
        <v>15</v>
      </c>
      <c r="F760" s="134">
        <v>5</v>
      </c>
      <c r="G760" s="135">
        <f t="shared" si="225"/>
        <v>0</v>
      </c>
      <c r="H760" s="135">
        <f t="shared" si="226"/>
        <v>0</v>
      </c>
      <c r="I760" s="135">
        <f t="shared" si="227"/>
        <v>0</v>
      </c>
      <c r="J760" s="135">
        <f t="shared" si="228"/>
        <v>0</v>
      </c>
      <c r="K760" s="135">
        <f t="shared" si="229"/>
        <v>0</v>
      </c>
    </row>
    <row r="761" spans="2:11" ht="17.25">
      <c r="B761" s="133" t="s">
        <v>38</v>
      </c>
      <c r="C761" s="134">
        <v>5</v>
      </c>
      <c r="D761" s="135">
        <v>1500</v>
      </c>
      <c r="E761" s="134">
        <v>15</v>
      </c>
      <c r="F761" s="134">
        <v>5</v>
      </c>
      <c r="G761" s="135">
        <f t="shared" si="225"/>
        <v>562500</v>
      </c>
      <c r="H761" s="135">
        <f t="shared" si="226"/>
        <v>140625</v>
      </c>
      <c r="I761" s="135">
        <f t="shared" si="227"/>
        <v>140625</v>
      </c>
      <c r="J761" s="135">
        <f t="shared" si="228"/>
        <v>140625</v>
      </c>
      <c r="K761" s="135">
        <f t="shared" si="229"/>
        <v>140625</v>
      </c>
    </row>
    <row r="762" spans="2:11" ht="17.25">
      <c r="B762" s="133" t="s">
        <v>58</v>
      </c>
      <c r="C762" s="134">
        <v>5</v>
      </c>
      <c r="D762" s="135">
        <v>100</v>
      </c>
      <c r="E762" s="134">
        <v>15</v>
      </c>
      <c r="F762" s="134">
        <v>5</v>
      </c>
      <c r="G762" s="135">
        <f t="shared" si="225"/>
        <v>37500</v>
      </c>
      <c r="H762" s="135">
        <f t="shared" si="226"/>
        <v>9375</v>
      </c>
      <c r="I762" s="135">
        <f t="shared" si="227"/>
        <v>9375</v>
      </c>
      <c r="J762" s="135">
        <f t="shared" si="228"/>
        <v>9375</v>
      </c>
      <c r="K762" s="135">
        <f t="shared" si="229"/>
        <v>9375</v>
      </c>
    </row>
    <row r="763" spans="2:11" ht="17.25">
      <c r="B763" s="133" t="s">
        <v>59</v>
      </c>
      <c r="C763" s="134"/>
      <c r="D763" s="135"/>
      <c r="E763" s="134"/>
      <c r="F763" s="134"/>
      <c r="G763" s="135">
        <f t="shared" si="225"/>
        <v>0</v>
      </c>
      <c r="H763" s="135">
        <f t="shared" si="226"/>
        <v>0</v>
      </c>
      <c r="I763" s="135">
        <f t="shared" si="227"/>
        <v>0</v>
      </c>
      <c r="J763" s="135">
        <f t="shared" si="228"/>
        <v>0</v>
      </c>
      <c r="K763" s="135">
        <f t="shared" si="229"/>
        <v>0</v>
      </c>
    </row>
    <row r="764" spans="2:11" ht="17.25">
      <c r="B764" s="133" t="s">
        <v>60</v>
      </c>
      <c r="C764" s="134"/>
      <c r="D764" s="135"/>
      <c r="E764" s="134"/>
      <c r="F764" s="134"/>
      <c r="G764" s="135">
        <f t="shared" si="225"/>
        <v>0</v>
      </c>
      <c r="H764" s="135">
        <f t="shared" si="226"/>
        <v>0</v>
      </c>
      <c r="I764" s="135">
        <f t="shared" si="227"/>
        <v>0</v>
      </c>
      <c r="J764" s="135">
        <f t="shared" si="228"/>
        <v>0</v>
      </c>
      <c r="K764" s="135">
        <f t="shared" si="229"/>
        <v>0</v>
      </c>
    </row>
    <row r="765" spans="2:11" ht="17.25">
      <c r="B765" s="133" t="s">
        <v>39</v>
      </c>
      <c r="C765" s="134"/>
      <c r="D765" s="135"/>
      <c r="E765" s="134"/>
      <c r="F765" s="134"/>
      <c r="G765" s="135">
        <f t="shared" si="225"/>
        <v>0</v>
      </c>
      <c r="H765" s="135">
        <f t="shared" si="226"/>
        <v>0</v>
      </c>
      <c r="I765" s="135">
        <f t="shared" si="227"/>
        <v>0</v>
      </c>
      <c r="J765" s="135">
        <f t="shared" si="228"/>
        <v>0</v>
      </c>
      <c r="K765" s="135">
        <f t="shared" si="229"/>
        <v>0</v>
      </c>
    </row>
    <row r="766" spans="2:11" ht="17.25">
      <c r="B766" s="133" t="s">
        <v>61</v>
      </c>
      <c r="C766" s="134"/>
      <c r="D766" s="135"/>
      <c r="E766" s="134"/>
      <c r="F766" s="134"/>
      <c r="G766" s="135">
        <f t="shared" si="225"/>
        <v>0</v>
      </c>
      <c r="H766" s="135">
        <f t="shared" si="226"/>
        <v>0</v>
      </c>
      <c r="I766" s="135">
        <f t="shared" si="227"/>
        <v>0</v>
      </c>
      <c r="J766" s="135">
        <f t="shared" si="228"/>
        <v>0</v>
      </c>
      <c r="K766" s="135">
        <f t="shared" si="229"/>
        <v>0</v>
      </c>
    </row>
    <row r="767" spans="2:11" ht="17.25">
      <c r="B767" s="133" t="s">
        <v>66</v>
      </c>
      <c r="C767" s="134">
        <v>0</v>
      </c>
      <c r="D767" s="135">
        <v>5000</v>
      </c>
      <c r="E767" s="134"/>
      <c r="F767" s="134">
        <v>5</v>
      </c>
      <c r="G767" s="135">
        <f t="shared" si="225"/>
        <v>0</v>
      </c>
      <c r="H767" s="135">
        <f t="shared" si="226"/>
        <v>0</v>
      </c>
      <c r="I767" s="135">
        <f t="shared" si="227"/>
        <v>0</v>
      </c>
      <c r="J767" s="135">
        <f t="shared" si="228"/>
        <v>0</v>
      </c>
      <c r="K767" s="135">
        <f t="shared" si="229"/>
        <v>0</v>
      </c>
    </row>
    <row r="768" spans="2:11" ht="17.25">
      <c r="B768" s="133" t="s">
        <v>62</v>
      </c>
      <c r="C768" s="134"/>
      <c r="D768" s="135"/>
      <c r="E768" s="134"/>
      <c r="F768" s="134"/>
      <c r="G768" s="135">
        <f t="shared" si="225"/>
        <v>0</v>
      </c>
      <c r="H768" s="135">
        <f t="shared" si="226"/>
        <v>0</v>
      </c>
      <c r="I768" s="135">
        <f t="shared" si="227"/>
        <v>0</v>
      </c>
      <c r="J768" s="135">
        <f t="shared" si="228"/>
        <v>0</v>
      </c>
      <c r="K768" s="135">
        <f t="shared" si="229"/>
        <v>0</v>
      </c>
    </row>
    <row r="769" spans="2:11" ht="17.25">
      <c r="B769" s="133"/>
      <c r="C769" s="134"/>
      <c r="D769" s="135"/>
      <c r="E769" s="134"/>
      <c r="F769" s="134"/>
      <c r="G769" s="135">
        <f t="shared" si="225"/>
        <v>0</v>
      </c>
      <c r="H769" s="135">
        <f t="shared" si="226"/>
        <v>0</v>
      </c>
      <c r="I769" s="135">
        <f t="shared" si="227"/>
        <v>0</v>
      </c>
      <c r="J769" s="135">
        <f t="shared" si="228"/>
        <v>0</v>
      </c>
      <c r="K769" s="135">
        <f t="shared" si="229"/>
        <v>0</v>
      </c>
    </row>
    <row r="770" spans="2:11">
      <c r="B770" s="131" t="s">
        <v>68</v>
      </c>
      <c r="C770" s="132"/>
      <c r="D770" s="132"/>
      <c r="E770" s="132"/>
      <c r="F770" s="132"/>
      <c r="G770" s="136">
        <f>SUM(G756:G769)</f>
        <v>600000</v>
      </c>
      <c r="H770" s="137"/>
      <c r="I770" s="137"/>
      <c r="J770" s="137"/>
      <c r="K770" s="137"/>
    </row>
    <row r="772" spans="2:11">
      <c r="B772" s="130" t="s">
        <v>42</v>
      </c>
      <c r="C772" s="239" t="str">
        <f>'Detailed Workplan (Reviewed)'!A12</f>
        <v>6. Resource Allocation for Food and Nutrition Security at all Levels</v>
      </c>
      <c r="D772" s="239"/>
      <c r="E772" s="239"/>
      <c r="F772" s="239"/>
      <c r="G772" s="239"/>
      <c r="H772" s="239"/>
      <c r="I772" s="239"/>
      <c r="J772" s="239"/>
      <c r="K772" s="239"/>
    </row>
    <row r="773" spans="2:11">
      <c r="B773" s="127" t="s">
        <v>73</v>
      </c>
      <c r="C773" s="239" t="str">
        <f>'Detailed Workplan (Reviewed)'!B75</f>
        <v>6.2.2</v>
      </c>
      <c r="D773" s="239"/>
      <c r="E773" s="239"/>
      <c r="F773" s="239"/>
      <c r="G773" s="239"/>
      <c r="H773" s="239"/>
      <c r="I773" s="239"/>
      <c r="J773" s="239"/>
      <c r="K773" s="239"/>
    </row>
    <row r="774" spans="2:11">
      <c r="B774" s="127" t="s">
        <v>50</v>
      </c>
      <c r="C774" s="239" t="str">
        <f>'Detailed Workplan (Reviewed)'!C75</f>
        <v>Conduct research to identify potential  Nutrition Partners.</v>
      </c>
      <c r="D774" s="239"/>
      <c r="E774" s="239"/>
      <c r="F774" s="239"/>
      <c r="G774" s="239"/>
      <c r="H774" s="239"/>
      <c r="I774" s="239"/>
      <c r="J774" s="239"/>
      <c r="K774" s="239"/>
    </row>
    <row r="775" spans="2:11" ht="60">
      <c r="B775" s="129" t="s">
        <v>52</v>
      </c>
      <c r="C775" s="128" t="s">
        <v>47</v>
      </c>
      <c r="D775" s="128" t="s">
        <v>48</v>
      </c>
      <c r="E775" s="128" t="s">
        <v>51</v>
      </c>
      <c r="F775" s="128" t="s">
        <v>49</v>
      </c>
      <c r="G775" s="128" t="s">
        <v>41</v>
      </c>
      <c r="H775" s="128" t="s">
        <v>43</v>
      </c>
      <c r="I775" s="128" t="s">
        <v>44</v>
      </c>
      <c r="J775" s="128" t="s">
        <v>45</v>
      </c>
      <c r="K775" s="128" t="s">
        <v>46</v>
      </c>
    </row>
    <row r="776" spans="2:11" ht="17.25">
      <c r="B776" s="133" t="s">
        <v>53</v>
      </c>
      <c r="C776" s="134"/>
      <c r="D776" s="135"/>
      <c r="E776" s="134"/>
      <c r="F776" s="134"/>
      <c r="G776" s="135">
        <f>C776*D776*E776*F776</f>
        <v>0</v>
      </c>
      <c r="H776" s="135">
        <f>G776/4</f>
        <v>0</v>
      </c>
      <c r="I776" s="135">
        <f>G776/4</f>
        <v>0</v>
      </c>
      <c r="J776" s="135">
        <f>G776/4</f>
        <v>0</v>
      </c>
      <c r="K776" s="135">
        <f>G776/4</f>
        <v>0</v>
      </c>
    </row>
    <row r="777" spans="2:11" ht="17.25">
      <c r="B777" s="133" t="s">
        <v>54</v>
      </c>
      <c r="C777" s="134"/>
      <c r="D777" s="135"/>
      <c r="E777" s="134"/>
      <c r="F777" s="134"/>
      <c r="G777" s="135">
        <f t="shared" ref="G777:G791" si="230">C777*D777*E777*F777</f>
        <v>0</v>
      </c>
      <c r="H777" s="135">
        <f t="shared" ref="H777:H791" si="231">G777/4</f>
        <v>0</v>
      </c>
      <c r="I777" s="135">
        <f t="shared" ref="I777:I791" si="232">G777/4</f>
        <v>0</v>
      </c>
      <c r="J777" s="135">
        <f t="shared" ref="J777:J791" si="233">G777/4</f>
        <v>0</v>
      </c>
      <c r="K777" s="135">
        <f t="shared" ref="K777:K791" si="234">G777/4</f>
        <v>0</v>
      </c>
    </row>
    <row r="778" spans="2:11" ht="17.25">
      <c r="B778" s="133" t="s">
        <v>37</v>
      </c>
      <c r="C778" s="134"/>
      <c r="D778" s="135"/>
      <c r="E778" s="134"/>
      <c r="F778" s="134"/>
      <c r="G778" s="135">
        <f t="shared" si="230"/>
        <v>0</v>
      </c>
      <c r="H778" s="135">
        <f t="shared" si="231"/>
        <v>0</v>
      </c>
      <c r="I778" s="135">
        <f t="shared" si="232"/>
        <v>0</v>
      </c>
      <c r="J778" s="135">
        <f t="shared" si="233"/>
        <v>0</v>
      </c>
      <c r="K778" s="135">
        <f t="shared" si="234"/>
        <v>0</v>
      </c>
    </row>
    <row r="779" spans="2:11" ht="17.25">
      <c r="B779" s="133" t="s">
        <v>40</v>
      </c>
      <c r="C779" s="134">
        <v>1</v>
      </c>
      <c r="D779" s="135">
        <v>20000</v>
      </c>
      <c r="E779" s="134">
        <v>9</v>
      </c>
      <c r="F779" s="134">
        <v>2</v>
      </c>
      <c r="G779" s="135">
        <f t="shared" si="230"/>
        <v>360000</v>
      </c>
      <c r="H779" s="135">
        <f t="shared" si="231"/>
        <v>90000</v>
      </c>
      <c r="I779" s="135">
        <f t="shared" si="232"/>
        <v>90000</v>
      </c>
      <c r="J779" s="135">
        <f t="shared" si="233"/>
        <v>90000</v>
      </c>
      <c r="K779" s="135">
        <f t="shared" si="234"/>
        <v>90000</v>
      </c>
    </row>
    <row r="780" spans="2:11" ht="17.25">
      <c r="B780" s="133" t="s">
        <v>55</v>
      </c>
      <c r="C780" s="134">
        <v>1</v>
      </c>
      <c r="D780" s="135">
        <v>500</v>
      </c>
      <c r="E780" s="134">
        <v>9</v>
      </c>
      <c r="F780" s="134">
        <v>1</v>
      </c>
      <c r="G780" s="135">
        <f t="shared" si="230"/>
        <v>4500</v>
      </c>
      <c r="H780" s="135">
        <f t="shared" si="231"/>
        <v>1125</v>
      </c>
      <c r="I780" s="135">
        <f t="shared" si="232"/>
        <v>1125</v>
      </c>
      <c r="J780" s="135">
        <f t="shared" si="233"/>
        <v>1125</v>
      </c>
      <c r="K780" s="135">
        <f t="shared" si="234"/>
        <v>1125</v>
      </c>
    </row>
    <row r="781" spans="2:11" ht="17.25">
      <c r="B781" s="133" t="s">
        <v>56</v>
      </c>
      <c r="C781" s="134">
        <v>1</v>
      </c>
      <c r="D781" s="135">
        <v>500</v>
      </c>
      <c r="E781" s="134">
        <v>9</v>
      </c>
      <c r="F781" s="134">
        <v>1</v>
      </c>
      <c r="G781" s="135">
        <f t="shared" si="230"/>
        <v>4500</v>
      </c>
      <c r="H781" s="135">
        <f t="shared" si="231"/>
        <v>1125</v>
      </c>
      <c r="I781" s="135">
        <f t="shared" si="232"/>
        <v>1125</v>
      </c>
      <c r="J781" s="135">
        <f t="shared" si="233"/>
        <v>1125</v>
      </c>
      <c r="K781" s="135">
        <f t="shared" si="234"/>
        <v>1125</v>
      </c>
    </row>
    <row r="782" spans="2:11" ht="17.25">
      <c r="B782" s="133" t="s">
        <v>57</v>
      </c>
      <c r="C782" s="134">
        <v>1</v>
      </c>
      <c r="D782" s="135">
        <v>500</v>
      </c>
      <c r="E782" s="134">
        <v>9</v>
      </c>
      <c r="F782" s="134">
        <v>2</v>
      </c>
      <c r="G782" s="135">
        <f t="shared" si="230"/>
        <v>9000</v>
      </c>
      <c r="H782" s="135">
        <f t="shared" si="231"/>
        <v>2250</v>
      </c>
      <c r="I782" s="135">
        <f t="shared" si="232"/>
        <v>2250</v>
      </c>
      <c r="J782" s="135">
        <f t="shared" si="233"/>
        <v>2250</v>
      </c>
      <c r="K782" s="135">
        <f t="shared" si="234"/>
        <v>2250</v>
      </c>
    </row>
    <row r="783" spans="2:11" ht="17.25">
      <c r="B783" s="133" t="s">
        <v>38</v>
      </c>
      <c r="C783" s="134">
        <v>1</v>
      </c>
      <c r="D783" s="135">
        <v>1500</v>
      </c>
      <c r="E783" s="134">
        <v>9</v>
      </c>
      <c r="F783" s="134">
        <v>2</v>
      </c>
      <c r="G783" s="135">
        <f t="shared" si="230"/>
        <v>27000</v>
      </c>
      <c r="H783" s="135">
        <f t="shared" si="231"/>
        <v>6750</v>
      </c>
      <c r="I783" s="135">
        <f t="shared" si="232"/>
        <v>6750</v>
      </c>
      <c r="J783" s="135">
        <f t="shared" si="233"/>
        <v>6750</v>
      </c>
      <c r="K783" s="135">
        <f t="shared" si="234"/>
        <v>6750</v>
      </c>
    </row>
    <row r="784" spans="2:11" ht="17.25">
      <c r="B784" s="133" t="s">
        <v>58</v>
      </c>
      <c r="C784" s="134">
        <v>1</v>
      </c>
      <c r="D784" s="135">
        <v>100</v>
      </c>
      <c r="E784" s="134">
        <v>9</v>
      </c>
      <c r="F784" s="134">
        <v>4</v>
      </c>
      <c r="G784" s="135">
        <f t="shared" si="230"/>
        <v>3600</v>
      </c>
      <c r="H784" s="135">
        <f t="shared" si="231"/>
        <v>900</v>
      </c>
      <c r="I784" s="135">
        <f t="shared" si="232"/>
        <v>900</v>
      </c>
      <c r="J784" s="135">
        <f t="shared" si="233"/>
        <v>900</v>
      </c>
      <c r="K784" s="135">
        <f t="shared" si="234"/>
        <v>900</v>
      </c>
    </row>
    <row r="785" spans="2:11" ht="17.25">
      <c r="B785" s="133" t="s">
        <v>59</v>
      </c>
      <c r="C785" s="134"/>
      <c r="D785" s="135"/>
      <c r="E785" s="134"/>
      <c r="F785" s="134"/>
      <c r="G785" s="135">
        <f t="shared" si="230"/>
        <v>0</v>
      </c>
      <c r="H785" s="135">
        <f t="shared" si="231"/>
        <v>0</v>
      </c>
      <c r="I785" s="135">
        <f t="shared" si="232"/>
        <v>0</v>
      </c>
      <c r="J785" s="135">
        <f t="shared" si="233"/>
        <v>0</v>
      </c>
      <c r="K785" s="135">
        <f t="shared" si="234"/>
        <v>0</v>
      </c>
    </row>
    <row r="786" spans="2:11" ht="17.25">
      <c r="B786" s="133" t="s">
        <v>60</v>
      </c>
      <c r="C786" s="134"/>
      <c r="D786" s="135"/>
      <c r="E786" s="134"/>
      <c r="F786" s="134"/>
      <c r="G786" s="135">
        <f t="shared" si="230"/>
        <v>0</v>
      </c>
      <c r="H786" s="135">
        <f t="shared" si="231"/>
        <v>0</v>
      </c>
      <c r="I786" s="135">
        <f t="shared" si="232"/>
        <v>0</v>
      </c>
      <c r="J786" s="135">
        <f t="shared" si="233"/>
        <v>0</v>
      </c>
      <c r="K786" s="135">
        <f t="shared" si="234"/>
        <v>0</v>
      </c>
    </row>
    <row r="787" spans="2:11" ht="17.25">
      <c r="B787" s="133" t="s">
        <v>39</v>
      </c>
      <c r="C787" s="134"/>
      <c r="D787" s="135"/>
      <c r="E787" s="134"/>
      <c r="F787" s="134"/>
      <c r="G787" s="135">
        <f t="shared" si="230"/>
        <v>0</v>
      </c>
      <c r="H787" s="135">
        <f t="shared" si="231"/>
        <v>0</v>
      </c>
      <c r="I787" s="135">
        <f t="shared" si="232"/>
        <v>0</v>
      </c>
      <c r="J787" s="135">
        <f t="shared" si="233"/>
        <v>0</v>
      </c>
      <c r="K787" s="135">
        <f t="shared" si="234"/>
        <v>0</v>
      </c>
    </row>
    <row r="788" spans="2:11" ht="17.25">
      <c r="B788" s="133" t="s">
        <v>61</v>
      </c>
      <c r="C788" s="134"/>
      <c r="D788" s="135"/>
      <c r="E788" s="134"/>
      <c r="F788" s="134"/>
      <c r="G788" s="135">
        <f t="shared" si="230"/>
        <v>0</v>
      </c>
      <c r="H788" s="135">
        <f t="shared" si="231"/>
        <v>0</v>
      </c>
      <c r="I788" s="135">
        <f t="shared" si="232"/>
        <v>0</v>
      </c>
      <c r="J788" s="135">
        <f t="shared" si="233"/>
        <v>0</v>
      </c>
      <c r="K788" s="135">
        <f t="shared" si="234"/>
        <v>0</v>
      </c>
    </row>
    <row r="789" spans="2:11" ht="17.25">
      <c r="B789" s="133" t="s">
        <v>66</v>
      </c>
      <c r="C789" s="134">
        <v>1</v>
      </c>
      <c r="D789" s="135">
        <v>5000</v>
      </c>
      <c r="E789" s="134">
        <v>9</v>
      </c>
      <c r="F789" s="134">
        <v>2</v>
      </c>
      <c r="G789" s="135">
        <f t="shared" si="230"/>
        <v>90000</v>
      </c>
      <c r="H789" s="135">
        <f t="shared" si="231"/>
        <v>22500</v>
      </c>
      <c r="I789" s="135">
        <f t="shared" si="232"/>
        <v>22500</v>
      </c>
      <c r="J789" s="135">
        <f t="shared" si="233"/>
        <v>22500</v>
      </c>
      <c r="K789" s="135">
        <f t="shared" si="234"/>
        <v>22500</v>
      </c>
    </row>
    <row r="790" spans="2:11" ht="17.25">
      <c r="B790" s="133" t="s">
        <v>62</v>
      </c>
      <c r="C790" s="134"/>
      <c r="D790" s="135"/>
      <c r="E790" s="134"/>
      <c r="F790" s="134"/>
      <c r="G790" s="135">
        <f t="shared" si="230"/>
        <v>0</v>
      </c>
      <c r="H790" s="135">
        <f t="shared" si="231"/>
        <v>0</v>
      </c>
      <c r="I790" s="135">
        <f t="shared" si="232"/>
        <v>0</v>
      </c>
      <c r="J790" s="135">
        <f t="shared" si="233"/>
        <v>0</v>
      </c>
      <c r="K790" s="135">
        <f t="shared" si="234"/>
        <v>0</v>
      </c>
    </row>
    <row r="791" spans="2:11" ht="17.25">
      <c r="B791" s="133"/>
      <c r="C791" s="134"/>
      <c r="D791" s="135"/>
      <c r="E791" s="134"/>
      <c r="F791" s="134"/>
      <c r="G791" s="135">
        <f t="shared" si="230"/>
        <v>0</v>
      </c>
      <c r="H791" s="135">
        <f t="shared" si="231"/>
        <v>0</v>
      </c>
      <c r="I791" s="135">
        <f t="shared" si="232"/>
        <v>0</v>
      </c>
      <c r="J791" s="135">
        <f t="shared" si="233"/>
        <v>0</v>
      </c>
      <c r="K791" s="135">
        <f t="shared" si="234"/>
        <v>0</v>
      </c>
    </row>
    <row r="792" spans="2:11">
      <c r="B792" s="131" t="s">
        <v>68</v>
      </c>
      <c r="C792" s="132"/>
      <c r="D792" s="132"/>
      <c r="E792" s="132"/>
      <c r="F792" s="132"/>
      <c r="G792" s="136">
        <f>SUM(G776:G791)</f>
        <v>498600</v>
      </c>
      <c r="H792" s="137"/>
      <c r="I792" s="137"/>
      <c r="J792" s="137"/>
      <c r="K792" s="137"/>
    </row>
    <row r="794" spans="2:11">
      <c r="B794" s="130" t="s">
        <v>42</v>
      </c>
      <c r="C794" s="239" t="str">
        <f>'Detailed Workplan (Reviewed)'!A12</f>
        <v>6. Resource Allocation for Food and Nutrition Security at all Levels</v>
      </c>
      <c r="D794" s="239"/>
      <c r="E794" s="239"/>
      <c r="F794" s="239"/>
      <c r="G794" s="239"/>
      <c r="H794" s="239"/>
      <c r="I794" s="239"/>
      <c r="J794" s="239"/>
      <c r="K794" s="239"/>
    </row>
    <row r="795" spans="2:11">
      <c r="B795" s="127" t="s">
        <v>73</v>
      </c>
      <c r="C795" s="239" t="str">
        <f>'Detailed Workplan (Reviewed)'!B76</f>
        <v>6.2.3</v>
      </c>
      <c r="D795" s="239"/>
      <c r="E795" s="239"/>
      <c r="F795" s="239"/>
      <c r="G795" s="239"/>
      <c r="H795" s="239"/>
      <c r="I795" s="239"/>
      <c r="J795" s="239"/>
      <c r="K795" s="239"/>
    </row>
    <row r="796" spans="2:11">
      <c r="B796" s="127" t="s">
        <v>50</v>
      </c>
      <c r="C796" s="239" t="str">
        <f>'Detailed Workplan (Reviewed)'!C76</f>
        <v xml:space="preserve">Support quarterly meetings of committee on Food and nutrition at the LGA level, and ensure submission of reports and achievements of the committees on a monthly basis. </v>
      </c>
      <c r="D796" s="239"/>
      <c r="E796" s="239"/>
      <c r="F796" s="239"/>
      <c r="G796" s="239"/>
      <c r="H796" s="239"/>
      <c r="I796" s="239"/>
      <c r="J796" s="239"/>
      <c r="K796" s="239"/>
    </row>
    <row r="797" spans="2:11" ht="60">
      <c r="B797" s="129" t="s">
        <v>52</v>
      </c>
      <c r="C797" s="128" t="s">
        <v>47</v>
      </c>
      <c r="D797" s="128" t="s">
        <v>48</v>
      </c>
      <c r="E797" s="128" t="s">
        <v>51</v>
      </c>
      <c r="F797" s="128" t="s">
        <v>49</v>
      </c>
      <c r="G797" s="128" t="s">
        <v>41</v>
      </c>
      <c r="H797" s="128" t="s">
        <v>43</v>
      </c>
      <c r="I797" s="128" t="s">
        <v>44</v>
      </c>
      <c r="J797" s="128" t="s">
        <v>45</v>
      </c>
      <c r="K797" s="128" t="s">
        <v>46</v>
      </c>
    </row>
    <row r="798" spans="2:11" ht="17.25">
      <c r="B798" s="133" t="s">
        <v>53</v>
      </c>
      <c r="C798" s="134"/>
      <c r="D798" s="135"/>
      <c r="E798" s="134"/>
      <c r="F798" s="134"/>
      <c r="G798" s="135">
        <f>C798*D798*E798*F798</f>
        <v>0</v>
      </c>
      <c r="H798" s="135">
        <f>G798/4</f>
        <v>0</v>
      </c>
      <c r="I798" s="135">
        <f>G798/4</f>
        <v>0</v>
      </c>
      <c r="J798" s="135">
        <f>G798/4</f>
        <v>0</v>
      </c>
      <c r="K798" s="135">
        <f>G798/4</f>
        <v>0</v>
      </c>
    </row>
    <row r="799" spans="2:11" ht="17.25">
      <c r="B799" s="133" t="s">
        <v>53</v>
      </c>
      <c r="C799" s="134"/>
      <c r="D799" s="135"/>
      <c r="E799" s="134"/>
      <c r="F799" s="134"/>
      <c r="G799" s="135"/>
      <c r="H799" s="135">
        <f t="shared" ref="H799:H813" si="235">G799/4</f>
        <v>0</v>
      </c>
      <c r="I799" s="135">
        <f t="shared" ref="I799:I813" si="236">G799/4</f>
        <v>0</v>
      </c>
      <c r="J799" s="135">
        <f t="shared" ref="J799:J813" si="237">G799/4</f>
        <v>0</v>
      </c>
      <c r="K799" s="135">
        <f t="shared" ref="K799:K813" si="238">G799/4</f>
        <v>0</v>
      </c>
    </row>
    <row r="800" spans="2:11" ht="17.25">
      <c r="B800" s="133" t="s">
        <v>54</v>
      </c>
      <c r="C800" s="134">
        <v>13</v>
      </c>
      <c r="D800" s="135">
        <v>10000</v>
      </c>
      <c r="E800" s="134">
        <v>1</v>
      </c>
      <c r="F800" s="134">
        <v>4</v>
      </c>
      <c r="G800" s="135">
        <f t="shared" ref="G800:G813" si="239">C800*D800*E800*F800</f>
        <v>520000</v>
      </c>
      <c r="H800" s="135">
        <f t="shared" si="235"/>
        <v>130000</v>
      </c>
      <c r="I800" s="135">
        <f t="shared" si="236"/>
        <v>130000</v>
      </c>
      <c r="J800" s="135">
        <f t="shared" si="237"/>
        <v>130000</v>
      </c>
      <c r="K800" s="135">
        <f t="shared" si="238"/>
        <v>130000</v>
      </c>
    </row>
    <row r="801" spans="2:11" ht="17.25">
      <c r="B801" s="133" t="s">
        <v>37</v>
      </c>
      <c r="C801" s="134"/>
      <c r="D801" s="135"/>
      <c r="E801" s="134"/>
      <c r="F801" s="134"/>
      <c r="G801" s="135">
        <f t="shared" si="239"/>
        <v>0</v>
      </c>
      <c r="H801" s="135">
        <f t="shared" si="235"/>
        <v>0</v>
      </c>
      <c r="I801" s="135">
        <f t="shared" si="236"/>
        <v>0</v>
      </c>
      <c r="J801" s="135">
        <f t="shared" si="237"/>
        <v>0</v>
      </c>
      <c r="K801" s="135">
        <f t="shared" si="238"/>
        <v>0</v>
      </c>
    </row>
    <row r="802" spans="2:11" ht="17.25">
      <c r="B802" s="133" t="s">
        <v>40</v>
      </c>
      <c r="C802" s="134"/>
      <c r="D802" s="135"/>
      <c r="E802" s="134"/>
      <c r="F802" s="134"/>
      <c r="G802" s="135">
        <f t="shared" si="239"/>
        <v>0</v>
      </c>
      <c r="H802" s="135">
        <f t="shared" si="235"/>
        <v>0</v>
      </c>
      <c r="I802" s="135">
        <f t="shared" si="236"/>
        <v>0</v>
      </c>
      <c r="J802" s="135">
        <f t="shared" si="237"/>
        <v>0</v>
      </c>
      <c r="K802" s="135">
        <f t="shared" si="238"/>
        <v>0</v>
      </c>
    </row>
    <row r="803" spans="2:11" ht="17.25">
      <c r="B803" s="133" t="s">
        <v>55</v>
      </c>
      <c r="C803" s="134">
        <v>13</v>
      </c>
      <c r="D803" s="135">
        <v>500</v>
      </c>
      <c r="E803" s="134">
        <v>25</v>
      </c>
      <c r="F803" s="134">
        <v>4</v>
      </c>
      <c r="G803" s="135">
        <f t="shared" si="239"/>
        <v>650000</v>
      </c>
      <c r="H803" s="135">
        <f t="shared" si="235"/>
        <v>162500</v>
      </c>
      <c r="I803" s="135">
        <f t="shared" si="236"/>
        <v>162500</v>
      </c>
      <c r="J803" s="135">
        <f t="shared" si="237"/>
        <v>162500</v>
      </c>
      <c r="K803" s="135">
        <f t="shared" si="238"/>
        <v>162500</v>
      </c>
    </row>
    <row r="804" spans="2:11" ht="17.25">
      <c r="B804" s="133" t="s">
        <v>56</v>
      </c>
      <c r="C804" s="134">
        <v>13</v>
      </c>
      <c r="D804" s="135">
        <v>500</v>
      </c>
      <c r="E804" s="134">
        <v>25</v>
      </c>
      <c r="F804" s="134">
        <v>4</v>
      </c>
      <c r="G804" s="135">
        <f t="shared" si="239"/>
        <v>650000</v>
      </c>
      <c r="H804" s="135">
        <f t="shared" si="235"/>
        <v>162500</v>
      </c>
      <c r="I804" s="135">
        <f t="shared" si="236"/>
        <v>162500</v>
      </c>
      <c r="J804" s="135">
        <f t="shared" si="237"/>
        <v>162500</v>
      </c>
      <c r="K804" s="135">
        <f t="shared" si="238"/>
        <v>162500</v>
      </c>
    </row>
    <row r="805" spans="2:11" ht="17.25">
      <c r="B805" s="133" t="s">
        <v>57</v>
      </c>
      <c r="C805" s="134">
        <v>13</v>
      </c>
      <c r="D805" s="135">
        <v>500</v>
      </c>
      <c r="E805" s="134">
        <v>25</v>
      </c>
      <c r="F805" s="134">
        <v>4</v>
      </c>
      <c r="G805" s="135">
        <f t="shared" si="239"/>
        <v>650000</v>
      </c>
      <c r="H805" s="135">
        <f t="shared" si="235"/>
        <v>162500</v>
      </c>
      <c r="I805" s="135">
        <f t="shared" si="236"/>
        <v>162500</v>
      </c>
      <c r="J805" s="135">
        <f t="shared" si="237"/>
        <v>162500</v>
      </c>
      <c r="K805" s="135">
        <f t="shared" si="238"/>
        <v>162500</v>
      </c>
    </row>
    <row r="806" spans="2:11" ht="17.25">
      <c r="B806" s="133" t="s">
        <v>38</v>
      </c>
      <c r="C806" s="134">
        <v>13</v>
      </c>
      <c r="D806" s="135">
        <v>1500</v>
      </c>
      <c r="E806" s="134">
        <v>25</v>
      </c>
      <c r="F806" s="134">
        <v>4</v>
      </c>
      <c r="G806" s="135">
        <f t="shared" si="239"/>
        <v>1950000</v>
      </c>
      <c r="H806" s="135">
        <f t="shared" si="235"/>
        <v>487500</v>
      </c>
      <c r="I806" s="135">
        <f t="shared" si="236"/>
        <v>487500</v>
      </c>
      <c r="J806" s="135">
        <f t="shared" si="237"/>
        <v>487500</v>
      </c>
      <c r="K806" s="135">
        <f t="shared" si="238"/>
        <v>487500</v>
      </c>
    </row>
    <row r="807" spans="2:11" ht="17.25">
      <c r="B807" s="133" t="s">
        <v>58</v>
      </c>
      <c r="C807" s="134">
        <v>13</v>
      </c>
      <c r="D807" s="135">
        <v>100</v>
      </c>
      <c r="E807" s="134">
        <v>25</v>
      </c>
      <c r="F807" s="134">
        <v>4</v>
      </c>
      <c r="G807" s="135">
        <f t="shared" si="239"/>
        <v>130000</v>
      </c>
      <c r="H807" s="135">
        <f t="shared" si="235"/>
        <v>32500</v>
      </c>
      <c r="I807" s="135">
        <f t="shared" si="236"/>
        <v>32500</v>
      </c>
      <c r="J807" s="135">
        <f t="shared" si="237"/>
        <v>32500</v>
      </c>
      <c r="K807" s="135">
        <f t="shared" si="238"/>
        <v>32500</v>
      </c>
    </row>
    <row r="808" spans="2:11" ht="17.25">
      <c r="B808" s="133" t="s">
        <v>59</v>
      </c>
      <c r="C808" s="134"/>
      <c r="D808" s="135"/>
      <c r="E808" s="134"/>
      <c r="F808" s="134"/>
      <c r="G808" s="135">
        <f t="shared" si="239"/>
        <v>0</v>
      </c>
      <c r="H808" s="135">
        <f t="shared" si="235"/>
        <v>0</v>
      </c>
      <c r="I808" s="135">
        <f t="shared" si="236"/>
        <v>0</v>
      </c>
      <c r="J808" s="135">
        <f t="shared" si="237"/>
        <v>0</v>
      </c>
      <c r="K808" s="135">
        <f t="shared" si="238"/>
        <v>0</v>
      </c>
    </row>
    <row r="809" spans="2:11" ht="17.25">
      <c r="B809" s="133" t="s">
        <v>60</v>
      </c>
      <c r="C809" s="134"/>
      <c r="D809" s="135"/>
      <c r="E809" s="134"/>
      <c r="F809" s="134"/>
      <c r="G809" s="135">
        <f t="shared" si="239"/>
        <v>0</v>
      </c>
      <c r="H809" s="135">
        <f t="shared" si="235"/>
        <v>0</v>
      </c>
      <c r="I809" s="135">
        <f t="shared" si="236"/>
        <v>0</v>
      </c>
      <c r="J809" s="135">
        <f t="shared" si="237"/>
        <v>0</v>
      </c>
      <c r="K809" s="135">
        <f t="shared" si="238"/>
        <v>0</v>
      </c>
    </row>
    <row r="810" spans="2:11" ht="17.25">
      <c r="B810" s="133" t="s">
        <v>39</v>
      </c>
      <c r="C810" s="134"/>
      <c r="D810" s="135"/>
      <c r="E810" s="134"/>
      <c r="F810" s="134"/>
      <c r="G810" s="135">
        <f t="shared" si="239"/>
        <v>0</v>
      </c>
      <c r="H810" s="135">
        <f t="shared" si="235"/>
        <v>0</v>
      </c>
      <c r="I810" s="135">
        <f t="shared" si="236"/>
        <v>0</v>
      </c>
      <c r="J810" s="135">
        <f t="shared" si="237"/>
        <v>0</v>
      </c>
      <c r="K810" s="135">
        <f t="shared" si="238"/>
        <v>0</v>
      </c>
    </row>
    <row r="811" spans="2:11" ht="17.25">
      <c r="B811" s="133" t="s">
        <v>61</v>
      </c>
      <c r="C811" s="134"/>
      <c r="D811" s="135"/>
      <c r="E811" s="134"/>
      <c r="F811" s="134"/>
      <c r="G811" s="135">
        <f t="shared" si="239"/>
        <v>0</v>
      </c>
      <c r="H811" s="135">
        <f t="shared" si="235"/>
        <v>0</v>
      </c>
      <c r="I811" s="135">
        <f t="shared" si="236"/>
        <v>0</v>
      </c>
      <c r="J811" s="135">
        <f t="shared" si="237"/>
        <v>0</v>
      </c>
      <c r="K811" s="135">
        <f t="shared" si="238"/>
        <v>0</v>
      </c>
    </row>
    <row r="812" spans="2:11" ht="17.25">
      <c r="B812" s="133" t="s">
        <v>66</v>
      </c>
      <c r="C812" s="134"/>
      <c r="D812" s="135"/>
      <c r="E812" s="134"/>
      <c r="F812" s="134"/>
      <c r="G812" s="135">
        <f t="shared" si="239"/>
        <v>0</v>
      </c>
      <c r="H812" s="135">
        <f t="shared" si="235"/>
        <v>0</v>
      </c>
      <c r="I812" s="135">
        <f t="shared" si="236"/>
        <v>0</v>
      </c>
      <c r="J812" s="135">
        <f t="shared" si="237"/>
        <v>0</v>
      </c>
      <c r="K812" s="135">
        <f t="shared" si="238"/>
        <v>0</v>
      </c>
    </row>
    <row r="813" spans="2:11" ht="17.25">
      <c r="B813" s="133"/>
      <c r="C813" s="134"/>
      <c r="D813" s="135"/>
      <c r="E813" s="134"/>
      <c r="F813" s="134"/>
      <c r="G813" s="135">
        <f t="shared" si="239"/>
        <v>0</v>
      </c>
      <c r="H813" s="135">
        <f t="shared" si="235"/>
        <v>0</v>
      </c>
      <c r="I813" s="135">
        <f t="shared" si="236"/>
        <v>0</v>
      </c>
      <c r="J813" s="135">
        <f t="shared" si="237"/>
        <v>0</v>
      </c>
      <c r="K813" s="135">
        <f t="shared" si="238"/>
        <v>0</v>
      </c>
    </row>
    <row r="814" spans="2:11">
      <c r="B814" s="131" t="s">
        <v>68</v>
      </c>
      <c r="C814" s="132"/>
      <c r="D814" s="132"/>
      <c r="E814" s="132"/>
      <c r="F814" s="132"/>
      <c r="G814" s="136">
        <f>SUM(G798:G813)</f>
        <v>4550000</v>
      </c>
      <c r="H814" s="137"/>
      <c r="I814" s="137"/>
      <c r="J814" s="137"/>
      <c r="K814" s="137"/>
    </row>
    <row r="816" spans="2:11">
      <c r="B816" s="130" t="s">
        <v>42</v>
      </c>
      <c r="C816" s="239" t="str">
        <f>'Detailed Workplan (Reviewed)'!A12</f>
        <v>6. Resource Allocation for Food and Nutrition Security at all Levels</v>
      </c>
      <c r="D816" s="239"/>
      <c r="E816" s="239"/>
      <c r="F816" s="239"/>
      <c r="G816" s="239"/>
      <c r="H816" s="239"/>
      <c r="I816" s="239"/>
      <c r="J816" s="239"/>
      <c r="K816" s="239"/>
    </row>
    <row r="817" spans="2:11">
      <c r="B817" s="127" t="s">
        <v>73</v>
      </c>
      <c r="C817" s="239" t="str">
        <f>'Detailed Workplan (Reviewed)'!B77</f>
        <v>6.3.1</v>
      </c>
      <c r="D817" s="239"/>
      <c r="E817" s="239"/>
      <c r="F817" s="239"/>
      <c r="G817" s="239"/>
      <c r="H817" s="239"/>
      <c r="I817" s="239"/>
      <c r="J817" s="239"/>
      <c r="K817" s="239"/>
    </row>
    <row r="818" spans="2:11">
      <c r="B818" s="127" t="s">
        <v>50</v>
      </c>
      <c r="C818" s="239" t="str">
        <f>'Detailed Workplan (Reviewed)'!C77</f>
        <v>Build synergy and collaboration between the line Ministries  to lobby for investment in nutrition</v>
      </c>
      <c r="D818" s="239"/>
      <c r="E818" s="239"/>
      <c r="F818" s="239"/>
      <c r="G818" s="239"/>
      <c r="H818" s="239"/>
      <c r="I818" s="239"/>
      <c r="J818" s="239"/>
      <c r="K818" s="239"/>
    </row>
    <row r="819" spans="2:11" ht="60">
      <c r="B819" s="129" t="s">
        <v>52</v>
      </c>
      <c r="C819" s="128" t="s">
        <v>47</v>
      </c>
      <c r="D819" s="128" t="s">
        <v>48</v>
      </c>
      <c r="E819" s="128" t="s">
        <v>51</v>
      </c>
      <c r="F819" s="128" t="s">
        <v>49</v>
      </c>
      <c r="G819" s="128" t="s">
        <v>41</v>
      </c>
      <c r="H819" s="128" t="s">
        <v>43</v>
      </c>
      <c r="I819" s="128" t="s">
        <v>44</v>
      </c>
      <c r="J819" s="128" t="s">
        <v>45</v>
      </c>
      <c r="K819" s="128" t="s">
        <v>46</v>
      </c>
    </row>
    <row r="820" spans="2:11" ht="17.25">
      <c r="B820" s="133" t="s">
        <v>53</v>
      </c>
      <c r="C820" s="134">
        <v>1</v>
      </c>
      <c r="D820" s="135">
        <v>10000</v>
      </c>
      <c r="E820" s="134">
        <v>1</v>
      </c>
      <c r="F820" s="134">
        <v>2</v>
      </c>
      <c r="G820" s="135">
        <f t="shared" ref="G820:G835" si="240">C820*D820*E820*F820</f>
        <v>20000</v>
      </c>
      <c r="H820" s="135">
        <f>G820/4</f>
        <v>5000</v>
      </c>
      <c r="I820" s="135">
        <f>G820/4</f>
        <v>5000</v>
      </c>
      <c r="J820" s="135">
        <f>G820/4</f>
        <v>5000</v>
      </c>
      <c r="K820" s="135">
        <f>G820/4</f>
        <v>5000</v>
      </c>
    </row>
    <row r="821" spans="2:11" ht="17.25">
      <c r="B821" s="133" t="s">
        <v>54</v>
      </c>
      <c r="C821" s="134">
        <v>1</v>
      </c>
      <c r="D821" s="135">
        <v>10000</v>
      </c>
      <c r="E821" s="134">
        <v>1</v>
      </c>
      <c r="F821" s="134">
        <v>2</v>
      </c>
      <c r="G821" s="135">
        <f t="shared" si="240"/>
        <v>20000</v>
      </c>
      <c r="H821" s="135">
        <f t="shared" ref="H821:H835" si="241">G821/4</f>
        <v>5000</v>
      </c>
      <c r="I821" s="135">
        <f t="shared" ref="I821:I835" si="242">G821/4</f>
        <v>5000</v>
      </c>
      <c r="J821" s="135">
        <f t="shared" ref="J821:J835" si="243">G821/4</f>
        <v>5000</v>
      </c>
      <c r="K821" s="135">
        <f t="shared" ref="K821:K835" si="244">G821/4</f>
        <v>5000</v>
      </c>
    </row>
    <row r="822" spans="2:11" ht="17.25">
      <c r="B822" s="133" t="s">
        <v>37</v>
      </c>
      <c r="C822" s="134"/>
      <c r="D822" s="135"/>
      <c r="E822" s="134"/>
      <c r="F822" s="134"/>
      <c r="G822" s="135">
        <f t="shared" si="240"/>
        <v>0</v>
      </c>
      <c r="H822" s="135">
        <f t="shared" si="241"/>
        <v>0</v>
      </c>
      <c r="I822" s="135">
        <f t="shared" si="242"/>
        <v>0</v>
      </c>
      <c r="J822" s="135">
        <f t="shared" si="243"/>
        <v>0</v>
      </c>
      <c r="K822" s="135">
        <f t="shared" si="244"/>
        <v>0</v>
      </c>
    </row>
    <row r="823" spans="2:11" ht="17.25">
      <c r="B823" s="133" t="s">
        <v>40</v>
      </c>
      <c r="C823" s="134">
        <v>1</v>
      </c>
      <c r="D823" s="135">
        <v>20000</v>
      </c>
      <c r="E823" s="134">
        <v>1</v>
      </c>
      <c r="F823" s="134">
        <v>2</v>
      </c>
      <c r="G823" s="135">
        <f t="shared" si="240"/>
        <v>40000</v>
      </c>
      <c r="H823" s="135">
        <f t="shared" si="241"/>
        <v>10000</v>
      </c>
      <c r="I823" s="135">
        <f t="shared" si="242"/>
        <v>10000</v>
      </c>
      <c r="J823" s="135">
        <f t="shared" si="243"/>
        <v>10000</v>
      </c>
      <c r="K823" s="135">
        <f t="shared" si="244"/>
        <v>10000</v>
      </c>
    </row>
    <row r="824" spans="2:11" ht="17.25">
      <c r="B824" s="133" t="s">
        <v>55</v>
      </c>
      <c r="C824" s="134">
        <v>1</v>
      </c>
      <c r="D824" s="135">
        <v>500</v>
      </c>
      <c r="E824" s="134">
        <v>20</v>
      </c>
      <c r="F824" s="134">
        <v>1</v>
      </c>
      <c r="G824" s="135">
        <f t="shared" si="240"/>
        <v>10000</v>
      </c>
      <c r="H824" s="135">
        <f t="shared" si="241"/>
        <v>2500</v>
      </c>
      <c r="I824" s="135">
        <f t="shared" si="242"/>
        <v>2500</v>
      </c>
      <c r="J824" s="135">
        <f t="shared" si="243"/>
        <v>2500</v>
      </c>
      <c r="K824" s="135">
        <f t="shared" si="244"/>
        <v>2500</v>
      </c>
    </row>
    <row r="825" spans="2:11" ht="17.25">
      <c r="B825" s="133" t="s">
        <v>56</v>
      </c>
      <c r="C825" s="134">
        <v>1</v>
      </c>
      <c r="D825" s="135">
        <v>500</v>
      </c>
      <c r="E825" s="134">
        <v>20</v>
      </c>
      <c r="F825" s="134">
        <v>1</v>
      </c>
      <c r="G825" s="135">
        <f t="shared" si="240"/>
        <v>10000</v>
      </c>
      <c r="H825" s="135">
        <f t="shared" si="241"/>
        <v>2500</v>
      </c>
      <c r="I825" s="135">
        <f t="shared" si="242"/>
        <v>2500</v>
      </c>
      <c r="J825" s="135">
        <f t="shared" si="243"/>
        <v>2500</v>
      </c>
      <c r="K825" s="135">
        <f t="shared" si="244"/>
        <v>2500</v>
      </c>
    </row>
    <row r="826" spans="2:11" ht="17.25">
      <c r="B826" s="133" t="s">
        <v>57</v>
      </c>
      <c r="C826" s="134">
        <v>1</v>
      </c>
      <c r="D826" s="135">
        <v>500</v>
      </c>
      <c r="E826" s="134">
        <v>20</v>
      </c>
      <c r="F826" s="134">
        <v>1</v>
      </c>
      <c r="G826" s="135">
        <f t="shared" si="240"/>
        <v>10000</v>
      </c>
      <c r="H826" s="135">
        <f t="shared" si="241"/>
        <v>2500</v>
      </c>
      <c r="I826" s="135">
        <f t="shared" si="242"/>
        <v>2500</v>
      </c>
      <c r="J826" s="135">
        <f t="shared" si="243"/>
        <v>2500</v>
      </c>
      <c r="K826" s="135">
        <f t="shared" si="244"/>
        <v>2500</v>
      </c>
    </row>
    <row r="827" spans="2:11" ht="17.25">
      <c r="B827" s="133" t="s">
        <v>38</v>
      </c>
      <c r="C827" s="134">
        <v>1</v>
      </c>
      <c r="D827" s="135">
        <v>1500</v>
      </c>
      <c r="E827" s="134">
        <v>20</v>
      </c>
      <c r="F827" s="134">
        <v>1</v>
      </c>
      <c r="G827" s="135">
        <f t="shared" si="240"/>
        <v>30000</v>
      </c>
      <c r="H827" s="135">
        <f t="shared" si="241"/>
        <v>7500</v>
      </c>
      <c r="I827" s="135">
        <f t="shared" si="242"/>
        <v>7500</v>
      </c>
      <c r="J827" s="135">
        <f t="shared" si="243"/>
        <v>7500</v>
      </c>
      <c r="K827" s="135">
        <f t="shared" si="244"/>
        <v>7500</v>
      </c>
    </row>
    <row r="828" spans="2:11" ht="17.25">
      <c r="B828" s="133" t="s">
        <v>58</v>
      </c>
      <c r="C828" s="134">
        <v>1</v>
      </c>
      <c r="D828" s="135">
        <v>100</v>
      </c>
      <c r="E828" s="134">
        <v>20</v>
      </c>
      <c r="F828" s="134">
        <v>4</v>
      </c>
      <c r="G828" s="135">
        <f t="shared" si="240"/>
        <v>8000</v>
      </c>
      <c r="H828" s="135">
        <f t="shared" si="241"/>
        <v>2000</v>
      </c>
      <c r="I828" s="135">
        <f t="shared" si="242"/>
        <v>2000</v>
      </c>
      <c r="J828" s="135">
        <f t="shared" si="243"/>
        <v>2000</v>
      </c>
      <c r="K828" s="135">
        <f t="shared" si="244"/>
        <v>2000</v>
      </c>
    </row>
    <row r="829" spans="2:11" ht="17.25">
      <c r="B829" s="133" t="s">
        <v>59</v>
      </c>
      <c r="C829" s="134"/>
      <c r="D829" s="135"/>
      <c r="E829" s="134"/>
      <c r="F829" s="134"/>
      <c r="G829" s="135">
        <f t="shared" si="240"/>
        <v>0</v>
      </c>
      <c r="H829" s="135">
        <f t="shared" si="241"/>
        <v>0</v>
      </c>
      <c r="I829" s="135">
        <f t="shared" si="242"/>
        <v>0</v>
      </c>
      <c r="J829" s="135">
        <f t="shared" si="243"/>
        <v>0</v>
      </c>
      <c r="K829" s="135">
        <f t="shared" si="244"/>
        <v>0</v>
      </c>
    </row>
    <row r="830" spans="2:11" ht="17.25">
      <c r="B830" s="133" t="s">
        <v>60</v>
      </c>
      <c r="C830" s="134"/>
      <c r="D830" s="135"/>
      <c r="E830" s="134"/>
      <c r="F830" s="134"/>
      <c r="G830" s="135">
        <f t="shared" si="240"/>
        <v>0</v>
      </c>
      <c r="H830" s="135">
        <f t="shared" si="241"/>
        <v>0</v>
      </c>
      <c r="I830" s="135">
        <f t="shared" si="242"/>
        <v>0</v>
      </c>
      <c r="J830" s="135">
        <f t="shared" si="243"/>
        <v>0</v>
      </c>
      <c r="K830" s="135">
        <f t="shared" si="244"/>
        <v>0</v>
      </c>
    </row>
    <row r="831" spans="2:11" ht="17.25">
      <c r="B831" s="133" t="s">
        <v>39</v>
      </c>
      <c r="C831" s="134"/>
      <c r="D831" s="135"/>
      <c r="E831" s="134"/>
      <c r="F831" s="134"/>
      <c r="G831" s="135">
        <f t="shared" si="240"/>
        <v>0</v>
      </c>
      <c r="H831" s="135">
        <f t="shared" si="241"/>
        <v>0</v>
      </c>
      <c r="I831" s="135">
        <f t="shared" si="242"/>
        <v>0</v>
      </c>
      <c r="J831" s="135">
        <f t="shared" si="243"/>
        <v>0</v>
      </c>
      <c r="K831" s="135">
        <f t="shared" si="244"/>
        <v>0</v>
      </c>
    </row>
    <row r="832" spans="2:11" ht="17.25">
      <c r="B832" s="133" t="s">
        <v>61</v>
      </c>
      <c r="C832" s="134"/>
      <c r="D832" s="135"/>
      <c r="E832" s="134"/>
      <c r="F832" s="134"/>
      <c r="G832" s="135">
        <f t="shared" si="240"/>
        <v>0</v>
      </c>
      <c r="H832" s="135">
        <f t="shared" si="241"/>
        <v>0</v>
      </c>
      <c r="I832" s="135">
        <f t="shared" si="242"/>
        <v>0</v>
      </c>
      <c r="J832" s="135">
        <f t="shared" si="243"/>
        <v>0</v>
      </c>
      <c r="K832" s="135">
        <f t="shared" si="244"/>
        <v>0</v>
      </c>
    </row>
    <row r="833" spans="2:11" ht="17.25">
      <c r="B833" s="133" t="s">
        <v>66</v>
      </c>
      <c r="C833" s="134">
        <v>1</v>
      </c>
      <c r="D833" s="135">
        <v>2500</v>
      </c>
      <c r="E833" s="134">
        <v>20</v>
      </c>
      <c r="F833" s="134">
        <v>2</v>
      </c>
      <c r="G833" s="135">
        <f t="shared" si="240"/>
        <v>100000</v>
      </c>
      <c r="H833" s="135">
        <f t="shared" si="241"/>
        <v>25000</v>
      </c>
      <c r="I833" s="135">
        <f t="shared" si="242"/>
        <v>25000</v>
      </c>
      <c r="J833" s="135">
        <f t="shared" si="243"/>
        <v>25000</v>
      </c>
      <c r="K833" s="135">
        <f t="shared" si="244"/>
        <v>25000</v>
      </c>
    </row>
    <row r="834" spans="2:11" ht="17.25">
      <c r="B834" s="133" t="s">
        <v>67</v>
      </c>
      <c r="C834" s="134"/>
      <c r="D834" s="135"/>
      <c r="E834" s="134"/>
      <c r="F834" s="134"/>
      <c r="G834" s="135">
        <f t="shared" si="240"/>
        <v>0</v>
      </c>
      <c r="H834" s="135">
        <f t="shared" si="241"/>
        <v>0</v>
      </c>
      <c r="I834" s="135">
        <f t="shared" si="242"/>
        <v>0</v>
      </c>
      <c r="J834" s="135">
        <f t="shared" si="243"/>
        <v>0</v>
      </c>
      <c r="K834" s="135">
        <f t="shared" si="244"/>
        <v>0</v>
      </c>
    </row>
    <row r="835" spans="2:11" ht="17.25">
      <c r="B835" s="133"/>
      <c r="C835" s="134"/>
      <c r="D835" s="135"/>
      <c r="E835" s="134"/>
      <c r="F835" s="134"/>
      <c r="G835" s="135">
        <f t="shared" si="240"/>
        <v>0</v>
      </c>
      <c r="H835" s="135">
        <f t="shared" si="241"/>
        <v>0</v>
      </c>
      <c r="I835" s="135">
        <f t="shared" si="242"/>
        <v>0</v>
      </c>
      <c r="J835" s="135">
        <f t="shared" si="243"/>
        <v>0</v>
      </c>
      <c r="K835" s="135">
        <f t="shared" si="244"/>
        <v>0</v>
      </c>
    </row>
    <row r="836" spans="2:11">
      <c r="B836" s="131" t="s">
        <v>68</v>
      </c>
      <c r="C836" s="132"/>
      <c r="D836" s="132"/>
      <c r="E836" s="132"/>
      <c r="F836" s="132"/>
      <c r="G836" s="136">
        <f>SUM(G820:G835)</f>
        <v>248000</v>
      </c>
      <c r="H836" s="137"/>
      <c r="I836" s="137"/>
      <c r="J836" s="137"/>
      <c r="K836" s="137"/>
    </row>
    <row r="838" spans="2:11">
      <c r="B838" s="130" t="s">
        <v>42</v>
      </c>
      <c r="C838" s="239" t="s">
        <v>544</v>
      </c>
      <c r="D838" s="239"/>
      <c r="E838" s="239"/>
      <c r="F838" s="239"/>
      <c r="G838" s="239"/>
      <c r="H838" s="239"/>
      <c r="I838" s="239"/>
      <c r="J838" s="239"/>
      <c r="K838" s="239"/>
    </row>
    <row r="839" spans="2:11">
      <c r="B839" s="127" t="s">
        <v>73</v>
      </c>
      <c r="C839" s="239">
        <f>'Detailed Workplan (Reviewed)'!B99</f>
        <v>0</v>
      </c>
      <c r="D839" s="239"/>
      <c r="E839" s="239"/>
      <c r="F839" s="239"/>
      <c r="G839" s="239"/>
      <c r="H839" s="239"/>
      <c r="I839" s="239"/>
      <c r="J839" s="239"/>
      <c r="K839" s="239"/>
    </row>
    <row r="840" spans="2:11">
      <c r="B840" s="127" t="s">
        <v>50</v>
      </c>
      <c r="C840" s="239">
        <f>'Detailed Workplan (Reviewed)'!C99</f>
        <v>0</v>
      </c>
      <c r="D840" s="239"/>
      <c r="E840" s="239"/>
      <c r="F840" s="239"/>
      <c r="G840" s="239"/>
      <c r="H840" s="239"/>
      <c r="I840" s="239"/>
      <c r="J840" s="239"/>
      <c r="K840" s="239"/>
    </row>
    <row r="841" spans="2:11" ht="60">
      <c r="B841" s="129" t="s">
        <v>52</v>
      </c>
      <c r="C841" s="128" t="s">
        <v>47</v>
      </c>
      <c r="D841" s="128" t="s">
        <v>48</v>
      </c>
      <c r="E841" s="128" t="s">
        <v>51</v>
      </c>
      <c r="F841" s="128" t="s">
        <v>49</v>
      </c>
      <c r="G841" s="128" t="s">
        <v>41</v>
      </c>
      <c r="H841" s="128" t="s">
        <v>43</v>
      </c>
      <c r="I841" s="128" t="s">
        <v>44</v>
      </c>
      <c r="J841" s="128" t="s">
        <v>45</v>
      </c>
      <c r="K841" s="128" t="s">
        <v>46</v>
      </c>
    </row>
    <row r="842" spans="2:11" ht="17.25">
      <c r="B842" s="180" t="s">
        <v>545</v>
      </c>
      <c r="C842" s="181"/>
      <c r="D842" s="182"/>
      <c r="E842" s="181"/>
      <c r="F842" s="181"/>
      <c r="G842" s="135">
        <f t="shared" ref="G842:G870" si="245">C842*D842*E842*F842</f>
        <v>0</v>
      </c>
      <c r="H842" s="135">
        <f>G842/4</f>
        <v>0</v>
      </c>
      <c r="I842" s="135">
        <f>G842/4</f>
        <v>0</v>
      </c>
      <c r="J842" s="135">
        <f>G842/4</f>
        <v>0</v>
      </c>
      <c r="K842" s="135">
        <f>G842/4</f>
        <v>0</v>
      </c>
    </row>
    <row r="843" spans="2:11" ht="17.25">
      <c r="B843" s="133" t="s">
        <v>546</v>
      </c>
      <c r="C843" s="134">
        <v>1</v>
      </c>
      <c r="D843" s="135">
        <v>2000000</v>
      </c>
      <c r="E843" s="134">
        <v>1</v>
      </c>
      <c r="F843" s="134">
        <v>1</v>
      </c>
      <c r="G843" s="135">
        <f t="shared" si="245"/>
        <v>2000000</v>
      </c>
      <c r="H843" s="135">
        <f t="shared" ref="H843:H870" si="246">G843/4</f>
        <v>500000</v>
      </c>
      <c r="I843" s="135">
        <f t="shared" ref="I843:I870" si="247">G843/4</f>
        <v>500000</v>
      </c>
      <c r="J843" s="135">
        <f t="shared" ref="J843:J870" si="248">G843/4</f>
        <v>500000</v>
      </c>
      <c r="K843" s="135">
        <f t="shared" ref="K843:K870" si="249">G843/4</f>
        <v>500000</v>
      </c>
    </row>
    <row r="844" spans="2:11" ht="17.25">
      <c r="B844" s="180" t="s">
        <v>547</v>
      </c>
      <c r="C844" s="181"/>
      <c r="D844" s="182"/>
      <c r="E844" s="181"/>
      <c r="F844" s="181"/>
      <c r="G844" s="135">
        <f t="shared" si="245"/>
        <v>0</v>
      </c>
      <c r="H844" s="135">
        <f t="shared" si="246"/>
        <v>0</v>
      </c>
      <c r="I844" s="135">
        <f t="shared" si="247"/>
        <v>0</v>
      </c>
      <c r="J844" s="135">
        <f t="shared" si="248"/>
        <v>0</v>
      </c>
      <c r="K844" s="135">
        <f t="shared" si="249"/>
        <v>0</v>
      </c>
    </row>
    <row r="845" spans="2:11" ht="17.25">
      <c r="B845" s="133" t="s">
        <v>548</v>
      </c>
      <c r="C845" s="134">
        <v>1</v>
      </c>
      <c r="D845" s="135">
        <v>500000</v>
      </c>
      <c r="E845" s="134">
        <v>1</v>
      </c>
      <c r="F845" s="134">
        <v>1</v>
      </c>
      <c r="G845" s="135">
        <f t="shared" si="245"/>
        <v>500000</v>
      </c>
      <c r="H845" s="135">
        <f t="shared" si="246"/>
        <v>125000</v>
      </c>
      <c r="I845" s="135">
        <f t="shared" si="247"/>
        <v>125000</v>
      </c>
      <c r="J845" s="135">
        <f t="shared" si="248"/>
        <v>125000</v>
      </c>
      <c r="K845" s="135">
        <f t="shared" si="249"/>
        <v>125000</v>
      </c>
    </row>
    <row r="846" spans="2:11" ht="17.25">
      <c r="B846" s="180" t="s">
        <v>549</v>
      </c>
      <c r="C846" s="181"/>
      <c r="D846" s="182"/>
      <c r="E846" s="181"/>
      <c r="F846" s="181"/>
      <c r="G846" s="135">
        <f t="shared" si="245"/>
        <v>0</v>
      </c>
      <c r="H846" s="135">
        <f t="shared" si="246"/>
        <v>0</v>
      </c>
      <c r="I846" s="135">
        <f t="shared" si="247"/>
        <v>0</v>
      </c>
      <c r="J846" s="135">
        <f t="shared" si="248"/>
        <v>0</v>
      </c>
      <c r="K846" s="135">
        <f t="shared" si="249"/>
        <v>0</v>
      </c>
    </row>
    <row r="847" spans="2:11" ht="17.25">
      <c r="B847" s="133" t="s">
        <v>550</v>
      </c>
      <c r="C847" s="134">
        <v>1</v>
      </c>
      <c r="D847" s="135">
        <v>1000000</v>
      </c>
      <c r="E847" s="134">
        <v>1</v>
      </c>
      <c r="F847" s="134">
        <v>1</v>
      </c>
      <c r="G847" s="135">
        <f t="shared" si="245"/>
        <v>1000000</v>
      </c>
      <c r="H847" s="135">
        <f t="shared" si="246"/>
        <v>250000</v>
      </c>
      <c r="I847" s="135">
        <f t="shared" si="247"/>
        <v>250000</v>
      </c>
      <c r="J847" s="135">
        <f t="shared" si="248"/>
        <v>250000</v>
      </c>
      <c r="K847" s="135">
        <f t="shared" si="249"/>
        <v>250000</v>
      </c>
    </row>
    <row r="848" spans="2:11" ht="17.25">
      <c r="B848" s="133" t="s">
        <v>551</v>
      </c>
      <c r="C848" s="134">
        <v>1</v>
      </c>
      <c r="D848" s="135">
        <v>860000</v>
      </c>
      <c r="E848" s="134">
        <v>1</v>
      </c>
      <c r="F848" s="134">
        <v>1</v>
      </c>
      <c r="G848" s="135">
        <f t="shared" si="245"/>
        <v>860000</v>
      </c>
      <c r="H848" s="135">
        <f t="shared" si="246"/>
        <v>215000</v>
      </c>
      <c r="I848" s="135">
        <f t="shared" si="247"/>
        <v>215000</v>
      </c>
      <c r="J848" s="135">
        <f t="shared" si="248"/>
        <v>215000</v>
      </c>
      <c r="K848" s="135">
        <f t="shared" si="249"/>
        <v>215000</v>
      </c>
    </row>
    <row r="849" spans="2:11" ht="17.25">
      <c r="B849" s="180" t="s">
        <v>552</v>
      </c>
      <c r="C849" s="181"/>
      <c r="D849" s="182"/>
      <c r="E849" s="181"/>
      <c r="F849" s="181"/>
      <c r="G849" s="135">
        <f t="shared" si="245"/>
        <v>0</v>
      </c>
      <c r="H849" s="135">
        <f t="shared" si="246"/>
        <v>0</v>
      </c>
      <c r="I849" s="135">
        <f t="shared" si="247"/>
        <v>0</v>
      </c>
      <c r="J849" s="135">
        <f t="shared" si="248"/>
        <v>0</v>
      </c>
      <c r="K849" s="135">
        <f t="shared" si="249"/>
        <v>0</v>
      </c>
    </row>
    <row r="850" spans="2:11" ht="17.25">
      <c r="B850" s="133" t="s">
        <v>553</v>
      </c>
      <c r="C850" s="134">
        <v>1</v>
      </c>
      <c r="D850" s="135">
        <v>500000</v>
      </c>
      <c r="E850" s="134">
        <v>1</v>
      </c>
      <c r="F850" s="134">
        <v>1</v>
      </c>
      <c r="G850" s="135">
        <f t="shared" si="245"/>
        <v>500000</v>
      </c>
      <c r="H850" s="135">
        <f t="shared" si="246"/>
        <v>125000</v>
      </c>
      <c r="I850" s="135">
        <f t="shared" si="247"/>
        <v>125000</v>
      </c>
      <c r="J850" s="135">
        <f t="shared" si="248"/>
        <v>125000</v>
      </c>
      <c r="K850" s="135">
        <f t="shared" si="249"/>
        <v>125000</v>
      </c>
    </row>
    <row r="851" spans="2:11" ht="17.25">
      <c r="B851" s="133" t="s">
        <v>554</v>
      </c>
      <c r="C851" s="134">
        <v>1</v>
      </c>
      <c r="D851" s="135">
        <v>500000</v>
      </c>
      <c r="E851" s="134">
        <v>1</v>
      </c>
      <c r="F851" s="134">
        <v>1</v>
      </c>
      <c r="G851" s="135">
        <f t="shared" si="245"/>
        <v>500000</v>
      </c>
      <c r="H851" s="135">
        <f t="shared" si="246"/>
        <v>125000</v>
      </c>
      <c r="I851" s="135">
        <f t="shared" si="247"/>
        <v>125000</v>
      </c>
      <c r="J851" s="135">
        <f t="shared" si="248"/>
        <v>125000</v>
      </c>
      <c r="K851" s="135">
        <f t="shared" si="249"/>
        <v>125000</v>
      </c>
    </row>
    <row r="852" spans="2:11" ht="17.25">
      <c r="B852" s="133" t="s">
        <v>555</v>
      </c>
      <c r="C852" s="134">
        <v>1</v>
      </c>
      <c r="D852" s="135">
        <v>200000</v>
      </c>
      <c r="E852" s="134">
        <v>1</v>
      </c>
      <c r="F852" s="134">
        <v>1</v>
      </c>
      <c r="G852" s="135">
        <f t="shared" si="245"/>
        <v>200000</v>
      </c>
      <c r="H852" s="135">
        <f t="shared" si="246"/>
        <v>50000</v>
      </c>
      <c r="I852" s="135">
        <f t="shared" si="247"/>
        <v>50000</v>
      </c>
      <c r="J852" s="135">
        <f t="shared" si="248"/>
        <v>50000</v>
      </c>
      <c r="K852" s="135">
        <f t="shared" si="249"/>
        <v>50000</v>
      </c>
    </row>
    <row r="853" spans="2:11" ht="17.25">
      <c r="B853" s="133" t="s">
        <v>556</v>
      </c>
      <c r="C853" s="134">
        <v>1</v>
      </c>
      <c r="D853" s="135">
        <v>100000</v>
      </c>
      <c r="E853" s="134">
        <v>1</v>
      </c>
      <c r="F853" s="134">
        <v>1</v>
      </c>
      <c r="G853" s="135">
        <f t="shared" si="245"/>
        <v>100000</v>
      </c>
      <c r="H853" s="135">
        <f t="shared" si="246"/>
        <v>25000</v>
      </c>
      <c r="I853" s="135">
        <f t="shared" si="247"/>
        <v>25000</v>
      </c>
      <c r="J853" s="135">
        <f t="shared" si="248"/>
        <v>25000</v>
      </c>
      <c r="K853" s="135">
        <f t="shared" si="249"/>
        <v>25000</v>
      </c>
    </row>
    <row r="854" spans="2:11" ht="17.25">
      <c r="B854" s="133" t="s">
        <v>557</v>
      </c>
      <c r="C854" s="134">
        <v>1</v>
      </c>
      <c r="D854" s="135">
        <v>200000</v>
      </c>
      <c r="E854" s="134">
        <v>1</v>
      </c>
      <c r="F854" s="134">
        <v>1</v>
      </c>
      <c r="G854" s="135">
        <f t="shared" si="245"/>
        <v>200000</v>
      </c>
      <c r="H854" s="135">
        <f t="shared" si="246"/>
        <v>50000</v>
      </c>
      <c r="I854" s="135">
        <f t="shared" si="247"/>
        <v>50000</v>
      </c>
      <c r="J854" s="135">
        <f t="shared" si="248"/>
        <v>50000</v>
      </c>
      <c r="K854" s="135">
        <f t="shared" si="249"/>
        <v>50000</v>
      </c>
    </row>
    <row r="855" spans="2:11" s="122" customFormat="1" ht="17.25">
      <c r="B855" s="180" t="s">
        <v>558</v>
      </c>
      <c r="C855" s="181"/>
      <c r="D855" s="182"/>
      <c r="E855" s="181"/>
      <c r="F855" s="181"/>
      <c r="G855" s="135">
        <f t="shared" ref="G855:G869" si="250">C855*D855*E855*F855</f>
        <v>0</v>
      </c>
      <c r="H855" s="135">
        <f t="shared" si="246"/>
        <v>0</v>
      </c>
      <c r="I855" s="135">
        <f t="shared" si="247"/>
        <v>0</v>
      </c>
      <c r="J855" s="135">
        <f t="shared" si="248"/>
        <v>0</v>
      </c>
      <c r="K855" s="135">
        <f t="shared" si="249"/>
        <v>0</v>
      </c>
    </row>
    <row r="856" spans="2:11" s="122" customFormat="1" ht="17.25">
      <c r="B856" s="133" t="s">
        <v>559</v>
      </c>
      <c r="C856" s="134">
        <v>1</v>
      </c>
      <c r="D856" s="135">
        <v>1000000</v>
      </c>
      <c r="E856" s="134">
        <v>1</v>
      </c>
      <c r="F856" s="134">
        <v>1</v>
      </c>
      <c r="G856" s="135">
        <f t="shared" si="250"/>
        <v>1000000</v>
      </c>
      <c r="H856" s="135">
        <f t="shared" si="246"/>
        <v>250000</v>
      </c>
      <c r="I856" s="135">
        <f t="shared" si="247"/>
        <v>250000</v>
      </c>
      <c r="J856" s="135">
        <f t="shared" si="248"/>
        <v>250000</v>
      </c>
      <c r="K856" s="135">
        <f t="shared" si="249"/>
        <v>250000</v>
      </c>
    </row>
    <row r="857" spans="2:11" s="122" customFormat="1" ht="17.25">
      <c r="B857" s="180" t="s">
        <v>560</v>
      </c>
      <c r="C857" s="181"/>
      <c r="D857" s="182"/>
      <c r="E857" s="181"/>
      <c r="F857" s="181"/>
      <c r="G857" s="135">
        <f t="shared" si="250"/>
        <v>0</v>
      </c>
      <c r="H857" s="135">
        <f t="shared" si="246"/>
        <v>0</v>
      </c>
      <c r="I857" s="135">
        <f t="shared" si="247"/>
        <v>0</v>
      </c>
      <c r="J857" s="135">
        <f t="shared" si="248"/>
        <v>0</v>
      </c>
      <c r="K857" s="135">
        <f t="shared" si="249"/>
        <v>0</v>
      </c>
    </row>
    <row r="858" spans="2:11" s="122" customFormat="1" ht="17.25">
      <c r="B858" s="133" t="s">
        <v>561</v>
      </c>
      <c r="C858" s="134">
        <v>1</v>
      </c>
      <c r="D858" s="135">
        <v>100000</v>
      </c>
      <c r="E858" s="134">
        <v>1</v>
      </c>
      <c r="F858" s="134">
        <v>1</v>
      </c>
      <c r="G858" s="135">
        <f t="shared" si="250"/>
        <v>100000</v>
      </c>
      <c r="H858" s="135">
        <f t="shared" si="246"/>
        <v>25000</v>
      </c>
      <c r="I858" s="135">
        <f t="shared" si="247"/>
        <v>25000</v>
      </c>
      <c r="J858" s="135">
        <f t="shared" si="248"/>
        <v>25000</v>
      </c>
      <c r="K858" s="135">
        <f t="shared" si="249"/>
        <v>25000</v>
      </c>
    </row>
    <row r="859" spans="2:11" s="122" customFormat="1" ht="17.25">
      <c r="B859" s="180" t="s">
        <v>562</v>
      </c>
      <c r="C859" s="181"/>
      <c r="D859" s="182"/>
      <c r="E859" s="181"/>
      <c r="F859" s="181"/>
      <c r="G859" s="135">
        <f t="shared" si="250"/>
        <v>0</v>
      </c>
      <c r="H859" s="135">
        <f t="shared" si="246"/>
        <v>0</v>
      </c>
      <c r="I859" s="135">
        <f t="shared" si="247"/>
        <v>0</v>
      </c>
      <c r="J859" s="135">
        <f t="shared" si="248"/>
        <v>0</v>
      </c>
      <c r="K859" s="135">
        <f t="shared" si="249"/>
        <v>0</v>
      </c>
    </row>
    <row r="860" spans="2:11" s="122" customFormat="1" ht="17.25">
      <c r="B860" s="133" t="s">
        <v>563</v>
      </c>
      <c r="C860" s="134">
        <v>1</v>
      </c>
      <c r="D860" s="135">
        <v>1000000</v>
      </c>
      <c r="E860" s="134">
        <v>1</v>
      </c>
      <c r="F860" s="134">
        <v>1</v>
      </c>
      <c r="G860" s="135">
        <f t="shared" si="250"/>
        <v>1000000</v>
      </c>
      <c r="H860" s="135">
        <f t="shared" si="246"/>
        <v>250000</v>
      </c>
      <c r="I860" s="135">
        <f t="shared" si="247"/>
        <v>250000</v>
      </c>
      <c r="J860" s="135">
        <f t="shared" si="248"/>
        <v>250000</v>
      </c>
      <c r="K860" s="135">
        <f t="shared" si="249"/>
        <v>250000</v>
      </c>
    </row>
    <row r="861" spans="2:11" s="122" customFormat="1" ht="17.25">
      <c r="B861" s="133" t="s">
        <v>564</v>
      </c>
      <c r="C861" s="134">
        <v>1</v>
      </c>
      <c r="D861" s="135">
        <v>300000</v>
      </c>
      <c r="E861" s="134">
        <v>1</v>
      </c>
      <c r="F861" s="134">
        <v>1</v>
      </c>
      <c r="G861" s="135">
        <f t="shared" si="250"/>
        <v>300000</v>
      </c>
      <c r="H861" s="135">
        <f t="shared" si="246"/>
        <v>75000</v>
      </c>
      <c r="I861" s="135">
        <f t="shared" si="247"/>
        <v>75000</v>
      </c>
      <c r="J861" s="135">
        <f t="shared" si="248"/>
        <v>75000</v>
      </c>
      <c r="K861" s="135">
        <f t="shared" si="249"/>
        <v>75000</v>
      </c>
    </row>
    <row r="862" spans="2:11" s="122" customFormat="1" ht="17.25">
      <c r="B862" s="180" t="s">
        <v>565</v>
      </c>
      <c r="C862" s="181"/>
      <c r="D862" s="182"/>
      <c r="E862" s="181"/>
      <c r="F862" s="181"/>
      <c r="G862" s="135">
        <f t="shared" si="250"/>
        <v>0</v>
      </c>
      <c r="H862" s="135">
        <f t="shared" si="246"/>
        <v>0</v>
      </c>
      <c r="I862" s="135">
        <f t="shared" si="247"/>
        <v>0</v>
      </c>
      <c r="J862" s="135">
        <f t="shared" si="248"/>
        <v>0</v>
      </c>
      <c r="K862" s="135">
        <f t="shared" si="249"/>
        <v>0</v>
      </c>
    </row>
    <row r="863" spans="2:11" s="122" customFormat="1" ht="17.25">
      <c r="B863" s="133" t="s">
        <v>566</v>
      </c>
      <c r="C863" s="134">
        <v>1</v>
      </c>
      <c r="D863" s="135">
        <v>500000</v>
      </c>
      <c r="E863" s="134">
        <v>1</v>
      </c>
      <c r="F863" s="134">
        <v>1</v>
      </c>
      <c r="G863" s="135">
        <f t="shared" si="250"/>
        <v>500000</v>
      </c>
      <c r="H863" s="135">
        <f t="shared" si="246"/>
        <v>125000</v>
      </c>
      <c r="I863" s="135">
        <f t="shared" si="247"/>
        <v>125000</v>
      </c>
      <c r="J863" s="135">
        <f t="shared" si="248"/>
        <v>125000</v>
      </c>
      <c r="K863" s="135">
        <f t="shared" si="249"/>
        <v>125000</v>
      </c>
    </row>
    <row r="864" spans="2:11" s="122" customFormat="1" ht="17.25">
      <c r="B864" s="133" t="s">
        <v>567</v>
      </c>
      <c r="C864" s="134">
        <v>1</v>
      </c>
      <c r="D864" s="135">
        <v>100000</v>
      </c>
      <c r="E864" s="134">
        <v>1</v>
      </c>
      <c r="F864" s="134">
        <v>1</v>
      </c>
      <c r="G864" s="135">
        <f t="shared" si="250"/>
        <v>100000</v>
      </c>
      <c r="H864" s="135">
        <f t="shared" si="246"/>
        <v>25000</v>
      </c>
      <c r="I864" s="135">
        <f t="shared" si="247"/>
        <v>25000</v>
      </c>
      <c r="J864" s="135">
        <f t="shared" si="248"/>
        <v>25000</v>
      </c>
      <c r="K864" s="135">
        <f t="shared" si="249"/>
        <v>25000</v>
      </c>
    </row>
    <row r="865" spans="2:11" s="122" customFormat="1" ht="17.25">
      <c r="B865" s="133" t="s">
        <v>568</v>
      </c>
      <c r="C865" s="134">
        <v>1</v>
      </c>
      <c r="D865" s="135">
        <v>40000</v>
      </c>
      <c r="E865" s="134">
        <v>1</v>
      </c>
      <c r="F865" s="134">
        <v>1</v>
      </c>
      <c r="G865" s="135">
        <f t="shared" si="250"/>
        <v>40000</v>
      </c>
      <c r="H865" s="135">
        <f t="shared" si="246"/>
        <v>10000</v>
      </c>
      <c r="I865" s="135">
        <f t="shared" si="247"/>
        <v>10000</v>
      </c>
      <c r="J865" s="135">
        <f t="shared" si="248"/>
        <v>10000</v>
      </c>
      <c r="K865" s="135">
        <f t="shared" si="249"/>
        <v>10000</v>
      </c>
    </row>
    <row r="866" spans="2:11" s="122" customFormat="1" ht="17.25">
      <c r="B866" s="133" t="s">
        <v>569</v>
      </c>
      <c r="C866" s="134">
        <v>1</v>
      </c>
      <c r="D866" s="135">
        <v>1000000</v>
      </c>
      <c r="E866" s="134">
        <v>1</v>
      </c>
      <c r="F866" s="134">
        <v>1</v>
      </c>
      <c r="G866" s="135">
        <f t="shared" si="250"/>
        <v>1000000</v>
      </c>
      <c r="H866" s="135">
        <f t="shared" si="246"/>
        <v>250000</v>
      </c>
      <c r="I866" s="135">
        <f t="shared" si="247"/>
        <v>250000</v>
      </c>
      <c r="J866" s="135">
        <f t="shared" si="248"/>
        <v>250000</v>
      </c>
      <c r="K866" s="135">
        <f t="shared" si="249"/>
        <v>250000</v>
      </c>
    </row>
    <row r="867" spans="2:11" s="122" customFormat="1" ht="17.25">
      <c r="B867" s="133" t="s">
        <v>570</v>
      </c>
      <c r="C867" s="134">
        <v>1</v>
      </c>
      <c r="D867" s="135">
        <v>100000</v>
      </c>
      <c r="E867" s="134">
        <v>1</v>
      </c>
      <c r="F867" s="134">
        <v>1</v>
      </c>
      <c r="G867" s="135">
        <f t="shared" si="250"/>
        <v>100000</v>
      </c>
      <c r="H867" s="135">
        <f t="shared" si="246"/>
        <v>25000</v>
      </c>
      <c r="I867" s="135">
        <f t="shared" si="247"/>
        <v>25000</v>
      </c>
      <c r="J867" s="135">
        <f t="shared" si="248"/>
        <v>25000</v>
      </c>
      <c r="K867" s="135">
        <f t="shared" si="249"/>
        <v>25000</v>
      </c>
    </row>
    <row r="868" spans="2:11" s="122" customFormat="1" ht="17.25">
      <c r="B868" s="133" t="s">
        <v>571</v>
      </c>
      <c r="C868" s="134">
        <v>1</v>
      </c>
      <c r="D868" s="135">
        <v>1000000</v>
      </c>
      <c r="E868" s="134">
        <v>1</v>
      </c>
      <c r="F868" s="134">
        <v>1</v>
      </c>
      <c r="G868" s="135">
        <f t="shared" si="250"/>
        <v>1000000</v>
      </c>
      <c r="H868" s="135">
        <f t="shared" si="246"/>
        <v>250000</v>
      </c>
      <c r="I868" s="135">
        <f t="shared" si="247"/>
        <v>250000</v>
      </c>
      <c r="J868" s="135">
        <f t="shared" si="248"/>
        <v>250000</v>
      </c>
      <c r="K868" s="135">
        <f t="shared" si="249"/>
        <v>250000</v>
      </c>
    </row>
    <row r="869" spans="2:11" s="122" customFormat="1" ht="17.25">
      <c r="B869" s="133" t="s">
        <v>572</v>
      </c>
      <c r="C869" s="134">
        <v>1</v>
      </c>
      <c r="D869" s="135">
        <v>1000000</v>
      </c>
      <c r="E869" s="134">
        <v>1</v>
      </c>
      <c r="F869" s="134">
        <v>1</v>
      </c>
      <c r="G869" s="135">
        <f t="shared" si="250"/>
        <v>1000000</v>
      </c>
      <c r="H869" s="135">
        <f t="shared" si="246"/>
        <v>250000</v>
      </c>
      <c r="I869" s="135">
        <f t="shared" si="247"/>
        <v>250000</v>
      </c>
      <c r="J869" s="135">
        <f t="shared" si="248"/>
        <v>250000</v>
      </c>
      <c r="K869" s="135">
        <f t="shared" si="249"/>
        <v>250000</v>
      </c>
    </row>
    <row r="870" spans="2:11" ht="17.25">
      <c r="B870" s="133"/>
      <c r="C870" s="134"/>
      <c r="D870" s="135"/>
      <c r="E870" s="134"/>
      <c r="F870" s="134">
        <v>1</v>
      </c>
      <c r="G870" s="135">
        <f t="shared" si="245"/>
        <v>0</v>
      </c>
      <c r="H870" s="135">
        <f t="shared" si="246"/>
        <v>0</v>
      </c>
      <c r="I870" s="135">
        <f t="shared" si="247"/>
        <v>0</v>
      </c>
      <c r="J870" s="135">
        <f t="shared" si="248"/>
        <v>0</v>
      </c>
      <c r="K870" s="135">
        <f t="shared" si="249"/>
        <v>0</v>
      </c>
    </row>
    <row r="871" spans="2:11">
      <c r="B871" s="131" t="s">
        <v>68</v>
      </c>
      <c r="C871" s="132"/>
      <c r="D871" s="132"/>
      <c r="E871" s="132"/>
      <c r="F871" s="132"/>
      <c r="G871" s="136">
        <f>SUM(G842:G870)</f>
        <v>12000000</v>
      </c>
      <c r="H871" s="137"/>
      <c r="I871" s="137"/>
      <c r="J871" s="137"/>
      <c r="K871" s="137"/>
    </row>
  </sheetData>
  <sheetProtection sheet="1" objects="1" scenarios="1"/>
  <mergeCells count="152">
    <mergeCell ref="C838:K838"/>
    <mergeCell ref="C839:K839"/>
    <mergeCell ref="C840:K840"/>
    <mergeCell ref="C21:K21"/>
    <mergeCell ref="A7:A18"/>
    <mergeCell ref="C3:K3"/>
    <mergeCell ref="C5:K5"/>
    <mergeCell ref="B1:K1"/>
    <mergeCell ref="C4:K4"/>
    <mergeCell ref="C96:K96"/>
    <mergeCell ref="C22:K22"/>
    <mergeCell ref="C23:K23"/>
    <mergeCell ref="C41:K41"/>
    <mergeCell ref="C42:K42"/>
    <mergeCell ref="C43:K43"/>
    <mergeCell ref="C57:K57"/>
    <mergeCell ref="C58:K58"/>
    <mergeCell ref="C59:K59"/>
    <mergeCell ref="C74:K74"/>
    <mergeCell ref="C75:K75"/>
    <mergeCell ref="C76:K76"/>
    <mergeCell ref="C193:K193"/>
    <mergeCell ref="C97:K97"/>
    <mergeCell ref="C98:K98"/>
    <mergeCell ref="C117:K117"/>
    <mergeCell ref="C118:K118"/>
    <mergeCell ref="C119:K119"/>
    <mergeCell ref="C147:K147"/>
    <mergeCell ref="C148:K148"/>
    <mergeCell ref="C149:K149"/>
    <mergeCell ref="C172:K172"/>
    <mergeCell ref="C173:K173"/>
    <mergeCell ref="C174:K174"/>
    <mergeCell ref="C282:K282"/>
    <mergeCell ref="C194:K194"/>
    <mergeCell ref="C195:K195"/>
    <mergeCell ref="C211:K211"/>
    <mergeCell ref="C212:K212"/>
    <mergeCell ref="C213:K213"/>
    <mergeCell ref="C233:K233"/>
    <mergeCell ref="C234:K234"/>
    <mergeCell ref="C235:K235"/>
    <mergeCell ref="C252:K252"/>
    <mergeCell ref="C253:K253"/>
    <mergeCell ref="C254:K254"/>
    <mergeCell ref="C343:K343"/>
    <mergeCell ref="C283:K283"/>
    <mergeCell ref="C284:K284"/>
    <mergeCell ref="C297:K297"/>
    <mergeCell ref="C298:K298"/>
    <mergeCell ref="C299:K299"/>
    <mergeCell ref="C307:K307"/>
    <mergeCell ref="C308:K308"/>
    <mergeCell ref="C309:K309"/>
    <mergeCell ref="C329:K329"/>
    <mergeCell ref="C330:K330"/>
    <mergeCell ref="C331:K331"/>
    <mergeCell ref="C404:K404"/>
    <mergeCell ref="C344:K344"/>
    <mergeCell ref="C345:K345"/>
    <mergeCell ref="C354:K354"/>
    <mergeCell ref="C355:K355"/>
    <mergeCell ref="C356:K356"/>
    <mergeCell ref="C369:K369"/>
    <mergeCell ref="C370:K370"/>
    <mergeCell ref="C371:K371"/>
    <mergeCell ref="C391:K391"/>
    <mergeCell ref="C392:K392"/>
    <mergeCell ref="C393:K393"/>
    <mergeCell ref="C458:K458"/>
    <mergeCell ref="C405:K405"/>
    <mergeCell ref="C406:K406"/>
    <mergeCell ref="C419:K419"/>
    <mergeCell ref="C420:K420"/>
    <mergeCell ref="C421:K421"/>
    <mergeCell ref="C432:K432"/>
    <mergeCell ref="C433:K433"/>
    <mergeCell ref="C434:K434"/>
    <mergeCell ref="C442:K442"/>
    <mergeCell ref="C443:K443"/>
    <mergeCell ref="C444:K444"/>
    <mergeCell ref="C517:K517"/>
    <mergeCell ref="C459:K459"/>
    <mergeCell ref="C460:K460"/>
    <mergeCell ref="C475:K475"/>
    <mergeCell ref="C476:K476"/>
    <mergeCell ref="C477:K477"/>
    <mergeCell ref="C485:K485"/>
    <mergeCell ref="C486:K486"/>
    <mergeCell ref="C487:K487"/>
    <mergeCell ref="C504:K504"/>
    <mergeCell ref="C505:K505"/>
    <mergeCell ref="C506:K506"/>
    <mergeCell ref="C541:K541"/>
    <mergeCell ref="C542:K542"/>
    <mergeCell ref="C543:K543"/>
    <mergeCell ref="C553:K553"/>
    <mergeCell ref="C554:K554"/>
    <mergeCell ref="C518:K518"/>
    <mergeCell ref="C519:K519"/>
    <mergeCell ref="C530:K530"/>
    <mergeCell ref="C531:K531"/>
    <mergeCell ref="C532:K532"/>
    <mergeCell ref="C576:K576"/>
    <mergeCell ref="C577:K577"/>
    <mergeCell ref="C586:K586"/>
    <mergeCell ref="C587:K587"/>
    <mergeCell ref="C588:K588"/>
    <mergeCell ref="C555:K555"/>
    <mergeCell ref="C563:K563"/>
    <mergeCell ref="C564:K564"/>
    <mergeCell ref="C565:K565"/>
    <mergeCell ref="C575:K575"/>
    <mergeCell ref="C606:K606"/>
    <mergeCell ref="C614:K614"/>
    <mergeCell ref="C615:K615"/>
    <mergeCell ref="C616:K616"/>
    <mergeCell ref="C634:K634"/>
    <mergeCell ref="C595:K595"/>
    <mergeCell ref="C596:K596"/>
    <mergeCell ref="C597:K597"/>
    <mergeCell ref="C604:K604"/>
    <mergeCell ref="C605:K605"/>
    <mergeCell ref="C679:K679"/>
    <mergeCell ref="C680:K680"/>
    <mergeCell ref="C681:K681"/>
    <mergeCell ref="C699:K699"/>
    <mergeCell ref="C700:K700"/>
    <mergeCell ref="C635:K635"/>
    <mergeCell ref="C636:K636"/>
    <mergeCell ref="C657:K657"/>
    <mergeCell ref="C658:K658"/>
    <mergeCell ref="C659:K659"/>
    <mergeCell ref="C731:K731"/>
    <mergeCell ref="C732:K732"/>
    <mergeCell ref="C752:K752"/>
    <mergeCell ref="C753:K753"/>
    <mergeCell ref="C754:K754"/>
    <mergeCell ref="C701:K701"/>
    <mergeCell ref="C720:K720"/>
    <mergeCell ref="C721:K721"/>
    <mergeCell ref="C722:K722"/>
    <mergeCell ref="C730:K730"/>
    <mergeCell ref="C796:K796"/>
    <mergeCell ref="C816:K816"/>
    <mergeCell ref="C817:K817"/>
    <mergeCell ref="C818:K818"/>
    <mergeCell ref="C772:K772"/>
    <mergeCell ref="C773:K773"/>
    <mergeCell ref="C774:K774"/>
    <mergeCell ref="C794:K794"/>
    <mergeCell ref="C795:K79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C10"/>
  <sheetViews>
    <sheetView showGridLines="0" topLeftCell="B1" zoomScale="190" zoomScaleNormal="190" workbookViewId="0">
      <selection activeCell="D7" sqref="D7"/>
    </sheetView>
  </sheetViews>
  <sheetFormatPr defaultColWidth="8.7109375" defaultRowHeight="15"/>
  <cols>
    <col min="1" max="1" width="3" style="184" bestFit="1" customWidth="1"/>
    <col min="2" max="2" width="41" style="122" bestFit="1" customWidth="1"/>
    <col min="3" max="3" width="18.140625" style="122" bestFit="1" customWidth="1"/>
    <col min="4" max="16384" width="8.7109375" style="122"/>
  </cols>
  <sheetData>
    <row r="2" spans="1:3">
      <c r="A2" s="185" t="s">
        <v>574</v>
      </c>
      <c r="B2" s="186" t="s">
        <v>575</v>
      </c>
      <c r="C2" s="186" t="s">
        <v>576</v>
      </c>
    </row>
    <row r="3" spans="1:3">
      <c r="A3" s="187">
        <v>1</v>
      </c>
      <c r="B3" s="6" t="s">
        <v>110</v>
      </c>
      <c r="C3" s="188">
        <v>110415700</v>
      </c>
    </row>
    <row r="4" spans="1:3">
      <c r="A4" s="187">
        <v>2</v>
      </c>
      <c r="B4" s="6" t="s">
        <v>577</v>
      </c>
      <c r="C4" s="188">
        <v>1544408500</v>
      </c>
    </row>
    <row r="5" spans="1:3">
      <c r="A5" s="187">
        <v>3</v>
      </c>
      <c r="B5" s="6" t="s">
        <v>578</v>
      </c>
      <c r="C5" s="188">
        <v>8708367600</v>
      </c>
    </row>
    <row r="6" spans="1:3">
      <c r="A6" s="187">
        <v>4</v>
      </c>
      <c r="B6" s="6" t="s">
        <v>579</v>
      </c>
      <c r="C6" s="188">
        <v>156747750</v>
      </c>
    </row>
    <row r="7" spans="1:3">
      <c r="A7" s="187">
        <v>5</v>
      </c>
      <c r="B7" s="6" t="s">
        <v>580</v>
      </c>
      <c r="C7" s="188">
        <v>34221250</v>
      </c>
    </row>
    <row r="8" spans="1:3">
      <c r="A8" s="187">
        <v>6</v>
      </c>
      <c r="B8" s="6" t="s">
        <v>490</v>
      </c>
      <c r="C8" s="188">
        <v>18931200</v>
      </c>
    </row>
    <row r="10" spans="1:3">
      <c r="B10" s="189" t="s">
        <v>515</v>
      </c>
      <c r="C10" s="190">
        <f>SUM(C3:C9)</f>
        <v>10573092000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G9"/>
  <sheetViews>
    <sheetView showGridLines="0" workbookViewId="0">
      <selection activeCell="E12" sqref="E12"/>
    </sheetView>
  </sheetViews>
  <sheetFormatPr defaultRowHeight="15"/>
  <cols>
    <col min="2" max="2" width="25.140625" bestFit="1" customWidth="1"/>
    <col min="3" max="7" width="13.5703125" bestFit="1" customWidth="1"/>
  </cols>
  <sheetData>
    <row r="1" spans="2:7" s="22" customFormat="1" ht="24.95" customHeight="1">
      <c r="B1" s="23"/>
      <c r="C1" s="23" t="s">
        <v>74</v>
      </c>
      <c r="D1" s="23" t="s">
        <v>43</v>
      </c>
      <c r="E1" s="23" t="s">
        <v>44</v>
      </c>
      <c r="F1" s="23" t="s">
        <v>45</v>
      </c>
      <c r="G1" s="23" t="s">
        <v>46</v>
      </c>
    </row>
    <row r="2" spans="2:7" s="22" customFormat="1" ht="24.95" customHeight="1">
      <c r="B2" s="23" t="s">
        <v>75</v>
      </c>
      <c r="C2" s="21"/>
      <c r="D2" s="21"/>
      <c r="E2" s="21"/>
      <c r="F2" s="21"/>
      <c r="G2" s="21"/>
    </row>
    <row r="3" spans="2:7" s="22" customFormat="1" ht="24.95" customHeight="1">
      <c r="B3" s="23" t="s">
        <v>76</v>
      </c>
      <c r="C3" s="21"/>
      <c r="D3" s="21"/>
      <c r="E3" s="21"/>
      <c r="F3" s="21"/>
      <c r="G3" s="21"/>
    </row>
    <row r="4" spans="2:7" s="22" customFormat="1" ht="24.95" customHeight="1">
      <c r="B4" s="23" t="s">
        <v>77</v>
      </c>
      <c r="C4" s="21"/>
      <c r="D4" s="21"/>
      <c r="E4" s="21"/>
      <c r="F4" s="21"/>
      <c r="G4" s="21"/>
    </row>
    <row r="5" spans="2:7" s="22" customFormat="1" ht="24.95" customHeight="1">
      <c r="B5" s="23" t="s">
        <v>78</v>
      </c>
      <c r="C5" s="21"/>
      <c r="D5" s="21"/>
      <c r="E5" s="21"/>
      <c r="F5" s="21"/>
      <c r="G5" s="21"/>
    </row>
    <row r="6" spans="2:7" s="22" customFormat="1" ht="24.95" customHeight="1">
      <c r="B6" s="23" t="s">
        <v>82</v>
      </c>
      <c r="C6" s="21"/>
      <c r="D6" s="21"/>
      <c r="E6" s="21"/>
      <c r="F6" s="21"/>
      <c r="G6" s="21"/>
    </row>
    <row r="7" spans="2:7" s="22" customFormat="1" ht="24.95" customHeight="1">
      <c r="B7" s="23" t="s">
        <v>79</v>
      </c>
      <c r="C7" s="21"/>
      <c r="D7" s="21"/>
      <c r="E7" s="21"/>
      <c r="F7" s="21"/>
      <c r="G7" s="21"/>
    </row>
    <row r="8" spans="2:7" s="22" customFormat="1" ht="24.95" customHeight="1">
      <c r="B8" s="23" t="s">
        <v>81</v>
      </c>
      <c r="C8" s="21"/>
      <c r="D8" s="21"/>
      <c r="E8" s="21"/>
      <c r="F8" s="21"/>
      <c r="G8" s="21"/>
    </row>
    <row r="9" spans="2:7" s="22" customFormat="1" ht="24.95" customHeight="1">
      <c r="B9" s="23" t="s">
        <v>80</v>
      </c>
      <c r="C9" s="21"/>
      <c r="D9" s="21"/>
      <c r="E9" s="21"/>
      <c r="F9" s="21"/>
      <c r="G9"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Detailed Workplan (compiled)</vt:lpstr>
      <vt:lpstr>Detailed Workplan (Reviewed)</vt:lpstr>
      <vt:lpstr>Costing Worksheet</vt:lpstr>
      <vt:lpstr>Initial group submissions</vt:lpstr>
      <vt:lpstr>Implementation Summary</vt:lpstr>
      <vt:lpstr>'Detailed Workplan (compiled)'!Print_Area</vt:lpstr>
      <vt:lpstr>'Detailed Workplan (Reviewed)'!Print_Area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 Ifeanyi;Oladipo Akinmade</dc:creator>
  <cp:lastModifiedBy>HP</cp:lastModifiedBy>
  <cp:lastPrinted>2021-07-02T09:22:53Z</cp:lastPrinted>
  <dcterms:created xsi:type="dcterms:W3CDTF">2019-11-02T21:43:34Z</dcterms:created>
  <dcterms:modified xsi:type="dcterms:W3CDTF">2021-07-02T09:23:27Z</dcterms:modified>
</cp:coreProperties>
</file>