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465" windowWidth="15150" windowHeight="7320" firstSheet="5" activeTab="5"/>
  </bookViews>
  <sheets>
    <sheet name="RESOURCES" sheetId="14" state="hidden" r:id="rId1"/>
    <sheet name="FIN BILL" sheetId="32" state="hidden" r:id="rId2"/>
    <sheet name=" Appropriation i" sheetId="30" state="hidden" r:id="rId3"/>
    <sheet name="Appropriation ii" sheetId="31" state="hidden" r:id="rId4"/>
    <sheet name="SUM EXP" sheetId="3" state="hidden" r:id="rId5"/>
    <sheet name="RESOURCE " sheetId="29" r:id="rId6"/>
    <sheet name="sum recurrent " sheetId="28" r:id="rId7"/>
    <sheet name="RECURR EXP" sheetId="11" r:id="rId8"/>
    <sheet name="SUM CAP" sheetId="24" r:id="rId9"/>
    <sheet name="CAP EXPEN" sheetId="26" r:id="rId10"/>
    <sheet name="Sheet2" sheetId="27" state="hidden" r:id="rId11"/>
    <sheet name="Sheet1" sheetId="25" state="hidden" r:id="rId12"/>
  </sheets>
  <externalReferences>
    <externalReference r:id="rId13"/>
    <externalReference r:id="rId14"/>
  </externalReferences>
  <definedNames>
    <definedName name="_xlnm._FilterDatabase" localSheetId="9" hidden="1">'CAP EXPEN'!$A$7:$H$687</definedName>
    <definedName name="_xlnm._FilterDatabase" localSheetId="7" hidden="1">'RECURR EXP'!$A$901:$G$1904</definedName>
    <definedName name="_xlnm._FilterDatabase" localSheetId="4" hidden="1">'SUM EXP'!$A$4:$I$113</definedName>
    <definedName name="_xlnm.Print_Titles" localSheetId="2">' Appropriation i'!$1:$4</definedName>
    <definedName name="_xlnm.Print_Titles" localSheetId="9">'CAP EXPEN'!$1:$5</definedName>
    <definedName name="_xlnm.Print_Titles" localSheetId="1">'FIN BILL'!$47:$49</definedName>
    <definedName name="_xlnm.Print_Titles" localSheetId="7">'RECURR EXP'!$1:$5</definedName>
    <definedName name="_xlnm.Print_Titles" localSheetId="8">'SUM CAP'!$1:$3</definedName>
    <definedName name="_xlnm.Print_Titles" localSheetId="4">'SUM EXP'!$2:$4</definedName>
    <definedName name="_xlnm.Print_Titles" localSheetId="6">'sum recurrent '!$1:$5</definedName>
  </definedNames>
  <calcPr calcId="171027"/>
</workbook>
</file>

<file path=xl/calcChain.xml><?xml version="1.0" encoding="utf-8"?>
<calcChain xmlns="http://schemas.openxmlformats.org/spreadsheetml/2006/main">
  <c r="I1134" i="11" l="1"/>
  <c r="H1134" i="11"/>
  <c r="H1135" i="11" s="1"/>
  <c r="H70" i="28" s="1"/>
  <c r="G1134" i="11"/>
  <c r="I1807" i="11"/>
  <c r="G1807" i="11"/>
  <c r="G1808" i="11" s="1"/>
  <c r="H117" i="28"/>
  <c r="G117" i="28"/>
  <c r="H116" i="28"/>
  <c r="F116" i="28"/>
  <c r="E116" i="28"/>
  <c r="D116" i="28"/>
  <c r="H115" i="28"/>
  <c r="F115" i="28"/>
  <c r="E115" i="28"/>
  <c r="D115" i="28"/>
  <c r="F114" i="28"/>
  <c r="F113" i="28"/>
  <c r="E113" i="28"/>
  <c r="D113" i="28"/>
  <c r="H112" i="28"/>
  <c r="G112" i="28"/>
  <c r="F112" i="28"/>
  <c r="E112" i="28"/>
  <c r="D112" i="28"/>
  <c r="H111" i="28"/>
  <c r="G111" i="28"/>
  <c r="H110" i="28"/>
  <c r="H109" i="28"/>
  <c r="F109" i="28"/>
  <c r="E109" i="28"/>
  <c r="D109" i="28"/>
  <c r="H107" i="28"/>
  <c r="F107" i="28"/>
  <c r="E107" i="28"/>
  <c r="D107" i="28"/>
  <c r="H106" i="28"/>
  <c r="H105" i="28"/>
  <c r="G105" i="28"/>
  <c r="H104" i="28"/>
  <c r="G104" i="28"/>
  <c r="H103" i="28"/>
  <c r="F103" i="28"/>
  <c r="E103" i="28"/>
  <c r="D103" i="28"/>
  <c r="H1697" i="11"/>
  <c r="H1698" i="11" s="1"/>
  <c r="H102" i="28" s="1"/>
  <c r="G1697" i="11"/>
  <c r="G1698" i="11" s="1"/>
  <c r="G102" i="28" s="1"/>
  <c r="F102" i="28"/>
  <c r="E102" i="28"/>
  <c r="D102" i="28"/>
  <c r="H101" i="28"/>
  <c r="F101" i="28"/>
  <c r="E101" i="28"/>
  <c r="D101" i="28"/>
  <c r="H100" i="28"/>
  <c r="F100" i="28"/>
  <c r="E100" i="28"/>
  <c r="D100" i="28"/>
  <c r="F99" i="28"/>
  <c r="E99" i="28"/>
  <c r="D99" i="28"/>
  <c r="H98" i="28"/>
  <c r="F98" i="28"/>
  <c r="E98" i="28"/>
  <c r="D98" i="28"/>
  <c r="H97" i="28"/>
  <c r="G97" i="28"/>
  <c r="F97" i="28"/>
  <c r="E97" i="28"/>
  <c r="D97" i="28"/>
  <c r="H96" i="28"/>
  <c r="G96" i="28"/>
  <c r="H95" i="28"/>
  <c r="F95" i="28"/>
  <c r="E95" i="28"/>
  <c r="D95" i="28"/>
  <c r="H94" i="28"/>
  <c r="F94" i="28"/>
  <c r="E94" i="28"/>
  <c r="D94" i="28"/>
  <c r="H93" i="28"/>
  <c r="G93" i="28"/>
  <c r="F93" i="28"/>
  <c r="E93" i="28"/>
  <c r="D93" i="28"/>
  <c r="H92" i="28"/>
  <c r="F92" i="28"/>
  <c r="E92" i="28"/>
  <c r="D92" i="28"/>
  <c r="H91" i="28"/>
  <c r="G91" i="28"/>
  <c r="H90" i="28"/>
  <c r="G90" i="28"/>
  <c r="H89" i="28"/>
  <c r="G89" i="28"/>
  <c r="H88" i="28"/>
  <c r="G88" i="28"/>
  <c r="F88" i="28"/>
  <c r="E88" i="28"/>
  <c r="D88" i="28"/>
  <c r="H87" i="28"/>
  <c r="F87" i="28"/>
  <c r="E87" i="28"/>
  <c r="D87" i="28"/>
  <c r="H86" i="28"/>
  <c r="F86" i="28"/>
  <c r="E86" i="28"/>
  <c r="D86" i="28"/>
  <c r="H85" i="28"/>
  <c r="F85" i="28"/>
  <c r="E85" i="28"/>
  <c r="D85" i="28"/>
  <c r="H84" i="28"/>
  <c r="F84" i="28"/>
  <c r="E84" i="28"/>
  <c r="D84" i="28"/>
  <c r="H83" i="28"/>
  <c r="F83" i="28"/>
  <c r="E83" i="28"/>
  <c r="D83" i="28"/>
  <c r="H82" i="28"/>
  <c r="F82" i="28"/>
  <c r="E82" i="28"/>
  <c r="D82" i="28"/>
  <c r="H81" i="28"/>
  <c r="G81" i="28"/>
  <c r="H80" i="28"/>
  <c r="F80" i="28"/>
  <c r="E80" i="28"/>
  <c r="D80" i="28"/>
  <c r="H79" i="28"/>
  <c r="F79" i="28"/>
  <c r="E79" i="28"/>
  <c r="D79" i="28"/>
  <c r="H78" i="28"/>
  <c r="G78" i="28"/>
  <c r="F78" i="28"/>
  <c r="E78" i="28"/>
  <c r="D78" i="28"/>
  <c r="H77" i="28"/>
  <c r="F77" i="28"/>
  <c r="E77" i="28"/>
  <c r="D77" i="28"/>
  <c r="H76" i="28"/>
  <c r="G76" i="28"/>
  <c r="H75" i="28"/>
  <c r="G75" i="28"/>
  <c r="H74" i="28"/>
  <c r="G74" i="28"/>
  <c r="H73" i="28"/>
  <c r="F73" i="28"/>
  <c r="E73" i="28"/>
  <c r="D73" i="28"/>
  <c r="H72" i="28"/>
  <c r="F72" i="28"/>
  <c r="E72" i="28"/>
  <c r="D72" i="28"/>
  <c r="H71" i="28"/>
  <c r="F71" i="28"/>
  <c r="E71" i="28"/>
  <c r="D71" i="28"/>
  <c r="F70" i="28"/>
  <c r="E70" i="28"/>
  <c r="D70" i="28"/>
  <c r="H69" i="28"/>
  <c r="G69" i="28"/>
  <c r="H68" i="28"/>
  <c r="G68" i="28"/>
  <c r="F68" i="28"/>
  <c r="E68" i="28"/>
  <c r="D68" i="28"/>
  <c r="F67" i="28"/>
  <c r="E67" i="28"/>
  <c r="D67" i="28"/>
  <c r="F66" i="28"/>
  <c r="E66" i="28"/>
  <c r="D66" i="28"/>
  <c r="H65" i="28"/>
  <c r="F65" i="28"/>
  <c r="E65" i="28"/>
  <c r="D65" i="28"/>
  <c r="H64" i="28"/>
  <c r="G64" i="28"/>
  <c r="H62" i="28"/>
  <c r="G62" i="28"/>
  <c r="H61" i="28"/>
  <c r="G61" i="28"/>
  <c r="H60" i="28"/>
  <c r="F60" i="28"/>
  <c r="E60" i="28"/>
  <c r="D60" i="28"/>
  <c r="F59" i="28"/>
  <c r="E59" i="28"/>
  <c r="D59" i="28"/>
  <c r="H58" i="28"/>
  <c r="F58" i="28"/>
  <c r="E58" i="28"/>
  <c r="D58" i="28"/>
  <c r="F57" i="28"/>
  <c r="E57" i="28"/>
  <c r="D57" i="28"/>
  <c r="F56" i="28"/>
  <c r="E56" i="28"/>
  <c r="D56" i="28"/>
  <c r="H55" i="28"/>
  <c r="F55" i="28"/>
  <c r="E55" i="28"/>
  <c r="D55" i="28"/>
  <c r="H53" i="28"/>
  <c r="F53" i="28"/>
  <c r="E53" i="28"/>
  <c r="D53" i="28"/>
  <c r="H52" i="28"/>
  <c r="F52" i="28"/>
  <c r="E52" i="28"/>
  <c r="D52" i="28"/>
  <c r="H51" i="28"/>
  <c r="G51" i="28"/>
  <c r="H50" i="28"/>
  <c r="G50" i="28"/>
  <c r="H49" i="28"/>
  <c r="G49" i="28"/>
  <c r="H48" i="28"/>
  <c r="G48" i="28"/>
  <c r="H46" i="28"/>
  <c r="H45" i="28"/>
  <c r="F45" i="28"/>
  <c r="E45" i="28"/>
  <c r="D45" i="28"/>
  <c r="H44" i="28"/>
  <c r="H43" i="28"/>
  <c r="F43" i="28"/>
  <c r="E43" i="28"/>
  <c r="D43" i="28"/>
  <c r="H42" i="28"/>
  <c r="H41" i="28"/>
  <c r="G41" i="28"/>
  <c r="H40" i="28"/>
  <c r="F40" i="28"/>
  <c r="E40" i="28"/>
  <c r="D40" i="28"/>
  <c r="H39" i="28"/>
  <c r="H38" i="28"/>
  <c r="F38" i="28"/>
  <c r="E38" i="28"/>
  <c r="D38" i="28"/>
  <c r="H37" i="28"/>
  <c r="G37" i="28"/>
  <c r="F37" i="28"/>
  <c r="E37" i="28"/>
  <c r="D37" i="28"/>
  <c r="H36" i="28"/>
  <c r="G36" i="28"/>
  <c r="F36" i="28"/>
  <c r="D36" i="28"/>
  <c r="E36" i="28"/>
  <c r="H35" i="28"/>
  <c r="F35" i="28"/>
  <c r="E35" i="28"/>
  <c r="D35" i="28"/>
  <c r="H34" i="28"/>
  <c r="F34" i="28"/>
  <c r="E34" i="28"/>
  <c r="D34" i="28"/>
  <c r="H33" i="28"/>
  <c r="F33" i="28"/>
  <c r="E33" i="28"/>
  <c r="D33" i="28"/>
  <c r="H32" i="28"/>
  <c r="F32" i="28"/>
  <c r="E32" i="28"/>
  <c r="D32" i="28"/>
  <c r="H31" i="28"/>
  <c r="F31" i="28"/>
  <c r="E31" i="28"/>
  <c r="D31" i="28"/>
  <c r="H30" i="28"/>
  <c r="F30" i="28"/>
  <c r="E30" i="28"/>
  <c r="D30" i="28"/>
  <c r="H29" i="28"/>
  <c r="F29" i="28"/>
  <c r="E29" i="28"/>
  <c r="D29" i="28"/>
  <c r="H28" i="28"/>
  <c r="F28" i="28"/>
  <c r="E28" i="28"/>
  <c r="D28" i="28"/>
  <c r="H27" i="28"/>
  <c r="F27" i="28"/>
  <c r="E27" i="28"/>
  <c r="D27" i="28"/>
  <c r="H26" i="28"/>
  <c r="F26" i="28"/>
  <c r="E26" i="28"/>
  <c r="D26" i="28"/>
  <c r="H25" i="28"/>
  <c r="F25" i="28"/>
  <c r="E25" i="28"/>
  <c r="D25" i="28"/>
  <c r="H24" i="28"/>
  <c r="F24" i="28"/>
  <c r="E24" i="28"/>
  <c r="D24" i="28"/>
  <c r="H23" i="28"/>
  <c r="F23" i="28"/>
  <c r="E23" i="28"/>
  <c r="D23" i="28"/>
  <c r="H22" i="28"/>
  <c r="G22" i="28"/>
  <c r="F22" i="28"/>
  <c r="E22" i="28"/>
  <c r="D22" i="28"/>
  <c r="H21" i="28"/>
  <c r="H20" i="28"/>
  <c r="G20" i="28"/>
  <c r="H19" i="28"/>
  <c r="G19" i="28"/>
  <c r="H18" i="28"/>
  <c r="G18" i="28"/>
  <c r="H17" i="28"/>
  <c r="G17" i="28"/>
  <c r="H16" i="28"/>
  <c r="G16" i="28"/>
  <c r="H15" i="28"/>
  <c r="G15" i="28"/>
  <c r="H14" i="28"/>
  <c r="G14" i="28"/>
  <c r="H13" i="28"/>
  <c r="G13" i="28"/>
  <c r="H12" i="28"/>
  <c r="F12" i="28"/>
  <c r="E12" i="28"/>
  <c r="D12" i="28"/>
  <c r="H10" i="28"/>
  <c r="H9" i="28"/>
  <c r="I8" i="28"/>
  <c r="H8" i="28"/>
  <c r="G8" i="28"/>
  <c r="H7" i="28"/>
  <c r="H6" i="28"/>
  <c r="F6" i="28"/>
  <c r="E6" i="28"/>
  <c r="D6" i="28"/>
  <c r="E76" i="24"/>
  <c r="E75" i="24"/>
  <c r="E74" i="24"/>
  <c r="E72" i="24"/>
  <c r="E71" i="24"/>
  <c r="E70" i="24"/>
  <c r="E69" i="24"/>
  <c r="E68" i="24"/>
  <c r="E67" i="24"/>
  <c r="E66" i="24"/>
  <c r="E65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39" i="24"/>
  <c r="E38" i="24"/>
  <c r="E37" i="24"/>
  <c r="E36" i="24"/>
  <c r="E35" i="24"/>
  <c r="E34" i="24"/>
  <c r="E33" i="24"/>
  <c r="E32" i="24"/>
  <c r="E31" i="24"/>
  <c r="E30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4" i="24"/>
  <c r="D118" i="28" l="1"/>
  <c r="E118" i="28"/>
  <c r="F118" i="28"/>
  <c r="H19" i="11"/>
  <c r="H23" i="11"/>
  <c r="I1830" i="11" l="1"/>
  <c r="I108" i="28" s="1"/>
  <c r="D89" i="31" l="1"/>
  <c r="G441" i="26" l="1"/>
  <c r="F52" i="24" s="1"/>
  <c r="E525" i="32"/>
  <c r="E36" i="32" s="1"/>
  <c r="D525" i="32"/>
  <c r="E520" i="32"/>
  <c r="E35" i="32" s="1"/>
  <c r="D520" i="32"/>
  <c r="E511" i="32"/>
  <c r="D511" i="32"/>
  <c r="E505" i="32"/>
  <c r="E34" i="32" s="1"/>
  <c r="D505" i="32"/>
  <c r="E488" i="32"/>
  <c r="D488" i="32"/>
  <c r="E477" i="32"/>
  <c r="E26" i="32" s="1"/>
  <c r="D477" i="32"/>
  <c r="E471" i="32"/>
  <c r="E25" i="32" s="1"/>
  <c r="D471" i="32"/>
  <c r="E456" i="32"/>
  <c r="E24" i="32" s="1"/>
  <c r="D456" i="32"/>
  <c r="E394" i="32"/>
  <c r="D394" i="32"/>
  <c r="E325" i="32"/>
  <c r="E22" i="32" s="1"/>
  <c r="D325" i="32"/>
  <c r="E303" i="32"/>
  <c r="D303" i="32"/>
  <c r="E101" i="32"/>
  <c r="E18" i="32" s="1"/>
  <c r="D101" i="32"/>
  <c r="E58" i="32"/>
  <c r="D58" i="32"/>
  <c r="D38" i="32"/>
  <c r="E37" i="32"/>
  <c r="D32" i="32"/>
  <c r="E29" i="32"/>
  <c r="E28" i="32"/>
  <c r="E27" i="32"/>
  <c r="E23" i="32"/>
  <c r="E21" i="32"/>
  <c r="E20" i="32"/>
  <c r="E19" i="32"/>
  <c r="E17" i="32"/>
  <c r="E15" i="32"/>
  <c r="D15" i="32"/>
  <c r="D497" i="32" l="1"/>
  <c r="D39" i="32"/>
  <c r="E38" i="32"/>
  <c r="E32" i="32"/>
  <c r="E497" i="32"/>
  <c r="E39" i="32" l="1"/>
  <c r="H780" i="11"/>
  <c r="H47" i="28" s="1"/>
  <c r="I849" i="11"/>
  <c r="G849" i="11"/>
  <c r="F89" i="31" l="1"/>
  <c r="F128" i="30"/>
  <c r="E128" i="30"/>
  <c r="D128" i="30"/>
  <c r="G82" i="26" l="1"/>
  <c r="F12" i="24" s="1"/>
  <c r="G558" i="26" l="1"/>
  <c r="F64" i="24" s="1"/>
  <c r="G524" i="26"/>
  <c r="F61" i="24" s="1"/>
  <c r="E524" i="26"/>
  <c r="D61" i="24" s="1"/>
  <c r="E72" i="31" s="1"/>
  <c r="G137" i="26"/>
  <c r="F21" i="24" s="1"/>
  <c r="G14" i="26" l="1"/>
  <c r="F4" i="24" s="1"/>
  <c r="G666" i="26"/>
  <c r="F73" i="24" s="1"/>
  <c r="H17" i="29"/>
  <c r="G302" i="26"/>
  <c r="F39" i="24" s="1"/>
  <c r="E302" i="26"/>
  <c r="D39" i="24" s="1"/>
  <c r="E46" i="31" s="1"/>
  <c r="G308" i="26"/>
  <c r="F40" i="24" s="1"/>
  <c r="G20" i="26"/>
  <c r="F5" i="24" s="1"/>
  <c r="I1018" i="11"/>
  <c r="I1012" i="11"/>
  <c r="I77" i="11"/>
  <c r="I83" i="11"/>
  <c r="H29" i="29" l="1"/>
  <c r="I1019" i="11"/>
  <c r="I63" i="28" s="1"/>
  <c r="I84" i="11"/>
  <c r="I11" i="28" s="1"/>
  <c r="G215" i="26"/>
  <c r="F29" i="24" s="1"/>
  <c r="H27" i="29" l="1"/>
  <c r="H11" i="29"/>
  <c r="G27" i="29"/>
  <c r="G17" i="29"/>
  <c r="G29" i="29" s="1"/>
  <c r="G31" i="29" s="1"/>
  <c r="G11" i="29"/>
  <c r="F30" i="29"/>
  <c r="F29" i="29"/>
  <c r="E27" i="29"/>
  <c r="D27" i="29"/>
  <c r="F24" i="29"/>
  <c r="F23" i="29"/>
  <c r="F22" i="29"/>
  <c r="E17" i="29"/>
  <c r="E29" i="29" s="1"/>
  <c r="E31" i="29" s="1"/>
  <c r="D17" i="29"/>
  <c r="D29" i="29" s="1"/>
  <c r="F15" i="29"/>
  <c r="F13" i="29"/>
  <c r="E11" i="29"/>
  <c r="D11" i="29"/>
  <c r="D28" i="29" s="1"/>
  <c r="F4" i="29"/>
  <c r="F11" i="29" s="1"/>
  <c r="I3" i="14"/>
  <c r="F4" i="14"/>
  <c r="I4" i="14"/>
  <c r="K4" i="14" s="1"/>
  <c r="F5" i="14"/>
  <c r="I5" i="14"/>
  <c r="K5" i="14" s="1"/>
  <c r="J5" i="14"/>
  <c r="F7" i="14"/>
  <c r="I7" i="14"/>
  <c r="K7" i="14" s="1"/>
  <c r="J7" i="14"/>
  <c r="F8" i="14"/>
  <c r="J8" i="14" s="1"/>
  <c r="I8" i="14"/>
  <c r="F9" i="14"/>
  <c r="I9" i="14"/>
  <c r="F10" i="14"/>
  <c r="I10" i="14"/>
  <c r="F11" i="14"/>
  <c r="I11" i="14"/>
  <c r="F12" i="14"/>
  <c r="I12" i="14"/>
  <c r="F13" i="14"/>
  <c r="I13" i="14"/>
  <c r="F14" i="14"/>
  <c r="E15" i="14"/>
  <c r="I14" i="14"/>
  <c r="K14" i="14" s="1"/>
  <c r="H15" i="14"/>
  <c r="I15" i="14" s="1"/>
  <c r="J13" i="14" l="1"/>
  <c r="J12" i="14"/>
  <c r="J10" i="14"/>
  <c r="K8" i="14"/>
  <c r="J4" i="14"/>
  <c r="J11" i="14"/>
  <c r="F15" i="14"/>
  <c r="F17" i="29"/>
  <c r="F20" i="29" s="1"/>
  <c r="G28" i="29"/>
  <c r="G20" i="29"/>
  <c r="F27" i="29"/>
  <c r="F28" i="29" s="1"/>
  <c r="F31" i="29"/>
  <c r="H28" i="29"/>
  <c r="H20" i="29"/>
  <c r="E28" i="29"/>
  <c r="D20" i="29"/>
  <c r="D30" i="29" s="1"/>
  <c r="D31" i="29" s="1"/>
  <c r="E20" i="29"/>
  <c r="K13" i="14"/>
  <c r="K12" i="14"/>
  <c r="K11" i="14"/>
  <c r="K10" i="14"/>
  <c r="J14" i="14"/>
  <c r="J15" i="14" l="1"/>
  <c r="K15" i="14"/>
  <c r="I43" i="11" l="1"/>
  <c r="I36" i="11"/>
  <c r="I35" i="11"/>
  <c r="I34" i="11"/>
  <c r="I33" i="11"/>
  <c r="I32" i="11"/>
  <c r="I31" i="11"/>
  <c r="I30" i="11"/>
  <c r="I29" i="11"/>
  <c r="I28" i="11"/>
  <c r="I1924" i="11"/>
  <c r="I1916" i="11"/>
  <c r="G206" i="26"/>
  <c r="F27" i="24" s="1"/>
  <c r="I1925" i="11" l="1"/>
  <c r="I37" i="11"/>
  <c r="I44" i="11" s="1"/>
  <c r="I9" i="28" s="1"/>
  <c r="G179" i="26"/>
  <c r="F25" i="24" s="1"/>
  <c r="I688" i="11"/>
  <c r="I689" i="11" s="1"/>
  <c r="I114" i="28" l="1"/>
  <c r="I43" i="28"/>
  <c r="G620" i="26" l="1"/>
  <c r="F69" i="24" s="1"/>
  <c r="G609" i="26"/>
  <c r="F68" i="24" s="1"/>
  <c r="I1778" i="11"/>
  <c r="I1768" i="11"/>
  <c r="I1767" i="11"/>
  <c r="I1766" i="11"/>
  <c r="I1765" i="11"/>
  <c r="I1764" i="11"/>
  <c r="I1763" i="11"/>
  <c r="I1762" i="11"/>
  <c r="I1761" i="11"/>
  <c r="I1760" i="11"/>
  <c r="I1759" i="11"/>
  <c r="I1758" i="11"/>
  <c r="I1757" i="11"/>
  <c r="I1756" i="11"/>
  <c r="I1755" i="11"/>
  <c r="I1754" i="11"/>
  <c r="I1753" i="11"/>
  <c r="I1752" i="11"/>
  <c r="I1751" i="11"/>
  <c r="I1750" i="11"/>
  <c r="I1749" i="11"/>
  <c r="I1748" i="11"/>
  <c r="I1747" i="11"/>
  <c r="I1746" i="11"/>
  <c r="I1745" i="11"/>
  <c r="I1744" i="11"/>
  <c r="I1743" i="11"/>
  <c r="I1742" i="11"/>
  <c r="I1569" i="11"/>
  <c r="I1568" i="11"/>
  <c r="I1567" i="11"/>
  <c r="I1566" i="11"/>
  <c r="I1565" i="11"/>
  <c r="I1564" i="11"/>
  <c r="I1563" i="11"/>
  <c r="I1769" i="11" l="1"/>
  <c r="I1779" i="11" s="1"/>
  <c r="I106" i="28" s="1"/>
  <c r="I1570" i="11"/>
  <c r="I96" i="28" s="1"/>
  <c r="H1642" i="11" l="1"/>
  <c r="H99" i="28" s="1"/>
  <c r="G1642" i="11"/>
  <c r="G99" i="28" s="1"/>
  <c r="I1641" i="11"/>
  <c r="G426" i="26" l="1"/>
  <c r="F51" i="24" s="1"/>
  <c r="I1315" i="11"/>
  <c r="I1314" i="11"/>
  <c r="I1313" i="11"/>
  <c r="I1310" i="11"/>
  <c r="I1303" i="11"/>
  <c r="I1302" i="11"/>
  <c r="I1301" i="11"/>
  <c r="I1300" i="11"/>
  <c r="I1299" i="11"/>
  <c r="I1298" i="11"/>
  <c r="I1297" i="11"/>
  <c r="I1296" i="11"/>
  <c r="I1261" i="11"/>
  <c r="I1260" i="11"/>
  <c r="I1259" i="11"/>
  <c r="I1258" i="11"/>
  <c r="I1257" i="11"/>
  <c r="I1256" i="11"/>
  <c r="I1255" i="11"/>
  <c r="I1254" i="11"/>
  <c r="I1253" i="11"/>
  <c r="I1252" i="11"/>
  <c r="I1116" i="11"/>
  <c r="I1115" i="11"/>
  <c r="I1114" i="11"/>
  <c r="I1113" i="11"/>
  <c r="I1112" i="11"/>
  <c r="I1111" i="11"/>
  <c r="I1110" i="11"/>
  <c r="I1109" i="11"/>
  <c r="I1106" i="11"/>
  <c r="I1105" i="11"/>
  <c r="I1104" i="11"/>
  <c r="I1103" i="11"/>
  <c r="I1102" i="11"/>
  <c r="I1101" i="11"/>
  <c r="I1100" i="11"/>
  <c r="I1099" i="11"/>
  <c r="I1098" i="11"/>
  <c r="I1097" i="11"/>
  <c r="I1096" i="11"/>
  <c r="I882" i="11"/>
  <c r="I881" i="11"/>
  <c r="I880" i="11"/>
  <c r="I879" i="11"/>
  <c r="I878" i="11"/>
  <c r="I877" i="11"/>
  <c r="I876" i="11"/>
  <c r="I875" i="11"/>
  <c r="I874" i="11"/>
  <c r="G246" i="26"/>
  <c r="F33" i="24" s="1"/>
  <c r="G132" i="26"/>
  <c r="F20" i="24" s="1"/>
  <c r="I530" i="11"/>
  <c r="G530" i="11"/>
  <c r="I524" i="11"/>
  <c r="I523" i="11"/>
  <c r="I522" i="11"/>
  <c r="I521" i="11"/>
  <c r="I520" i="11"/>
  <c r="I519" i="11"/>
  <c r="I518" i="11"/>
  <c r="I517" i="11"/>
  <c r="I516" i="11"/>
  <c r="I515" i="11"/>
  <c r="I514" i="11"/>
  <c r="I467" i="11"/>
  <c r="I463" i="11"/>
  <c r="I1304" i="11" l="1"/>
  <c r="I1311" i="11" s="1"/>
  <c r="I1316" i="11"/>
  <c r="I81" i="28" s="1"/>
  <c r="I1262" i="11"/>
  <c r="I1117" i="11"/>
  <c r="I69" i="28" s="1"/>
  <c r="I1107" i="11"/>
  <c r="I525" i="11"/>
  <c r="I531" i="11" s="1"/>
  <c r="I468" i="11"/>
  <c r="I80" i="28" l="1"/>
  <c r="I78" i="28"/>
  <c r="I32" i="28"/>
  <c r="I35" i="28"/>
  <c r="I68" i="28"/>
  <c r="G110" i="26"/>
  <c r="F17" i="24" s="1"/>
  <c r="I1961" i="11"/>
  <c r="I598" i="11"/>
  <c r="I274" i="11"/>
  <c r="G410" i="26"/>
  <c r="F50" i="24" s="1"/>
  <c r="I419" i="11" l="1"/>
  <c r="G419" i="11"/>
  <c r="I650" i="11"/>
  <c r="I649" i="11"/>
  <c r="I648" i="11"/>
  <c r="I647" i="11"/>
  <c r="I646" i="11"/>
  <c r="I645" i="11"/>
  <c r="I651" i="11" l="1"/>
  <c r="I41" i="28" s="1"/>
  <c r="F209" i="26" l="1"/>
  <c r="E28" i="24" s="1"/>
  <c r="F558" i="26"/>
  <c r="E64" i="24" s="1"/>
  <c r="G648" i="26"/>
  <c r="F71" i="24" s="1"/>
  <c r="I1875" i="11"/>
  <c r="G593" i="26"/>
  <c r="F67" i="24" s="1"/>
  <c r="I1738" i="11" l="1"/>
  <c r="I1737" i="11"/>
  <c r="I1736" i="11"/>
  <c r="I1735" i="11"/>
  <c r="I1734" i="11"/>
  <c r="I1731" i="11"/>
  <c r="I1730" i="11"/>
  <c r="I1729" i="11"/>
  <c r="I1728" i="11"/>
  <c r="I1727" i="11"/>
  <c r="I1724" i="11"/>
  <c r="I1711" i="11"/>
  <c r="I1710" i="11"/>
  <c r="I1709" i="11"/>
  <c r="I1708" i="11"/>
  <c r="I1707" i="11"/>
  <c r="I1706" i="11"/>
  <c r="I1705" i="11"/>
  <c r="I1704" i="11"/>
  <c r="I1703" i="11"/>
  <c r="I1702" i="11"/>
  <c r="I1701" i="11"/>
  <c r="I1712" i="11" l="1"/>
  <c r="I1725" i="11" s="1"/>
  <c r="I1739" i="11"/>
  <c r="I105" i="28" s="1"/>
  <c r="I1732" i="11"/>
  <c r="I104" i="28" s="1"/>
  <c r="I103" i="28" l="1"/>
  <c r="I195" i="11"/>
  <c r="I194" i="11"/>
  <c r="I193" i="11"/>
  <c r="I192" i="11"/>
  <c r="I189" i="11"/>
  <c r="I188" i="11"/>
  <c r="I187" i="11"/>
  <c r="I186" i="11"/>
  <c r="I185" i="11"/>
  <c r="I184" i="11"/>
  <c r="I183" i="11"/>
  <c r="I182" i="11"/>
  <c r="I172" i="11"/>
  <c r="I171" i="11"/>
  <c r="I170" i="11"/>
  <c r="I169" i="11"/>
  <c r="I168" i="11"/>
  <c r="I138" i="11"/>
  <c r="I137" i="11"/>
  <c r="I136" i="11"/>
  <c r="I135" i="11"/>
  <c r="I134" i="11"/>
  <c r="I131" i="11"/>
  <c r="I130" i="11"/>
  <c r="I119" i="11"/>
  <c r="I118" i="11"/>
  <c r="I117" i="11"/>
  <c r="I114" i="11"/>
  <c r="I113" i="11"/>
  <c r="I112" i="11"/>
  <c r="I111" i="11"/>
  <c r="I108" i="11"/>
  <c r="I94" i="11"/>
  <c r="G36" i="26"/>
  <c r="F6" i="24" s="1"/>
  <c r="G149" i="26"/>
  <c r="F23" i="24" s="1"/>
  <c r="I594" i="11"/>
  <c r="I593" i="11"/>
  <c r="I592" i="11"/>
  <c r="I591" i="11"/>
  <c r="I590" i="11"/>
  <c r="I587" i="11"/>
  <c r="I578" i="11"/>
  <c r="I1887" i="11"/>
  <c r="I1886" i="11"/>
  <c r="I1885" i="11"/>
  <c r="I1884" i="11"/>
  <c r="I1883" i="11"/>
  <c r="I1882" i="11"/>
  <c r="I1881" i="11"/>
  <c r="I1880" i="11"/>
  <c r="I1879" i="11"/>
  <c r="I1878" i="11"/>
  <c r="I1482" i="11"/>
  <c r="I1481" i="11"/>
  <c r="I1480" i="11"/>
  <c r="I1479" i="11"/>
  <c r="I1478" i="11"/>
  <c r="I1477" i="11"/>
  <c r="I1476" i="11"/>
  <c r="I1475" i="11"/>
  <c r="I1474" i="11"/>
  <c r="I1471" i="11"/>
  <c r="I1470" i="11"/>
  <c r="I1469" i="11"/>
  <c r="I1468" i="11"/>
  <c r="I1467" i="11"/>
  <c r="I1466" i="11"/>
  <c r="I1465" i="11"/>
  <c r="I1464" i="11"/>
  <c r="I1463" i="11"/>
  <c r="I1460" i="11"/>
  <c r="I1459" i="11"/>
  <c r="I1458" i="11"/>
  <c r="I1457" i="11"/>
  <c r="I1456" i="11"/>
  <c r="I1455" i="11"/>
  <c r="I1454" i="11"/>
  <c r="I1453" i="11"/>
  <c r="I1452" i="11"/>
  <c r="I1220" i="11"/>
  <c r="I1219" i="11"/>
  <c r="I1218" i="11"/>
  <c r="I1217" i="11"/>
  <c r="I1214" i="11"/>
  <c r="I1213" i="11"/>
  <c r="I1212" i="11"/>
  <c r="I1211" i="11"/>
  <c r="I1210" i="11"/>
  <c r="I1209" i="11"/>
  <c r="I1206" i="11"/>
  <c r="I1205" i="11"/>
  <c r="I1204" i="11"/>
  <c r="I1203" i="11"/>
  <c r="I1202" i="11"/>
  <c r="I1201" i="11"/>
  <c r="I196" i="11" l="1"/>
  <c r="I20" i="28" s="1"/>
  <c r="I132" i="11"/>
  <c r="I15" i="28" s="1"/>
  <c r="I173" i="11"/>
  <c r="I17" i="28" s="1"/>
  <c r="I180" i="11"/>
  <c r="I18" i="28" s="1"/>
  <c r="I190" i="11"/>
  <c r="I19" i="28" s="1"/>
  <c r="I139" i="11"/>
  <c r="I16" i="28" s="1"/>
  <c r="I120" i="11"/>
  <c r="I14" i="28" s="1"/>
  <c r="I115" i="11"/>
  <c r="I13" i="28" s="1"/>
  <c r="I109" i="11"/>
  <c r="I588" i="11"/>
  <c r="I595" i="11"/>
  <c r="I599" i="11" s="1"/>
  <c r="I39" i="28" s="1"/>
  <c r="I1483" i="11"/>
  <c r="I91" i="28" s="1"/>
  <c r="I1888" i="11"/>
  <c r="I111" i="28" s="1"/>
  <c r="I1472" i="11"/>
  <c r="I90" i="28" s="1"/>
  <c r="I1221" i="11"/>
  <c r="I76" i="28" s="1"/>
  <c r="I1461" i="11"/>
  <c r="I89" i="28" s="1"/>
  <c r="I1215" i="11"/>
  <c r="I75" i="28" s="1"/>
  <c r="I1207" i="11"/>
  <c r="I74" i="28" s="1"/>
  <c r="I38" i="28" l="1"/>
  <c r="I12" i="28"/>
  <c r="I14" i="11"/>
  <c r="I10" i="11"/>
  <c r="I15" i="11" l="1"/>
  <c r="I547" i="11"/>
  <c r="I552" i="11" s="1"/>
  <c r="G143" i="26"/>
  <c r="F22" i="24" s="1"/>
  <c r="G42" i="26"/>
  <c r="F7" i="24" s="1"/>
  <c r="I204" i="11"/>
  <c r="I203" i="11"/>
  <c r="I202" i="11"/>
  <c r="I201" i="11"/>
  <c r="I200" i="11"/>
  <c r="I199" i="11"/>
  <c r="I198" i="11"/>
  <c r="I212" i="11"/>
  <c r="I23" i="11"/>
  <c r="I19" i="11"/>
  <c r="I55" i="11"/>
  <c r="I54" i="11"/>
  <c r="I53" i="11"/>
  <c r="I52" i="11"/>
  <c r="I51" i="11"/>
  <c r="I50" i="11"/>
  <c r="I49" i="11"/>
  <c r="I48" i="11"/>
  <c r="I47" i="11"/>
  <c r="I46" i="11"/>
  <c r="I63" i="11"/>
  <c r="G542" i="26"/>
  <c r="F62" i="24" s="1"/>
  <c r="I1622" i="11"/>
  <c r="I1616" i="11"/>
  <c r="I1615" i="11"/>
  <c r="I1614" i="11"/>
  <c r="I1613" i="11"/>
  <c r="I1612" i="11"/>
  <c r="I1611" i="11"/>
  <c r="I1610" i="11"/>
  <c r="I1609" i="11"/>
  <c r="I1608" i="11"/>
  <c r="I1607" i="11"/>
  <c r="I1606" i="11"/>
  <c r="I1605" i="11"/>
  <c r="I1604" i="11"/>
  <c r="I1603" i="11"/>
  <c r="I1602" i="11"/>
  <c r="I1601" i="11"/>
  <c r="I1600" i="11"/>
  <c r="I1599" i="11"/>
  <c r="I1598" i="11"/>
  <c r="I1597" i="11"/>
  <c r="I1596" i="11"/>
  <c r="I1595" i="11"/>
  <c r="I1594" i="11"/>
  <c r="I1593" i="11"/>
  <c r="I1592" i="11"/>
  <c r="G653" i="26"/>
  <c r="F72" i="24" s="1"/>
  <c r="I1901" i="11"/>
  <c r="I1900" i="11"/>
  <c r="I1899" i="11"/>
  <c r="I1898" i="11"/>
  <c r="I1897" i="11"/>
  <c r="I1896" i="11"/>
  <c r="I1895" i="11"/>
  <c r="I1894" i="11"/>
  <c r="I1893" i="11"/>
  <c r="I1892" i="11"/>
  <c r="I1891" i="11"/>
  <c r="I542" i="11"/>
  <c r="I541" i="11"/>
  <c r="I540" i="11"/>
  <c r="I539" i="11"/>
  <c r="I538" i="11"/>
  <c r="I537" i="11"/>
  <c r="I536" i="11"/>
  <c r="I535" i="11"/>
  <c r="I534" i="11"/>
  <c r="G126" i="26"/>
  <c r="F19" i="24" s="1"/>
  <c r="I510" i="11"/>
  <c r="I503" i="11"/>
  <c r="I502" i="11"/>
  <c r="I501" i="11"/>
  <c r="I500" i="11"/>
  <c r="I499" i="11"/>
  <c r="I498" i="11"/>
  <c r="I497" i="11"/>
  <c r="I496" i="11"/>
  <c r="I495" i="11"/>
  <c r="I494" i="11"/>
  <c r="I493" i="11"/>
  <c r="I242" i="11"/>
  <c r="I236" i="11"/>
  <c r="I235" i="11"/>
  <c r="I234" i="11"/>
  <c r="I233" i="11"/>
  <c r="I232" i="11"/>
  <c r="I231" i="11"/>
  <c r="I230" i="11"/>
  <c r="I229" i="11"/>
  <c r="I228" i="11"/>
  <c r="G52" i="26"/>
  <c r="F9" i="24" s="1"/>
  <c r="G46" i="26"/>
  <c r="F8" i="24" s="1"/>
  <c r="I224" i="11"/>
  <c r="I223" i="11"/>
  <c r="I222" i="11"/>
  <c r="I221" i="11"/>
  <c r="I220" i="11"/>
  <c r="I219" i="11"/>
  <c r="I218" i="11"/>
  <c r="I217" i="11"/>
  <c r="I216" i="11"/>
  <c r="I780" i="11"/>
  <c r="I47" i="28" s="1"/>
  <c r="I766" i="11"/>
  <c r="I46" i="28" s="1"/>
  <c r="I37" i="28" l="1"/>
  <c r="I6" i="28"/>
  <c r="I1902" i="11"/>
  <c r="I1617" i="11"/>
  <c r="I1623" i="11" s="1"/>
  <c r="I56" i="11"/>
  <c r="I64" i="11" s="1"/>
  <c r="I10" i="28" s="1"/>
  <c r="I205" i="11"/>
  <c r="I213" i="11" s="1"/>
  <c r="I21" i="28" s="1"/>
  <c r="I24" i="11"/>
  <c r="I7" i="28" s="1"/>
  <c r="I543" i="11"/>
  <c r="I504" i="11"/>
  <c r="I506" i="11" s="1"/>
  <c r="I511" i="11" s="1"/>
  <c r="I237" i="11"/>
  <c r="I243" i="11" s="1"/>
  <c r="I225" i="11"/>
  <c r="I818" i="11"/>
  <c r="I51" i="28" s="1"/>
  <c r="I802" i="11"/>
  <c r="I801" i="11"/>
  <c r="I799" i="11"/>
  <c r="I798" i="11"/>
  <c r="I797" i="11"/>
  <c r="I791" i="11"/>
  <c r="I790" i="11"/>
  <c r="I789" i="11"/>
  <c r="I786" i="11"/>
  <c r="I785" i="11"/>
  <c r="I784" i="11"/>
  <c r="I783" i="11"/>
  <c r="I782" i="11"/>
  <c r="I740" i="11"/>
  <c r="I732" i="11"/>
  <c r="G222" i="26"/>
  <c r="F30" i="24" s="1"/>
  <c r="E222" i="26"/>
  <c r="D30" i="24" s="1"/>
  <c r="E36" i="31" s="1"/>
  <c r="G117" i="26"/>
  <c r="F18" i="24" s="1"/>
  <c r="E117" i="26"/>
  <c r="D18" i="24" s="1"/>
  <c r="E22" i="31" s="1"/>
  <c r="I489" i="11"/>
  <c r="I480" i="11"/>
  <c r="I479" i="11"/>
  <c r="I478" i="11"/>
  <c r="I477" i="11"/>
  <c r="I476" i="11"/>
  <c r="I475" i="11"/>
  <c r="I474" i="11"/>
  <c r="I473" i="11"/>
  <c r="I472" i="11"/>
  <c r="I471" i="11"/>
  <c r="G231" i="26"/>
  <c r="F31" i="24" s="1"/>
  <c r="I839" i="11"/>
  <c r="I838" i="11"/>
  <c r="I837" i="11"/>
  <c r="I836" i="11"/>
  <c r="I835" i="11"/>
  <c r="I834" i="11"/>
  <c r="I833" i="11"/>
  <c r="I832" i="11"/>
  <c r="I831" i="11"/>
  <c r="I830" i="11"/>
  <c r="I829" i="11"/>
  <c r="I828" i="11"/>
  <c r="I827" i="11"/>
  <c r="I826" i="11"/>
  <c r="I825" i="11"/>
  <c r="I824" i="11"/>
  <c r="I823" i="11"/>
  <c r="I822" i="11"/>
  <c r="I821" i="11"/>
  <c r="I1520" i="11"/>
  <c r="I1513" i="11"/>
  <c r="I1512" i="11"/>
  <c r="I1511" i="11"/>
  <c r="I1510" i="11"/>
  <c r="I1509" i="11"/>
  <c r="I1508" i="11"/>
  <c r="I1507" i="11"/>
  <c r="I1506" i="11"/>
  <c r="I1505" i="11"/>
  <c r="I1504" i="11"/>
  <c r="I1503" i="11"/>
  <c r="G502" i="26"/>
  <c r="F58" i="24" s="1"/>
  <c r="G67" i="26"/>
  <c r="F10" i="24" s="1"/>
  <c r="E67" i="26"/>
  <c r="D10" i="24" s="1"/>
  <c r="E13" i="31" s="1"/>
  <c r="I267" i="11"/>
  <c r="I275" i="11" s="1"/>
  <c r="I298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98" i="28" l="1"/>
  <c r="I112" i="28"/>
  <c r="I24" i="28"/>
  <c r="I23" i="28"/>
  <c r="I36" i="28"/>
  <c r="I22" i="28"/>
  <c r="I34" i="28"/>
  <c r="I803" i="11"/>
  <c r="I50" i="28" s="1"/>
  <c r="I792" i="11"/>
  <c r="I49" i="28" s="1"/>
  <c r="I787" i="11"/>
  <c r="I48" i="28" s="1"/>
  <c r="I741" i="11"/>
  <c r="I481" i="11"/>
  <c r="I483" i="11" s="1"/>
  <c r="I490" i="11" s="1"/>
  <c r="I1514" i="11"/>
  <c r="I1521" i="11" s="1"/>
  <c r="I840" i="11"/>
  <c r="I850" i="11" s="1"/>
  <c r="I290" i="11"/>
  <c r="I299" i="11" s="1"/>
  <c r="I93" i="28" l="1"/>
  <c r="I52" i="28"/>
  <c r="I25" i="28"/>
  <c r="I45" i="28"/>
  <c r="I33" i="28"/>
  <c r="I999" i="11"/>
  <c r="I64" i="28" s="1"/>
  <c r="I994" i="11"/>
  <c r="I62" i="28" s="1"/>
  <c r="I986" i="11"/>
  <c r="I61" i="28" s="1"/>
  <c r="I975" i="11"/>
  <c r="I967" i="11"/>
  <c r="I966" i="11"/>
  <c r="I965" i="11"/>
  <c r="I964" i="11"/>
  <c r="I963" i="11"/>
  <c r="I962" i="11"/>
  <c r="I961" i="11"/>
  <c r="I960" i="11"/>
  <c r="I959" i="11"/>
  <c r="I1339" i="11"/>
  <c r="I1341" i="11" s="1"/>
  <c r="I1284" i="11"/>
  <c r="I1274" i="11"/>
  <c r="I1273" i="11"/>
  <c r="I1272" i="11"/>
  <c r="I1271" i="11"/>
  <c r="I1270" i="11"/>
  <c r="I1269" i="11"/>
  <c r="I1268" i="11"/>
  <c r="I1267" i="11"/>
  <c r="I1266" i="11"/>
  <c r="I1265" i="11"/>
  <c r="I626" i="11"/>
  <c r="I612" i="11"/>
  <c r="I611" i="11"/>
  <c r="I610" i="11"/>
  <c r="I609" i="11"/>
  <c r="I608" i="11"/>
  <c r="I607" i="11"/>
  <c r="I606" i="11"/>
  <c r="I605" i="11"/>
  <c r="I604" i="11"/>
  <c r="I603" i="11"/>
  <c r="I602" i="11"/>
  <c r="G174" i="26"/>
  <c r="G243" i="26"/>
  <c r="F32" i="24" s="1"/>
  <c r="I83" i="28" l="1"/>
  <c r="I968" i="11"/>
  <c r="I976" i="11" s="1"/>
  <c r="I613" i="11"/>
  <c r="I627" i="11" s="1"/>
  <c r="I1275" i="11"/>
  <c r="I1285" i="11" s="1"/>
  <c r="I1588" i="11"/>
  <c r="I1587" i="11"/>
  <c r="I1586" i="11"/>
  <c r="I1585" i="11"/>
  <c r="I1584" i="11"/>
  <c r="I1583" i="11"/>
  <c r="I1582" i="11"/>
  <c r="I1581" i="11"/>
  <c r="I1580" i="11"/>
  <c r="I1579" i="11"/>
  <c r="I1370" i="11"/>
  <c r="I79" i="28" l="1"/>
  <c r="I40" i="28"/>
  <c r="I60" i="28"/>
  <c r="I1589" i="11"/>
  <c r="I1364" i="11"/>
  <c r="I1363" i="11"/>
  <c r="I1362" i="11"/>
  <c r="I1361" i="11"/>
  <c r="I1360" i="11"/>
  <c r="I1359" i="11"/>
  <c r="I1358" i="11"/>
  <c r="I1357" i="11"/>
  <c r="I1356" i="11"/>
  <c r="I1355" i="11"/>
  <c r="I1354" i="11"/>
  <c r="I1353" i="11"/>
  <c r="I1352" i="11"/>
  <c r="I1351" i="11"/>
  <c r="I1350" i="11"/>
  <c r="I1329" i="11"/>
  <c r="I1326" i="11"/>
  <c r="I1325" i="11"/>
  <c r="I1324" i="11"/>
  <c r="I1323" i="11"/>
  <c r="I1322" i="11"/>
  <c r="I1321" i="11"/>
  <c r="I1320" i="11"/>
  <c r="I1319" i="11"/>
  <c r="I97" i="28" l="1"/>
  <c r="I1365" i="11"/>
  <c r="I1371" i="11" s="1"/>
  <c r="I1330" i="11"/>
  <c r="G511" i="26"/>
  <c r="F59" i="24" s="1"/>
  <c r="I1542" i="11"/>
  <c r="I1535" i="11"/>
  <c r="I1248" i="11"/>
  <c r="I1236" i="11"/>
  <c r="I1235" i="11"/>
  <c r="I1234" i="11"/>
  <c r="I1233" i="11"/>
  <c r="I1232" i="11"/>
  <c r="I1231" i="11"/>
  <c r="I1230" i="11"/>
  <c r="I1229" i="11"/>
  <c r="I1228" i="11"/>
  <c r="I1227" i="11"/>
  <c r="I1226" i="11"/>
  <c r="I1225" i="11"/>
  <c r="I1224" i="11"/>
  <c r="G397" i="26"/>
  <c r="F49" i="24" s="1"/>
  <c r="G373" i="26"/>
  <c r="F46" i="24" s="1"/>
  <c r="I1155" i="11"/>
  <c r="I1148" i="11"/>
  <c r="I1147" i="11"/>
  <c r="I1146" i="11"/>
  <c r="I1145" i="11"/>
  <c r="I1144" i="11"/>
  <c r="I1143" i="11"/>
  <c r="I1142" i="11"/>
  <c r="I1141" i="11"/>
  <c r="I1140" i="11"/>
  <c r="I1139" i="11"/>
  <c r="I1138" i="11"/>
  <c r="G384" i="26"/>
  <c r="F48" i="24" s="1"/>
  <c r="I1198" i="11"/>
  <c r="I1194" i="11"/>
  <c r="I1183" i="11"/>
  <c r="G1183" i="11"/>
  <c r="I1172" i="11"/>
  <c r="I1171" i="11"/>
  <c r="I1170" i="11"/>
  <c r="I1169" i="11"/>
  <c r="I1168" i="11"/>
  <c r="I1167" i="11"/>
  <c r="I1166" i="11"/>
  <c r="I1165" i="11"/>
  <c r="I1164" i="11"/>
  <c r="I1163" i="11"/>
  <c r="I1162" i="11"/>
  <c r="I1161" i="11"/>
  <c r="I1160" i="11"/>
  <c r="I1159" i="11"/>
  <c r="G380" i="26"/>
  <c r="F47" i="24" s="1"/>
  <c r="I402" i="11"/>
  <c r="I396" i="11"/>
  <c r="I395" i="11"/>
  <c r="I394" i="11"/>
  <c r="I393" i="11"/>
  <c r="I392" i="11"/>
  <c r="I391" i="11"/>
  <c r="I390" i="11"/>
  <c r="I389" i="11"/>
  <c r="I388" i="11"/>
  <c r="G95" i="26"/>
  <c r="F14" i="24" s="1"/>
  <c r="G99" i="26"/>
  <c r="F15" i="24" s="1"/>
  <c r="I412" i="11"/>
  <c r="I411" i="11"/>
  <c r="I410" i="11"/>
  <c r="I409" i="11"/>
  <c r="I408" i="11"/>
  <c r="I407" i="11"/>
  <c r="I406" i="11"/>
  <c r="I360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E360" i="11"/>
  <c r="F360" i="11"/>
  <c r="G360" i="11"/>
  <c r="I317" i="11"/>
  <c r="I311" i="11"/>
  <c r="I310" i="11"/>
  <c r="I309" i="11"/>
  <c r="I308" i="11"/>
  <c r="I307" i="11"/>
  <c r="I306" i="11"/>
  <c r="I305" i="11"/>
  <c r="I304" i="11"/>
  <c r="I303" i="11"/>
  <c r="I302" i="11"/>
  <c r="G75" i="26"/>
  <c r="F11" i="24" s="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82" i="28" l="1"/>
  <c r="I84" i="28"/>
  <c r="I1543" i="11"/>
  <c r="I1237" i="11"/>
  <c r="I1249" i="11" s="1"/>
  <c r="I1149" i="11"/>
  <c r="I1156" i="11" s="1"/>
  <c r="I1199" i="11"/>
  <c r="I1173" i="11"/>
  <c r="I1184" i="11" s="1"/>
  <c r="I397" i="11"/>
  <c r="I403" i="11" s="1"/>
  <c r="I413" i="11"/>
  <c r="I420" i="11" s="1"/>
  <c r="I312" i="11"/>
  <c r="I318" i="11" s="1"/>
  <c r="I354" i="11"/>
  <c r="I361" i="11" s="1"/>
  <c r="I378" i="11"/>
  <c r="I71" i="28" l="1"/>
  <c r="I73" i="28"/>
  <c r="I72" i="28"/>
  <c r="I94" i="28"/>
  <c r="I77" i="28"/>
  <c r="I29" i="28"/>
  <c r="I26" i="28"/>
  <c r="I27" i="28"/>
  <c r="I30" i="28"/>
  <c r="I384" i="11"/>
  <c r="I385" i="11" s="1"/>
  <c r="I1392" i="11"/>
  <c r="I1385" i="11"/>
  <c r="I1384" i="11"/>
  <c r="I1383" i="11"/>
  <c r="I1382" i="11"/>
  <c r="I1381" i="11"/>
  <c r="I1380" i="11"/>
  <c r="I1379" i="11"/>
  <c r="I1378" i="11"/>
  <c r="I1377" i="11"/>
  <c r="I1376" i="11"/>
  <c r="I1375" i="11"/>
  <c r="I1374" i="11"/>
  <c r="I28" i="28" l="1"/>
  <c r="I1386" i="11"/>
  <c r="I1393" i="11" s="1"/>
  <c r="G460" i="26"/>
  <c r="F53" i="24" s="1"/>
  <c r="I85" i="28" l="1"/>
  <c r="G89" i="26"/>
  <c r="F13" i="24" s="1"/>
  <c r="I1679" i="11" l="1"/>
  <c r="I1674" i="11"/>
  <c r="I1673" i="11"/>
  <c r="I1672" i="11"/>
  <c r="I1671" i="11"/>
  <c r="I1670" i="11"/>
  <c r="I1669" i="11"/>
  <c r="I1668" i="11"/>
  <c r="I1667" i="11"/>
  <c r="I1666" i="11"/>
  <c r="I1665" i="11"/>
  <c r="G568" i="26"/>
  <c r="F65" i="24" s="1"/>
  <c r="G578" i="26"/>
  <c r="F66" i="24" s="1"/>
  <c r="I1697" i="11"/>
  <c r="I1692" i="11"/>
  <c r="I1691" i="11"/>
  <c r="I1690" i="11"/>
  <c r="I1689" i="11"/>
  <c r="I1688" i="11"/>
  <c r="I1687" i="11"/>
  <c r="I1686" i="11"/>
  <c r="I1685" i="11"/>
  <c r="I1684" i="11"/>
  <c r="I1683" i="11"/>
  <c r="I1661" i="11"/>
  <c r="I1655" i="11"/>
  <c r="I1654" i="11"/>
  <c r="I1653" i="11"/>
  <c r="I1652" i="11"/>
  <c r="I1651" i="11"/>
  <c r="I1650" i="11"/>
  <c r="I1649" i="11"/>
  <c r="I1648" i="11"/>
  <c r="I1647" i="11"/>
  <c r="I1646" i="11"/>
  <c r="I1645" i="11"/>
  <c r="F549" i="26"/>
  <c r="E63" i="24" s="1"/>
  <c r="E77" i="24" s="1"/>
  <c r="G549" i="26"/>
  <c r="F63" i="24" s="1"/>
  <c r="I1636" i="11"/>
  <c r="I1635" i="11"/>
  <c r="I1634" i="11"/>
  <c r="I1633" i="11"/>
  <c r="I1632" i="11"/>
  <c r="I1631" i="11"/>
  <c r="I1630" i="11"/>
  <c r="I1629" i="11"/>
  <c r="I1628" i="11"/>
  <c r="I1627" i="11"/>
  <c r="I1626" i="11"/>
  <c r="I1792" i="11"/>
  <c r="I1791" i="11"/>
  <c r="I1790" i="11"/>
  <c r="I1789" i="11"/>
  <c r="I1788" i="11"/>
  <c r="I1787" i="11"/>
  <c r="I1786" i="11"/>
  <c r="I1785" i="11"/>
  <c r="I1784" i="11"/>
  <c r="I1783" i="11"/>
  <c r="I1782" i="11"/>
  <c r="G516" i="26"/>
  <c r="F60" i="24" s="1"/>
  <c r="I1560" i="11"/>
  <c r="I1438" i="11"/>
  <c r="I1434" i="11"/>
  <c r="I1433" i="11"/>
  <c r="I1432" i="11"/>
  <c r="I1431" i="11"/>
  <c r="I1430" i="11"/>
  <c r="I1429" i="11"/>
  <c r="I1428" i="11"/>
  <c r="I1427" i="11"/>
  <c r="I1426" i="11"/>
  <c r="G482" i="26"/>
  <c r="F55" i="24" s="1"/>
  <c r="G478" i="26"/>
  <c r="F54" i="24" s="1"/>
  <c r="I1422" i="11"/>
  <c r="G1422" i="11"/>
  <c r="I1415" i="11"/>
  <c r="I1499" i="11"/>
  <c r="I1494" i="11"/>
  <c r="I1493" i="11"/>
  <c r="I1492" i="11"/>
  <c r="I1491" i="11"/>
  <c r="I1490" i="11"/>
  <c r="I1489" i="11"/>
  <c r="I1488" i="11"/>
  <c r="I1487" i="11"/>
  <c r="I1486" i="11"/>
  <c r="G497" i="26"/>
  <c r="F57" i="24" s="1"/>
  <c r="G491" i="26"/>
  <c r="F56" i="24" s="1"/>
  <c r="I1449" i="11"/>
  <c r="I1448" i="11"/>
  <c r="I1447" i="11"/>
  <c r="I1446" i="11"/>
  <c r="I1445" i="11"/>
  <c r="I1443" i="11"/>
  <c r="I1656" i="11" l="1"/>
  <c r="I1662" i="11" s="1"/>
  <c r="I1693" i="11"/>
  <c r="I1698" i="11" s="1"/>
  <c r="I1675" i="11"/>
  <c r="I1680" i="11" s="1"/>
  <c r="I1793" i="11"/>
  <c r="I1808" i="11" s="1"/>
  <c r="I1637" i="11"/>
  <c r="I1642" i="11" s="1"/>
  <c r="I1555" i="11"/>
  <c r="I1561" i="11" s="1"/>
  <c r="I95" i="28" s="1"/>
  <c r="I1435" i="11"/>
  <c r="I1439" i="11" s="1"/>
  <c r="I1423" i="11"/>
  <c r="I1450" i="11"/>
  <c r="I1495" i="11"/>
  <c r="I1500" i="11" s="1"/>
  <c r="I88" i="28" l="1"/>
  <c r="I99" i="28"/>
  <c r="I101" i="28"/>
  <c r="I100" i="28"/>
  <c r="I92" i="28"/>
  <c r="I86" i="28"/>
  <c r="I102" i="28"/>
  <c r="I87" i="28"/>
  <c r="I671" i="11"/>
  <c r="I672" i="11" s="1"/>
  <c r="I42" i="28" s="1"/>
  <c r="G195" i="26"/>
  <c r="F26" i="24" s="1"/>
  <c r="G209" i="26"/>
  <c r="F28" i="24" s="1"/>
  <c r="I716" i="11"/>
  <c r="I710" i="11"/>
  <c r="I709" i="11"/>
  <c r="I708" i="11"/>
  <c r="I707" i="11"/>
  <c r="I706" i="11"/>
  <c r="I705" i="11"/>
  <c r="I1971" i="11"/>
  <c r="I1970" i="11"/>
  <c r="I1969" i="11"/>
  <c r="I1968" i="11"/>
  <c r="I1967" i="11"/>
  <c r="I1966" i="11"/>
  <c r="I1965" i="11"/>
  <c r="G687" i="26"/>
  <c r="F76" i="24" s="1"/>
  <c r="G676" i="26"/>
  <c r="F74" i="24" s="1"/>
  <c r="I711" i="11" l="1"/>
  <c r="I717" i="11" s="1"/>
  <c r="I44" i="28" s="1"/>
  <c r="I1972" i="11"/>
  <c r="I117" i="28" s="1"/>
  <c r="I1944" i="11"/>
  <c r="I1939" i="11"/>
  <c r="I1938" i="11"/>
  <c r="I1937" i="11"/>
  <c r="I1936" i="11"/>
  <c r="I1935" i="11"/>
  <c r="I1934" i="11"/>
  <c r="I1933" i="11"/>
  <c r="I1932" i="11"/>
  <c r="I1931" i="11"/>
  <c r="I1930" i="11"/>
  <c r="I1929" i="11"/>
  <c r="I1928" i="11"/>
  <c r="I1940" i="11" l="1"/>
  <c r="I1945" i="11" s="1"/>
  <c r="G681" i="26"/>
  <c r="F75" i="24" s="1"/>
  <c r="I1957" i="11"/>
  <c r="I955" i="11"/>
  <c r="H956" i="11"/>
  <c r="H59" i="28" s="1"/>
  <c r="G956" i="11"/>
  <c r="G59" i="28" s="1"/>
  <c r="G291" i="26"/>
  <c r="F38" i="24" s="1"/>
  <c r="I950" i="11"/>
  <c r="I949" i="11"/>
  <c r="I948" i="11"/>
  <c r="I947" i="11"/>
  <c r="I946" i="11"/>
  <c r="I945" i="11"/>
  <c r="I944" i="11"/>
  <c r="I943" i="11"/>
  <c r="I942" i="11"/>
  <c r="I941" i="11"/>
  <c r="I940" i="11"/>
  <c r="I939" i="11"/>
  <c r="I938" i="11"/>
  <c r="I937" i="11"/>
  <c r="I936" i="11"/>
  <c r="G364" i="26"/>
  <c r="F45" i="24" s="1"/>
  <c r="E364" i="26"/>
  <c r="D45" i="24" s="1"/>
  <c r="E53" i="31" s="1"/>
  <c r="G357" i="26"/>
  <c r="F44" i="24" s="1"/>
  <c r="E357" i="26"/>
  <c r="D44" i="24" s="1"/>
  <c r="E52" i="31" s="1"/>
  <c r="I1855" i="11"/>
  <c r="E1845" i="11"/>
  <c r="I1844" i="11"/>
  <c r="I1843" i="11"/>
  <c r="I1842" i="11"/>
  <c r="I1841" i="11"/>
  <c r="I1840" i="11"/>
  <c r="I1839" i="11"/>
  <c r="I1838" i="11"/>
  <c r="I1837" i="11"/>
  <c r="I1836" i="11"/>
  <c r="I1835" i="11"/>
  <c r="I1834" i="11"/>
  <c r="I1869" i="11"/>
  <c r="I1868" i="11"/>
  <c r="I1867" i="11"/>
  <c r="I1866" i="11"/>
  <c r="I1865" i="11"/>
  <c r="I1864" i="11"/>
  <c r="I1863" i="11"/>
  <c r="I1862" i="11"/>
  <c r="I1861" i="11"/>
  <c r="I1860" i="11"/>
  <c r="I1859" i="11"/>
  <c r="E1870" i="11"/>
  <c r="G635" i="26"/>
  <c r="F70" i="24" s="1"/>
  <c r="I115" i="28" l="1"/>
  <c r="I1962" i="11"/>
  <c r="I951" i="11"/>
  <c r="I956" i="11" s="1"/>
  <c r="I1845" i="11"/>
  <c r="I1856" i="11" s="1"/>
  <c r="I1870" i="11"/>
  <c r="I1876" i="11" s="1"/>
  <c r="I110" i="28" s="1"/>
  <c r="I109" i="28" l="1"/>
  <c r="I116" i="28"/>
  <c r="I59" i="28"/>
  <c r="G1129" i="11"/>
  <c r="G1135" i="11" s="1"/>
  <c r="G70" i="28" s="1"/>
  <c r="I1128" i="11"/>
  <c r="I1127" i="11"/>
  <c r="I1126" i="11"/>
  <c r="I1125" i="11"/>
  <c r="I1124" i="11"/>
  <c r="I1123" i="11"/>
  <c r="I1122" i="11"/>
  <c r="I1121" i="11"/>
  <c r="I1120" i="11"/>
  <c r="I932" i="11"/>
  <c r="I926" i="11"/>
  <c r="G283" i="26"/>
  <c r="F37" i="24" s="1"/>
  <c r="G104" i="26"/>
  <c r="F16" i="24" s="1"/>
  <c r="I438" i="11"/>
  <c r="I433" i="11"/>
  <c r="I439" i="11" l="1"/>
  <c r="I933" i="11"/>
  <c r="I1129" i="11"/>
  <c r="I1135" i="11" s="1"/>
  <c r="I70" i="28" s="1"/>
  <c r="I870" i="11"/>
  <c r="I863" i="11"/>
  <c r="I862" i="11"/>
  <c r="I861" i="11"/>
  <c r="I860" i="11"/>
  <c r="I859" i="11"/>
  <c r="I858" i="11"/>
  <c r="I857" i="11"/>
  <c r="I856" i="11"/>
  <c r="I855" i="11"/>
  <c r="I854" i="11"/>
  <c r="I853" i="11"/>
  <c r="I58" i="28" l="1"/>
  <c r="I31" i="28"/>
  <c r="I864" i="11"/>
  <c r="I871" i="11" s="1"/>
  <c r="G259" i="26"/>
  <c r="F35" i="24" s="1"/>
  <c r="G256" i="26"/>
  <c r="F36" i="24" s="1"/>
  <c r="I1072" i="11"/>
  <c r="I53" i="28" l="1"/>
  <c r="I883" i="11"/>
  <c r="G883" i="11"/>
  <c r="G55" i="28" s="1"/>
  <c r="E883" i="11"/>
  <c r="G251" i="26"/>
  <c r="F34" i="24" s="1"/>
  <c r="G338" i="26"/>
  <c r="F43" i="24" s="1"/>
  <c r="I1069" i="11"/>
  <c r="I1073" i="11" s="1"/>
  <c r="H1073" i="11"/>
  <c r="H67" i="28" s="1"/>
  <c r="G1069" i="11"/>
  <c r="E1069" i="11"/>
  <c r="I1033" i="11"/>
  <c r="G1033" i="11"/>
  <c r="G65" i="28" s="1"/>
  <c r="E1033" i="11"/>
  <c r="G319" i="26"/>
  <c r="F41" i="24" s="1"/>
  <c r="G328" i="26"/>
  <c r="F42" i="24" s="1"/>
  <c r="I1053" i="11"/>
  <c r="H1053" i="11"/>
  <c r="H1054" i="11" s="1"/>
  <c r="H66" i="28" s="1"/>
  <c r="I1048" i="11"/>
  <c r="F77" i="24" l="1"/>
  <c r="H30" i="29" s="1"/>
  <c r="H31" i="29" s="1"/>
  <c r="H118" i="28"/>
  <c r="I65" i="28"/>
  <c r="I67" i="28"/>
  <c r="I55" i="28"/>
  <c r="I1054" i="11"/>
  <c r="I66" i="28" l="1"/>
  <c r="E653" i="26"/>
  <c r="D72" i="24" s="1"/>
  <c r="E84" i="31" s="1"/>
  <c r="E648" i="26"/>
  <c r="D71" i="24" s="1"/>
  <c r="E83" i="31" s="1"/>
  <c r="E635" i="26"/>
  <c r="D70" i="24" s="1"/>
  <c r="E82" i="31" s="1"/>
  <c r="E620" i="26"/>
  <c r="D69" i="24" s="1"/>
  <c r="E80" i="31" s="1"/>
  <c r="E609" i="26"/>
  <c r="D68" i="24" s="1"/>
  <c r="E79" i="31" s="1"/>
  <c r="E593" i="26"/>
  <c r="D67" i="24" s="1"/>
  <c r="E78" i="31" s="1"/>
  <c r="E578" i="26"/>
  <c r="D66" i="24" s="1"/>
  <c r="E77" i="31" s="1"/>
  <c r="E568" i="26"/>
  <c r="D65" i="24" s="1"/>
  <c r="E76" i="31" s="1"/>
  <c r="E558" i="26"/>
  <c r="D64" i="24" s="1"/>
  <c r="E75" i="31" s="1"/>
  <c r="E549" i="26"/>
  <c r="D63" i="24" s="1"/>
  <c r="E74" i="31" s="1"/>
  <c r="E542" i="26"/>
  <c r="D62" i="24" s="1"/>
  <c r="E73" i="31" s="1"/>
  <c r="E516" i="26"/>
  <c r="D60" i="24" s="1"/>
  <c r="E70" i="31" s="1"/>
  <c r="E511" i="26"/>
  <c r="D59" i="24" s="1"/>
  <c r="E69" i="31" s="1"/>
  <c r="E502" i="26"/>
  <c r="D58" i="24" s="1"/>
  <c r="E68" i="31" s="1"/>
  <c r="E497" i="26"/>
  <c r="D57" i="24" s="1"/>
  <c r="E67" i="31" s="1"/>
  <c r="E491" i="26"/>
  <c r="D56" i="24" s="1"/>
  <c r="E66" i="31" s="1"/>
  <c r="E482" i="26"/>
  <c r="D55" i="24" s="1"/>
  <c r="E65" i="31" s="1"/>
  <c r="E478" i="26"/>
  <c r="D54" i="24" s="1"/>
  <c r="E64" i="31" s="1"/>
  <c r="E460" i="26"/>
  <c r="D53" i="24" s="1"/>
  <c r="E63" i="31" s="1"/>
  <c r="E441" i="26"/>
  <c r="D52" i="24" s="1"/>
  <c r="E62" i="31" s="1"/>
  <c r="E426" i="26"/>
  <c r="D51" i="24" s="1"/>
  <c r="E60" i="31" s="1"/>
  <c r="E410" i="26"/>
  <c r="D50" i="24" s="1"/>
  <c r="E58" i="31" s="1"/>
  <c r="E397" i="26"/>
  <c r="D49" i="24" s="1"/>
  <c r="E57" i="31" s="1"/>
  <c r="E384" i="26"/>
  <c r="D48" i="24" s="1"/>
  <c r="E56" i="31" s="1"/>
  <c r="E380" i="26"/>
  <c r="D47" i="24" s="1"/>
  <c r="E55" i="31" s="1"/>
  <c r="E373" i="26"/>
  <c r="D46" i="24" s="1"/>
  <c r="E54" i="31" s="1"/>
  <c r="E338" i="26"/>
  <c r="D43" i="24" s="1"/>
  <c r="E51" i="31" s="1"/>
  <c r="E328" i="26"/>
  <c r="D42" i="24" s="1"/>
  <c r="E50" i="31" s="1"/>
  <c r="E319" i="26"/>
  <c r="D41" i="24" s="1"/>
  <c r="E49" i="31" s="1"/>
  <c r="E291" i="26"/>
  <c r="D38" i="24" s="1"/>
  <c r="E45" i="31" s="1"/>
  <c r="E283" i="26"/>
  <c r="D37" i="24" s="1"/>
  <c r="E44" i="31" s="1"/>
  <c r="E259" i="26"/>
  <c r="D35" i="24" s="1"/>
  <c r="E41" i="31" s="1"/>
  <c r="E256" i="26"/>
  <c r="D36" i="24" s="1"/>
  <c r="E42" i="31" s="1"/>
  <c r="E251" i="26"/>
  <c r="D34" i="24" s="1"/>
  <c r="E40" i="31" s="1"/>
  <c r="E246" i="26"/>
  <c r="D33" i="24" s="1"/>
  <c r="E39" i="31" s="1"/>
  <c r="E243" i="26"/>
  <c r="D32" i="24" s="1"/>
  <c r="E38" i="31" s="1"/>
  <c r="E231" i="26"/>
  <c r="D31" i="24" s="1"/>
  <c r="E37" i="31" s="1"/>
  <c r="E676" i="26"/>
  <c r="D74" i="24" s="1"/>
  <c r="E88" i="31" s="1"/>
  <c r="E209" i="26"/>
  <c r="D28" i="24" s="1"/>
  <c r="E33" i="31" s="1"/>
  <c r="E687" i="26"/>
  <c r="D76" i="24" s="1"/>
  <c r="E87" i="31" s="1"/>
  <c r="E206" i="26"/>
  <c r="D27" i="24" s="1"/>
  <c r="E32" i="31" s="1"/>
  <c r="E681" i="26"/>
  <c r="D75" i="24" s="1"/>
  <c r="E86" i="31" s="1"/>
  <c r="E195" i="26"/>
  <c r="D26" i="24" s="1"/>
  <c r="E31" i="31" s="1"/>
  <c r="E179" i="26"/>
  <c r="D25" i="24" s="1"/>
  <c r="E30" i="31" s="1"/>
  <c r="E174" i="26"/>
  <c r="D24" i="24" s="1"/>
  <c r="E28" i="31" s="1"/>
  <c r="E149" i="26"/>
  <c r="D23" i="24" s="1"/>
  <c r="E27" i="31" s="1"/>
  <c r="E143" i="26"/>
  <c r="D22" i="24" s="1"/>
  <c r="E26" i="31" s="1"/>
  <c r="E134" i="26"/>
  <c r="E137" i="26" s="1"/>
  <c r="D21" i="24" s="1"/>
  <c r="E25" i="31" s="1"/>
  <c r="E132" i="26"/>
  <c r="D20" i="24" s="1"/>
  <c r="E24" i="31" s="1"/>
  <c r="E126" i="26"/>
  <c r="D19" i="24" s="1"/>
  <c r="E23" i="31" s="1"/>
  <c r="E110" i="26"/>
  <c r="D17" i="24" s="1"/>
  <c r="E21" i="31" s="1"/>
  <c r="E104" i="26"/>
  <c r="D16" i="24" s="1"/>
  <c r="E20" i="31" s="1"/>
  <c r="E99" i="26"/>
  <c r="D15" i="24" s="1"/>
  <c r="E19" i="31" s="1"/>
  <c r="E95" i="26"/>
  <c r="D14" i="24" s="1"/>
  <c r="E18" i="31" s="1"/>
  <c r="E89" i="26"/>
  <c r="D13" i="24" s="1"/>
  <c r="E17" i="31" s="1"/>
  <c r="E82" i="26"/>
  <c r="D12" i="24" s="1"/>
  <c r="E16" i="31" s="1"/>
  <c r="E75" i="26"/>
  <c r="D11" i="24" s="1"/>
  <c r="E14" i="31" s="1"/>
  <c r="E52" i="26"/>
  <c r="D9" i="24" s="1"/>
  <c r="E12" i="31" s="1"/>
  <c r="E46" i="26"/>
  <c r="D8" i="24" s="1"/>
  <c r="E11" i="31" s="1"/>
  <c r="E42" i="26"/>
  <c r="D7" i="24" s="1"/>
  <c r="E10" i="31" s="1"/>
  <c r="E36" i="26"/>
  <c r="D6" i="24" s="1"/>
  <c r="E8" i="31" s="1"/>
  <c r="E14" i="26"/>
  <c r="D4" i="24" s="1"/>
  <c r="E5" i="31" l="1"/>
  <c r="E89" i="31" s="1"/>
  <c r="D77" i="24"/>
  <c r="F9" i="25"/>
  <c r="E9" i="25"/>
  <c r="E23" i="25"/>
  <c r="H110" i="3" l="1"/>
  <c r="H109" i="3"/>
  <c r="H106" i="3"/>
  <c r="H105" i="3"/>
  <c r="H104" i="3"/>
  <c r="H96" i="3"/>
  <c r="H91" i="3"/>
  <c r="H90" i="3"/>
  <c r="H89" i="3"/>
  <c r="H81" i="3"/>
  <c r="H76" i="3"/>
  <c r="H75" i="3"/>
  <c r="H74" i="3"/>
  <c r="H69" i="3"/>
  <c r="H64" i="3"/>
  <c r="H63" i="3"/>
  <c r="H62" i="3"/>
  <c r="H55" i="3"/>
  <c r="H52" i="3"/>
  <c r="H51" i="3"/>
  <c r="H50" i="3"/>
  <c r="H49" i="3"/>
  <c r="H48" i="3"/>
  <c r="H47" i="3"/>
  <c r="H44" i="3"/>
  <c r="H43" i="3"/>
  <c r="H40" i="3"/>
  <c r="H39" i="3"/>
  <c r="H37" i="3"/>
  <c r="H19" i="3"/>
  <c r="H18" i="3"/>
  <c r="H17" i="3"/>
  <c r="H16" i="3"/>
  <c r="H15" i="3"/>
  <c r="H14" i="3"/>
  <c r="H13" i="3"/>
  <c r="H12" i="3"/>
  <c r="H11" i="3"/>
  <c r="H9" i="3"/>
  <c r="H8" i="3"/>
  <c r="H7" i="3"/>
  <c r="H6" i="3"/>
  <c r="G1341" i="11" l="1"/>
  <c r="G83" i="28" s="1"/>
  <c r="G506" i="11"/>
  <c r="G483" i="11"/>
  <c r="G10" i="11" l="1"/>
  <c r="G14" i="11"/>
  <c r="G19" i="11"/>
  <c r="G23" i="11"/>
  <c r="G43" i="11"/>
  <c r="G44" i="11" s="1"/>
  <c r="G9" i="28" s="1"/>
  <c r="G63" i="11"/>
  <c r="G64" i="11" s="1"/>
  <c r="G10" i="28" s="1"/>
  <c r="G108" i="11"/>
  <c r="G109" i="11" s="1"/>
  <c r="G12" i="28" s="1"/>
  <c r="G212" i="11"/>
  <c r="G213" i="11" s="1"/>
  <c r="G21" i="28" s="1"/>
  <c r="G242" i="11"/>
  <c r="G243" i="11" s="1"/>
  <c r="G23" i="28" s="1"/>
  <c r="G274" i="11"/>
  <c r="G275" i="11" s="1"/>
  <c r="G24" i="28" s="1"/>
  <c r="G298" i="11"/>
  <c r="G299" i="11" s="1"/>
  <c r="G25" i="28" s="1"/>
  <c r="G317" i="11"/>
  <c r="G318" i="11" s="1"/>
  <c r="G26" i="28" s="1"/>
  <c r="G361" i="11"/>
  <c r="G27" i="28" s="1"/>
  <c r="G384" i="11"/>
  <c r="G385" i="11" s="1"/>
  <c r="G28" i="28" s="1"/>
  <c r="G402" i="11"/>
  <c r="G403" i="11" s="1"/>
  <c r="G29" i="28" s="1"/>
  <c r="G420" i="11"/>
  <c r="G30" i="28" s="1"/>
  <c r="G438" i="11"/>
  <c r="G439" i="11" s="1"/>
  <c r="G31" i="28" s="1"/>
  <c r="G467" i="11"/>
  <c r="G468" i="11" s="1"/>
  <c r="G32" i="28" s="1"/>
  <c r="G489" i="11"/>
  <c r="G490" i="11" s="1"/>
  <c r="G33" i="28" s="1"/>
  <c r="G510" i="11"/>
  <c r="G511" i="11" s="1"/>
  <c r="G34" i="28" s="1"/>
  <c r="G531" i="11"/>
  <c r="G35" i="28" s="1"/>
  <c r="G587" i="11"/>
  <c r="G588" i="11" s="1"/>
  <c r="G38" i="28" s="1"/>
  <c r="G598" i="11"/>
  <c r="G599" i="11" s="1"/>
  <c r="G39" i="28" s="1"/>
  <c r="G626" i="11"/>
  <c r="G627" i="11" s="1"/>
  <c r="G40" i="28" s="1"/>
  <c r="G671" i="11"/>
  <c r="G672" i="11" s="1"/>
  <c r="G42" i="28" s="1"/>
  <c r="G1961" i="11"/>
  <c r="G1962" i="11" s="1"/>
  <c r="G116" i="28" s="1"/>
  <c r="G688" i="11"/>
  <c r="G689" i="11" s="1"/>
  <c r="G43" i="28" s="1"/>
  <c r="G716" i="11"/>
  <c r="G717" i="11" s="1"/>
  <c r="G44" i="28" s="1"/>
  <c r="G1944" i="11"/>
  <c r="G1945" i="11" s="1"/>
  <c r="G115" i="28" s="1"/>
  <c r="G740" i="11"/>
  <c r="G741" i="11" s="1"/>
  <c r="G45" i="28" s="1"/>
  <c r="G766" i="11"/>
  <c r="G46" i="28" s="1"/>
  <c r="G780" i="11"/>
  <c r="G47" i="28" s="1"/>
  <c r="G850" i="11"/>
  <c r="G52" i="28" s="1"/>
  <c r="G870" i="11"/>
  <c r="G871" i="11" s="1"/>
  <c r="G53" i="28" s="1"/>
  <c r="G932" i="11"/>
  <c r="G933" i="11" s="1"/>
  <c r="G58" i="28" s="1"/>
  <c r="G975" i="11"/>
  <c r="G976" i="11" s="1"/>
  <c r="G60" i="28" s="1"/>
  <c r="G1053" i="11"/>
  <c r="G1054" i="11" s="1"/>
  <c r="G66" i="28" s="1"/>
  <c r="G1072" i="11"/>
  <c r="G1073" i="11" s="1"/>
  <c r="G67" i="28" s="1"/>
  <c r="G1155" i="11"/>
  <c r="G1156" i="11" s="1"/>
  <c r="G71" i="28" s="1"/>
  <c r="G1184" i="11"/>
  <c r="G72" i="28" s="1"/>
  <c r="G1198" i="11"/>
  <c r="G1199" i="11" s="1"/>
  <c r="G73" i="28" s="1"/>
  <c r="G1248" i="11"/>
  <c r="G1249" i="11" s="1"/>
  <c r="G77" i="28" s="1"/>
  <c r="G1284" i="11"/>
  <c r="G1285" i="11" s="1"/>
  <c r="G79" i="28" s="1"/>
  <c r="G1310" i="11"/>
  <c r="G1311" i="11" s="1"/>
  <c r="G80" i="28" s="1"/>
  <c r="G1329" i="11"/>
  <c r="G1330" i="11" s="1"/>
  <c r="G82" i="28" s="1"/>
  <c r="G1370" i="11"/>
  <c r="G1371" i="11" s="1"/>
  <c r="G84" i="28" s="1"/>
  <c r="G1392" i="11"/>
  <c r="G1393" i="11" s="1"/>
  <c r="G85" i="28" s="1"/>
  <c r="G1423" i="11"/>
  <c r="G86" i="28" s="1"/>
  <c r="G1438" i="11"/>
  <c r="G1439" i="11" s="1"/>
  <c r="G87" i="28" s="1"/>
  <c r="G1499" i="11"/>
  <c r="G1500" i="11" s="1"/>
  <c r="G92" i="28" s="1"/>
  <c r="G1542" i="11"/>
  <c r="G1543" i="11" s="1"/>
  <c r="G94" i="28" s="1"/>
  <c r="G1560" i="11"/>
  <c r="G1561" i="11" s="1"/>
  <c r="G95" i="28" s="1"/>
  <c r="G1622" i="11"/>
  <c r="G1623" i="11" s="1"/>
  <c r="G98" i="28" s="1"/>
  <c r="G1661" i="11"/>
  <c r="G1662" i="11" s="1"/>
  <c r="G100" i="28" s="1"/>
  <c r="G1679" i="11"/>
  <c r="G1680" i="11" s="1"/>
  <c r="G101" i="28" s="1"/>
  <c r="G1724" i="11"/>
  <c r="G1725" i="11" s="1"/>
  <c r="G103" i="28" s="1"/>
  <c r="G1778" i="11"/>
  <c r="G1779" i="11" s="1"/>
  <c r="G106" i="28" s="1"/>
  <c r="G1855" i="11"/>
  <c r="G1856" i="11" s="1"/>
  <c r="G109" i="28" s="1"/>
  <c r="G1875" i="11"/>
  <c r="G1876" i="11" s="1"/>
  <c r="G110" i="28" s="1"/>
  <c r="G24" i="11" l="1"/>
  <c r="G7" i="28" s="1"/>
  <c r="G15" i="11"/>
  <c r="G6" i="28" s="1"/>
  <c r="F113" i="3"/>
  <c r="D112" i="3"/>
  <c r="H112" i="3" s="1"/>
  <c r="D111" i="3"/>
  <c r="H111" i="3" s="1"/>
  <c r="D108" i="3"/>
  <c r="H108" i="3" s="1"/>
  <c r="D107" i="3"/>
  <c r="H107" i="3" s="1"/>
  <c r="D103" i="3"/>
  <c r="H103" i="3" s="1"/>
  <c r="D102" i="3"/>
  <c r="H102" i="3" s="1"/>
  <c r="D101" i="3"/>
  <c r="H101" i="3" s="1"/>
  <c r="D100" i="3"/>
  <c r="H100" i="3" s="1"/>
  <c r="D99" i="3"/>
  <c r="H99" i="3" s="1"/>
  <c r="D98" i="3"/>
  <c r="H98" i="3" s="1"/>
  <c r="D97" i="3"/>
  <c r="H97" i="3" s="1"/>
  <c r="D95" i="3"/>
  <c r="H95" i="3" s="1"/>
  <c r="D94" i="3"/>
  <c r="H94" i="3" s="1"/>
  <c r="D93" i="3"/>
  <c r="H93" i="3" s="1"/>
  <c r="D92" i="3"/>
  <c r="H92" i="3" s="1"/>
  <c r="D88" i="3"/>
  <c r="H88" i="3" s="1"/>
  <c r="D87" i="3"/>
  <c r="H87" i="3" s="1"/>
  <c r="D86" i="3"/>
  <c r="H86" i="3" s="1"/>
  <c r="D85" i="3"/>
  <c r="H85" i="3" s="1"/>
  <c r="D84" i="3"/>
  <c r="H84" i="3" s="1"/>
  <c r="D83" i="3"/>
  <c r="H83" i="3" s="1"/>
  <c r="D82" i="3"/>
  <c r="H82" i="3" s="1"/>
  <c r="D80" i="3"/>
  <c r="H80" i="3" s="1"/>
  <c r="D79" i="3"/>
  <c r="H79" i="3" s="1"/>
  <c r="D78" i="3"/>
  <c r="H78" i="3" s="1"/>
  <c r="D77" i="3"/>
  <c r="H77" i="3" s="1"/>
  <c r="D73" i="3"/>
  <c r="H73" i="3" s="1"/>
  <c r="D72" i="3"/>
  <c r="H72" i="3" s="1"/>
  <c r="D71" i="3"/>
  <c r="H71" i="3" s="1"/>
  <c r="D70" i="3"/>
  <c r="H70" i="3" s="1"/>
  <c r="D68" i="3"/>
  <c r="H68" i="3" s="1"/>
  <c r="D67" i="3"/>
  <c r="H67" i="3" s="1"/>
  <c r="D66" i="3"/>
  <c r="H66" i="3" s="1"/>
  <c r="D65" i="3"/>
  <c r="H65" i="3" s="1"/>
  <c r="D61" i="3"/>
  <c r="H61" i="3" s="1"/>
  <c r="D60" i="3"/>
  <c r="H60" i="3" s="1"/>
  <c r="D59" i="3"/>
  <c r="H59" i="3" s="1"/>
  <c r="D58" i="3"/>
  <c r="H58" i="3" s="1"/>
  <c r="D57" i="3"/>
  <c r="H57" i="3" s="1"/>
  <c r="D56" i="3"/>
  <c r="H56" i="3" s="1"/>
  <c r="D54" i="3"/>
  <c r="H54" i="3" s="1"/>
  <c r="D53" i="3"/>
  <c r="H53" i="3" s="1"/>
  <c r="D46" i="3"/>
  <c r="H46" i="3" s="1"/>
  <c r="D45" i="3"/>
  <c r="H45" i="3" s="1"/>
  <c r="D42" i="3"/>
  <c r="H42" i="3" s="1"/>
  <c r="D41" i="3"/>
  <c r="H41" i="3" s="1"/>
  <c r="D38" i="3"/>
  <c r="H38" i="3" s="1"/>
  <c r="D36" i="3"/>
  <c r="H36" i="3" s="1"/>
  <c r="D35" i="3"/>
  <c r="H35" i="3" s="1"/>
  <c r="D34" i="3"/>
  <c r="H34" i="3" s="1"/>
  <c r="D33" i="3"/>
  <c r="H33" i="3" s="1"/>
  <c r="D32" i="3"/>
  <c r="H32" i="3" s="1"/>
  <c r="D31" i="3"/>
  <c r="H31" i="3" s="1"/>
  <c r="D30" i="3"/>
  <c r="H30" i="3" s="1"/>
  <c r="D29" i="3"/>
  <c r="H29" i="3" s="1"/>
  <c r="D28" i="3"/>
  <c r="H28" i="3" s="1"/>
  <c r="D27" i="3"/>
  <c r="H27" i="3" s="1"/>
  <c r="D26" i="3"/>
  <c r="H26" i="3" s="1"/>
  <c r="D25" i="3"/>
  <c r="H25" i="3" s="1"/>
  <c r="D24" i="3"/>
  <c r="H24" i="3" s="1"/>
  <c r="D23" i="3"/>
  <c r="H23" i="3" s="1"/>
  <c r="D22" i="3"/>
  <c r="H22" i="3" s="1"/>
  <c r="D21" i="3"/>
  <c r="H21" i="3" s="1"/>
  <c r="D20" i="3"/>
  <c r="H20" i="3" s="1"/>
  <c r="D10" i="3"/>
  <c r="H10" i="3" s="1"/>
  <c r="D5" i="3"/>
  <c r="H5" i="3" s="1"/>
  <c r="D113" i="3" l="1"/>
  <c r="H113" i="3" s="1"/>
  <c r="E489" i="11" l="1"/>
  <c r="F333" i="11" l="1"/>
  <c r="F1576" i="11" l="1"/>
  <c r="F1816" i="11"/>
  <c r="F780" i="11" l="1"/>
  <c r="F489" i="11"/>
  <c r="F483" i="11" l="1"/>
  <c r="E483" i="11"/>
  <c r="F510" i="11"/>
  <c r="E510" i="11"/>
  <c r="F506" i="11"/>
  <c r="E506" i="11"/>
  <c r="F913" i="11" l="1"/>
  <c r="F1875" i="11" l="1"/>
  <c r="F1876" i="11" s="1"/>
  <c r="E1875" i="11"/>
  <c r="F1855" i="11"/>
  <c r="F1856" i="11" s="1"/>
  <c r="E1855" i="11"/>
  <c r="F1807" i="11"/>
  <c r="F1808" i="11" s="1"/>
  <c r="E1807" i="11"/>
  <c r="F1778" i="11"/>
  <c r="F1779" i="11" s="1"/>
  <c r="E1778" i="11"/>
  <c r="F1724" i="11"/>
  <c r="F1725" i="11" s="1"/>
  <c r="E1724" i="11"/>
  <c r="F1679" i="11"/>
  <c r="E1679" i="11"/>
  <c r="F1661" i="11"/>
  <c r="F1662" i="11" s="1"/>
  <c r="E1661" i="11"/>
  <c r="F1622" i="11"/>
  <c r="F1623" i="11" s="1"/>
  <c r="E1622" i="11"/>
  <c r="F1560" i="11"/>
  <c r="F1561" i="11" s="1"/>
  <c r="E1560" i="11"/>
  <c r="F1542" i="11"/>
  <c r="F1543" i="11" s="1"/>
  <c r="E1542" i="11"/>
  <c r="F1520" i="11"/>
  <c r="F1521" i="11" s="1"/>
  <c r="E1520" i="11"/>
  <c r="F1499" i="11"/>
  <c r="F1500" i="11" s="1"/>
  <c r="E1499" i="11"/>
  <c r="F1438" i="11"/>
  <c r="F1439" i="11" s="1"/>
  <c r="E1438" i="11"/>
  <c r="F1422" i="11"/>
  <c r="F1423" i="11" s="1"/>
  <c r="E1422" i="11"/>
  <c r="F1392" i="11"/>
  <c r="F1393" i="11" s="1"/>
  <c r="E1392" i="11"/>
  <c r="F1370" i="11"/>
  <c r="F1371" i="11" s="1"/>
  <c r="E1370" i="11"/>
  <c r="F1329" i="11"/>
  <c r="F1330" i="11" s="1"/>
  <c r="E1329" i="11"/>
  <c r="F1310" i="11"/>
  <c r="F1311" i="11" s="1"/>
  <c r="E1310" i="11"/>
  <c r="F1284" i="11"/>
  <c r="F1285" i="11" s="1"/>
  <c r="E1284" i="11"/>
  <c r="F1248" i="11"/>
  <c r="F1249" i="11" s="1"/>
  <c r="E1248" i="11"/>
  <c r="F1198" i="11"/>
  <c r="F1199" i="11" s="1"/>
  <c r="E1198" i="11"/>
  <c r="F1183" i="11"/>
  <c r="F1184" i="11" s="1"/>
  <c r="E1183" i="11"/>
  <c r="F1155" i="11"/>
  <c r="F1156" i="11" s="1"/>
  <c r="E1155" i="11"/>
  <c r="E1093" i="11"/>
  <c r="F1072" i="11" l="1"/>
  <c r="F1073" i="11" s="1"/>
  <c r="E1072" i="11"/>
  <c r="F1053" i="11"/>
  <c r="F1054" i="11" s="1"/>
  <c r="E1053" i="11"/>
  <c r="F975" i="11"/>
  <c r="F976" i="11" s="1"/>
  <c r="E975" i="11"/>
  <c r="F932" i="11"/>
  <c r="F933" i="11" s="1"/>
  <c r="E932" i="11"/>
  <c r="F870" i="11"/>
  <c r="F871" i="11" s="1"/>
  <c r="E870" i="11"/>
  <c r="F849" i="11"/>
  <c r="F850" i="11" s="1"/>
  <c r="E849" i="11"/>
  <c r="F740" i="11"/>
  <c r="F741" i="11" s="1"/>
  <c r="E740" i="11"/>
  <c r="F1944" i="11"/>
  <c r="E1944" i="11"/>
  <c r="F716" i="11"/>
  <c r="F717" i="11" s="1"/>
  <c r="E716" i="11"/>
  <c r="F688" i="11"/>
  <c r="F689" i="11" s="1"/>
  <c r="E688" i="11"/>
  <c r="F1961" i="11"/>
  <c r="E1961" i="11"/>
  <c r="F671" i="11"/>
  <c r="F672" i="11" s="1"/>
  <c r="E671" i="11"/>
  <c r="F626" i="11"/>
  <c r="F627" i="11" s="1"/>
  <c r="E626" i="11"/>
  <c r="F598" i="11"/>
  <c r="F599" i="11" s="1"/>
  <c r="E598" i="11"/>
  <c r="F587" i="11"/>
  <c r="F588" i="11" s="1"/>
  <c r="E587" i="11"/>
  <c r="F530" i="11"/>
  <c r="F531" i="11" s="1"/>
  <c r="E530" i="11"/>
  <c r="F361" i="11"/>
  <c r="F23" i="11"/>
  <c r="E23" i="11"/>
  <c r="F19" i="11"/>
  <c r="E19" i="11"/>
  <c r="F10" i="11"/>
  <c r="E10" i="11"/>
  <c r="F14" i="11"/>
  <c r="F15" i="11" s="1"/>
  <c r="E14" i="11"/>
  <c r="E15" i="11" s="1"/>
  <c r="F511" i="11"/>
  <c r="F490" i="11"/>
  <c r="F467" i="11"/>
  <c r="F468" i="11" s="1"/>
  <c r="E467" i="11"/>
  <c r="F438" i="11"/>
  <c r="F439" i="11" s="1"/>
  <c r="E438" i="11"/>
  <c r="F419" i="11"/>
  <c r="F420" i="11" s="1"/>
  <c r="E419" i="11"/>
  <c r="F402" i="11"/>
  <c r="F403" i="11" s="1"/>
  <c r="E402" i="11"/>
  <c r="F317" i="11"/>
  <c r="F318" i="11" s="1"/>
  <c r="E317" i="11"/>
  <c r="F298" i="11"/>
  <c r="F299" i="11" s="1"/>
  <c r="E298" i="11"/>
  <c r="F274" i="11"/>
  <c r="F275" i="11" s="1"/>
  <c r="E274" i="11"/>
  <c r="F242" i="11"/>
  <c r="E242" i="11"/>
  <c r="F212" i="11"/>
  <c r="F213" i="11" s="1"/>
  <c r="E212" i="11"/>
  <c r="F108" i="11"/>
  <c r="F109" i="11" s="1"/>
  <c r="E108" i="11"/>
  <c r="F243" i="11" l="1"/>
  <c r="E24" i="11"/>
  <c r="F24" i="11"/>
  <c r="E243" i="11"/>
  <c r="F63" i="11"/>
  <c r="F64" i="11" s="1"/>
  <c r="E63" i="11"/>
  <c r="F43" i="11"/>
  <c r="F44" i="11" s="1"/>
  <c r="E43" i="11"/>
  <c r="F384" i="11"/>
  <c r="F385" i="11" s="1"/>
  <c r="E384" i="11"/>
  <c r="E1623" i="11" l="1"/>
  <c r="E275" i="11" l="1"/>
  <c r="E1341" i="11" l="1"/>
  <c r="E1330" i="11"/>
  <c r="F1680" i="11" l="1"/>
  <c r="E1680" i="11"/>
  <c r="E1876" i="11"/>
  <c r="E1856" i="11"/>
  <c r="E1808" i="11"/>
  <c r="E1779" i="11"/>
  <c r="E1725" i="11"/>
  <c r="E1561" i="11"/>
  <c r="E1500" i="11"/>
  <c r="E1393" i="11" l="1"/>
  <c r="E1371" i="11"/>
  <c r="E1311" i="11"/>
  <c r="E1199" i="11"/>
  <c r="E1156" i="11"/>
  <c r="E1054" i="11" l="1"/>
  <c r="E933" i="11"/>
  <c r="E871" i="11"/>
  <c r="E850" i="11"/>
  <c r="E741" i="11"/>
  <c r="E703" i="11"/>
  <c r="E717" i="11"/>
  <c r="E689" i="11"/>
  <c r="E599" i="11"/>
  <c r="E531" i="11" l="1"/>
  <c r="E511" i="11"/>
  <c r="E468" i="11"/>
  <c r="E439" i="11"/>
  <c r="E420" i="11"/>
  <c r="E403" i="11"/>
  <c r="E385" i="11"/>
  <c r="E361" i="11"/>
  <c r="E330" i="11"/>
  <c r="E333" i="11" s="1"/>
  <c r="E318" i="11"/>
  <c r="E299" i="11"/>
  <c r="E213" i="11"/>
  <c r="E166" i="11"/>
  <c r="E154" i="11"/>
  <c r="E145" i="11"/>
  <c r="E128" i="11"/>
  <c r="E490" i="11" l="1"/>
  <c r="E109" i="11"/>
  <c r="E64" i="11"/>
  <c r="E44" i="11"/>
  <c r="E1662" i="11" l="1"/>
  <c r="E1423" i="11" l="1"/>
  <c r="E1521" i="11" l="1"/>
  <c r="E1543" i="11"/>
  <c r="E1439" i="11" l="1"/>
  <c r="E672" i="11" l="1"/>
  <c r="F1962" i="11"/>
  <c r="E1962" i="11"/>
  <c r="E1945" i="11" l="1"/>
  <c r="F1945" i="11"/>
  <c r="E1576" i="11" l="1"/>
  <c r="E1347" i="11"/>
  <c r="E643" i="11"/>
  <c r="E1816" i="11"/>
  <c r="E1293" i="11"/>
  <c r="E634" i="11"/>
  <c r="E1079" i="11"/>
  <c r="E909" i="11"/>
  <c r="E780" i="11" l="1"/>
  <c r="E766" i="11"/>
  <c r="G107" i="28"/>
  <c r="G118" i="28" s="1"/>
  <c r="I107" i="28"/>
  <c r="I118" i="28" l="1"/>
</calcChain>
</file>

<file path=xl/sharedStrings.xml><?xml version="1.0" encoding="utf-8"?>
<sst xmlns="http://schemas.openxmlformats.org/spreadsheetml/2006/main" count="7242" uniqueCount="1251">
  <si>
    <t>SECTOR</t>
  </si>
  <si>
    <t xml:space="preserve"> =N=</t>
  </si>
  <si>
    <t>01</t>
  </si>
  <si>
    <t>Government House</t>
  </si>
  <si>
    <t>Deputy Governor's Office</t>
  </si>
  <si>
    <t>House of Assembly</t>
  </si>
  <si>
    <t>Secretary to the State Government</t>
  </si>
  <si>
    <t>Unicef Coordinator</t>
  </si>
  <si>
    <t>Landscape Unit</t>
  </si>
  <si>
    <t>National Volunteer Unit</t>
  </si>
  <si>
    <t>Maintenance Unit</t>
  </si>
  <si>
    <t>State Emerg. Man. Agency</t>
  </si>
  <si>
    <t>MDG</t>
  </si>
  <si>
    <t xml:space="preserve">Lagos Liaison Office </t>
  </si>
  <si>
    <t>Kaduna Liaison Office</t>
  </si>
  <si>
    <t>Abuja Liaison Office</t>
  </si>
  <si>
    <t>Maiduguri Liaison Office</t>
  </si>
  <si>
    <t>02</t>
  </si>
  <si>
    <t>Fertilizer Blend Co.</t>
  </si>
  <si>
    <t>Modern Abattoir</t>
  </si>
  <si>
    <t>Pilot Livestock</t>
  </si>
  <si>
    <t>05</t>
  </si>
  <si>
    <t>YOSEPA</t>
  </si>
  <si>
    <t xml:space="preserve">Afforestation </t>
  </si>
  <si>
    <t>NEAZDP</t>
  </si>
  <si>
    <t>Ministry of Education</t>
  </si>
  <si>
    <t xml:space="preserve">Zonal Inspectorate </t>
  </si>
  <si>
    <t>ERC</t>
  </si>
  <si>
    <t>Library Board</t>
  </si>
  <si>
    <t>Agency for Mass Educa.</t>
  </si>
  <si>
    <t>Science &amp; Tech. Board</t>
  </si>
  <si>
    <t>TSB</t>
  </si>
  <si>
    <t>Arabic &amp; Islamic Educ.</t>
  </si>
  <si>
    <t>SUBEB</t>
  </si>
  <si>
    <t>Scholarship Board</t>
  </si>
  <si>
    <t>Colle. of Educ. Gashua</t>
  </si>
  <si>
    <t xml:space="preserve">CABS Potiskum </t>
  </si>
  <si>
    <t>Colle. Of Agric Gujba</t>
  </si>
  <si>
    <t>YOCOLIS Nguru</t>
  </si>
  <si>
    <t>Polytechnic Geidam</t>
  </si>
  <si>
    <t xml:space="preserve">State University </t>
  </si>
  <si>
    <t xml:space="preserve">Sports Council </t>
  </si>
  <si>
    <t>Desert Stars</t>
  </si>
  <si>
    <t>Ministry of Finance</t>
  </si>
  <si>
    <t>State Tenders Board</t>
  </si>
  <si>
    <t>Office of Acct General</t>
  </si>
  <si>
    <t>Debt Management Office</t>
  </si>
  <si>
    <t>PFM Unit</t>
  </si>
  <si>
    <t>Board of Internal Rev.</t>
  </si>
  <si>
    <t>Ministry of Health</t>
  </si>
  <si>
    <t>Epidemiological Unit</t>
  </si>
  <si>
    <t>NPI Unit</t>
  </si>
  <si>
    <t>HMB</t>
  </si>
  <si>
    <t>Primary Health Care Board</t>
  </si>
  <si>
    <t xml:space="preserve">School of Nursing </t>
  </si>
  <si>
    <t xml:space="preserve">School of Health Tech </t>
  </si>
  <si>
    <t>YOSACA</t>
  </si>
  <si>
    <t>03</t>
  </si>
  <si>
    <t>Ministry of Justice</t>
  </si>
  <si>
    <t>Prerogative of Mercy</t>
  </si>
  <si>
    <t xml:space="preserve">Rent Tribunal </t>
  </si>
  <si>
    <t>Sanitation Court</t>
  </si>
  <si>
    <t>Revenue Court</t>
  </si>
  <si>
    <t>Fire Service</t>
  </si>
  <si>
    <t>REB</t>
  </si>
  <si>
    <t>Ministry of Information</t>
  </si>
  <si>
    <t>Council for Art &amp; Culture</t>
  </si>
  <si>
    <t>YBC</t>
  </si>
  <si>
    <t>YTV</t>
  </si>
  <si>
    <t xml:space="preserve">Printing Corporation </t>
  </si>
  <si>
    <t xml:space="preserve">NYSC </t>
  </si>
  <si>
    <t>Ministry of Commerce</t>
  </si>
  <si>
    <t>Small Scale Industry</t>
  </si>
  <si>
    <t>Yobe Investment</t>
  </si>
  <si>
    <t>Ministry of Women Affairs</t>
  </si>
  <si>
    <t>Family Support MCHC</t>
  </si>
  <si>
    <t>Solid Minerals</t>
  </si>
  <si>
    <t>04</t>
  </si>
  <si>
    <t>Ministry of Local Government</t>
  </si>
  <si>
    <t>Emirate Councils</t>
  </si>
  <si>
    <t>Ministry of Water Resources</t>
  </si>
  <si>
    <t>Water Corporation</t>
  </si>
  <si>
    <t>Rural Water and Sanitation Agency</t>
  </si>
  <si>
    <t>Housing and Property Dev.</t>
  </si>
  <si>
    <t>Ministry of Religious Affairs</t>
  </si>
  <si>
    <t>Yobe Mosque</t>
  </si>
  <si>
    <t>Pilgrims Commission</t>
  </si>
  <si>
    <t>Ministry of Budget &amp; Econ. Plan.</t>
  </si>
  <si>
    <t>High Court</t>
  </si>
  <si>
    <t>Sharia Court of Appeal</t>
  </si>
  <si>
    <t>Sharia Court Division</t>
  </si>
  <si>
    <t>State Audit Dept.</t>
  </si>
  <si>
    <t>Local Government Audit</t>
  </si>
  <si>
    <t>Civil Service Commission</t>
  </si>
  <si>
    <t>Local Govt. Service Commission</t>
  </si>
  <si>
    <t>House of Assembly Commission</t>
  </si>
  <si>
    <t>Judicial Service Commission</t>
  </si>
  <si>
    <t>State Independent Election Com</t>
  </si>
  <si>
    <t>LG Pension Board</t>
  </si>
  <si>
    <t xml:space="preserve">PROJECT DESCRIPTION </t>
  </si>
  <si>
    <t xml:space="preserve">         =N=</t>
  </si>
  <si>
    <t>HOUSE OF ASSEMBLY</t>
  </si>
  <si>
    <t>Purchase of Office Furniture &amp; Fittings</t>
  </si>
  <si>
    <t>Purchase of Office Equipment</t>
  </si>
  <si>
    <t>Purchase of Medical Equipment</t>
  </si>
  <si>
    <t>Purchase of Patrol &amp; Security Equip</t>
  </si>
  <si>
    <t>Purchase of Fire Fight Equipment</t>
  </si>
  <si>
    <t>Purchase of Sanitary Equipment</t>
  </si>
  <si>
    <t>Purchase of Public Address and Information Equip.</t>
  </si>
  <si>
    <t>Purchase of Motor Vehicle</t>
  </si>
  <si>
    <t>Construction of Office Building</t>
  </si>
  <si>
    <t xml:space="preserve">Construction of Hall and Theater </t>
  </si>
  <si>
    <t>Construction of Other Buildings</t>
  </si>
  <si>
    <t xml:space="preserve">Construction of Erection of Street Light </t>
  </si>
  <si>
    <t>Procurement of Drugs</t>
  </si>
  <si>
    <t>Landscape and Tree Planting</t>
  </si>
  <si>
    <t>Development Strategies</t>
  </si>
  <si>
    <t>Feasibility, Consultancy and Professional Services</t>
  </si>
  <si>
    <t>National Council Meeting/Conference</t>
  </si>
  <si>
    <t>Manpower Development and Training</t>
  </si>
  <si>
    <t>TOTALS</t>
  </si>
  <si>
    <t>SECRETARY TO THE STATE GOVERNMENT</t>
  </si>
  <si>
    <t xml:space="preserve">Purchase of Hotels/Lodges Furniture </t>
  </si>
  <si>
    <t>Purchase of Generator Sets</t>
  </si>
  <si>
    <t>Repairs of Electricity Equipment</t>
  </si>
  <si>
    <t>Rehabilitation &amp; Maintenance of Water Supply</t>
  </si>
  <si>
    <t>Rehabilitation /Renovationof Office Building</t>
  </si>
  <si>
    <t>Rehabilitation of Hotels/Lodges</t>
  </si>
  <si>
    <t>Procurement of Relief Materials</t>
  </si>
  <si>
    <t>Procurement of Diesels and Lubricant</t>
  </si>
  <si>
    <t>Contribution to Yobe Mosque/Islamic</t>
  </si>
  <si>
    <t>Contribution National Volunteer &amp; Korean Tech Team</t>
  </si>
  <si>
    <t>Counterpart Funding</t>
  </si>
  <si>
    <t>Capitalisation and Sustainability</t>
  </si>
  <si>
    <t>Procurement Other Materials</t>
  </si>
  <si>
    <t>Council Meeting &amp; Conference</t>
  </si>
  <si>
    <t>Advocacy, Enlightenment &amp; Campaign</t>
  </si>
  <si>
    <t>Other Contributions and Supports</t>
  </si>
  <si>
    <t>Purchase of Science/Lab. Equipment</t>
  </si>
  <si>
    <t>Purchase of Ambulance</t>
  </si>
  <si>
    <t>Construction of Hospital Buildings</t>
  </si>
  <si>
    <t>Construction of Water Supply</t>
  </si>
  <si>
    <t>HEAD OF SERVICE</t>
  </si>
  <si>
    <t>Rehabilitation /Renovation of Office Building</t>
  </si>
  <si>
    <t>MINISTRY OF AGRICULTURE</t>
  </si>
  <si>
    <t>Purchase of Water Supply Equipment</t>
  </si>
  <si>
    <t>Acquisition of Land</t>
  </si>
  <si>
    <t>Cultivation of Farm Land</t>
  </si>
  <si>
    <t>Construction of Irrigation &amp; Dams</t>
  </si>
  <si>
    <t>Procurement of Grains</t>
  </si>
  <si>
    <t>Procurement of Fertilizer</t>
  </si>
  <si>
    <t>Procurement of Chemicals/Reagents</t>
  </si>
  <si>
    <t>Procurement of Seeds and Seedlings</t>
  </si>
  <si>
    <t>Establishment of Orchards/Oasis</t>
  </si>
  <si>
    <t>Dredging of River Basin and Ponds</t>
  </si>
  <si>
    <t>Inspection and Monitoring</t>
  </si>
  <si>
    <t>Anniversaries/Celebrations and Annual Conferences</t>
  </si>
  <si>
    <t>AGRICULTURAL DEV. PROGRAMME</t>
  </si>
  <si>
    <t>Purchase of Spare Parts and Tools</t>
  </si>
  <si>
    <t>Repairs of Agric Equipment</t>
  </si>
  <si>
    <t>FERTILIZER BLENDING PLANT</t>
  </si>
  <si>
    <t>Purchase of Industrials equipment</t>
  </si>
  <si>
    <t>Procurement of Raw materials</t>
  </si>
  <si>
    <t xml:space="preserve"> TOTALS</t>
  </si>
  <si>
    <t>Procurement of Food stuff &amp; Feeds</t>
  </si>
  <si>
    <t xml:space="preserve">MORDERN ABATTIOR </t>
  </si>
  <si>
    <t>Purchase of Other Machine and Equipment</t>
  </si>
  <si>
    <t xml:space="preserve">PILOT LIVESTOCK </t>
  </si>
  <si>
    <t>Purchase of School Furniture and Fittings</t>
  </si>
  <si>
    <t xml:space="preserve">Purchase of Training Equipment </t>
  </si>
  <si>
    <t>Purchase of Survey Equipment</t>
  </si>
  <si>
    <t>Wildlife and Game Reserve</t>
  </si>
  <si>
    <t>Environmental Pollution Control</t>
  </si>
  <si>
    <t>Festivals, Carnivals and Celebrations</t>
  </si>
  <si>
    <t>ENVIRONMENTAL PROTECTION AGENCY</t>
  </si>
  <si>
    <t>Procurement of Uniforms and Other Clothing</t>
  </si>
  <si>
    <t xml:space="preserve">Evacuation of drainage </t>
  </si>
  <si>
    <t>Water Conservation and Dams</t>
  </si>
  <si>
    <t>Support to Communities Dev.</t>
  </si>
  <si>
    <t xml:space="preserve">MINISTRY OF EDUCATION </t>
  </si>
  <si>
    <t>Purchase of Other Furniture</t>
  </si>
  <si>
    <t>Purchase of Sporting Equipment</t>
  </si>
  <si>
    <t>Purchase of Kitchen Utensils</t>
  </si>
  <si>
    <t>Purchase of Buses</t>
  </si>
  <si>
    <t>Construction of School Building</t>
  </si>
  <si>
    <t>Rehabilitation/Renovation of School Building</t>
  </si>
  <si>
    <t>Rehabilitation of Sporting Facilities</t>
  </si>
  <si>
    <t>Procurement of Instructional and Working Materials</t>
  </si>
  <si>
    <t>Data Collection and Analysis</t>
  </si>
  <si>
    <t>Printing of Documents</t>
  </si>
  <si>
    <t xml:space="preserve">LIBRARY BOARD </t>
  </si>
  <si>
    <t xml:space="preserve">AGENCY FOR MASS EDUCATION </t>
  </si>
  <si>
    <t>SCIENCE AND TECHNICAL BOARD</t>
  </si>
  <si>
    <t xml:space="preserve">Procurement of Other Materials </t>
  </si>
  <si>
    <t>TEACHING SERVICSE BOARD</t>
  </si>
  <si>
    <t>ARABIC AND ISLAMIC EDUCATION</t>
  </si>
  <si>
    <t>Installation of Solar Energy</t>
  </si>
  <si>
    <t>Grant in Aid (purchase of Arabic Text Book/ Almajiri Support)</t>
  </si>
  <si>
    <t>STATE UNIVERSAL BASIC EDUCATION BOARD</t>
  </si>
  <si>
    <t xml:space="preserve">MINISTRY OF HIGHER EDUCATION </t>
  </si>
  <si>
    <t xml:space="preserve">SCHOLARSHIP BOARD </t>
  </si>
  <si>
    <t>Purchase of Training equipment</t>
  </si>
  <si>
    <t xml:space="preserve">CABS POTISKUM </t>
  </si>
  <si>
    <t>Construction of Medical Health Clinic</t>
  </si>
  <si>
    <t xml:space="preserve">COLLEGE OF AGRIC </t>
  </si>
  <si>
    <t>Rehabilitation/Renovation of Staff Qaurters</t>
  </si>
  <si>
    <t xml:space="preserve">STATE UNIVERSITY </t>
  </si>
  <si>
    <t>Construction of Sporting Facilities</t>
  </si>
  <si>
    <t>Research, Statistics and Development</t>
  </si>
  <si>
    <t>Construction of Warehouse and shops</t>
  </si>
  <si>
    <t>MIN. OF FINANCE</t>
  </si>
  <si>
    <t>BOARD OF INTERNAL REVENUE</t>
  </si>
  <si>
    <t>Signs, Post and Bill Board</t>
  </si>
  <si>
    <t xml:space="preserve">Purchase of Hospital Furniture &amp; Fittings </t>
  </si>
  <si>
    <t>HOSPITAL MANAGEMENT BOARD</t>
  </si>
  <si>
    <t>Licenses and Insurance Cover</t>
  </si>
  <si>
    <t>TRADITIONAL MEDICINE BOARD</t>
  </si>
  <si>
    <t>SCHOOL OF NURSING</t>
  </si>
  <si>
    <t>SCHOOL OF HEALTH TECHNOLOGY</t>
  </si>
  <si>
    <t>MIN. OF JUSTICE</t>
  </si>
  <si>
    <t>Construction of Residential Building</t>
  </si>
  <si>
    <t>Outfit/Up keep Allowances</t>
  </si>
  <si>
    <t>PREROGATIVE OF MERCY</t>
  </si>
  <si>
    <t>MINISTRY OF WORKS</t>
  </si>
  <si>
    <t>Rehabilitation of State Roads</t>
  </si>
  <si>
    <t>FIRE SERVICE</t>
  </si>
  <si>
    <t>Purchase of towing Van (Recovery Vehicle)</t>
  </si>
  <si>
    <t>Construction of Airports</t>
  </si>
  <si>
    <t>Construction of Power Electricity Distr</t>
  </si>
  <si>
    <t>Repairs of Street Lights</t>
  </si>
  <si>
    <t xml:space="preserve">RURAL ELECTRIFICATION BOARD </t>
  </si>
  <si>
    <t>MINISTRY OF INFORMATION</t>
  </si>
  <si>
    <t>COUNCIL FOR ART AND CULTURE</t>
  </si>
  <si>
    <t>YOBE STATE BROADCASTING CORP.</t>
  </si>
  <si>
    <t>Repalrs of Science equipment</t>
  </si>
  <si>
    <t>YOBE STATE TELEVISON</t>
  </si>
  <si>
    <t>YOBE STATE PRINTING PRESS</t>
  </si>
  <si>
    <t>Retraining of Operators and other Manpower devt</t>
  </si>
  <si>
    <t>HISTORY BUREAU</t>
  </si>
  <si>
    <t>MIN. OF YOUTH &amp; SOCIAL DEV.</t>
  </si>
  <si>
    <t>Asst. to Destitute and Orphanage</t>
  </si>
  <si>
    <t>MIN. OF COMMERCE, TOURISM &amp; INDUST.</t>
  </si>
  <si>
    <t xml:space="preserve">Festivals, Carnivals and Celebrations </t>
  </si>
  <si>
    <t>Trade Fairs and Other Exhibitions</t>
  </si>
  <si>
    <t>Planning and Design</t>
  </si>
  <si>
    <t>Advocacy, Enlightenment &amp; campaign</t>
  </si>
  <si>
    <t>SMALL SCALE INDUSTRIES</t>
  </si>
  <si>
    <t>YOBE INVESTMENT COMPANY</t>
  </si>
  <si>
    <t>STATE HOTELS</t>
  </si>
  <si>
    <t xml:space="preserve">Purchase of Electrical Equipment </t>
  </si>
  <si>
    <t>MIN. OF WOMEN AFFAIRS</t>
  </si>
  <si>
    <t xml:space="preserve">MIN. FOR LOCAL GOVERNMENT </t>
  </si>
  <si>
    <t>LOCAL GOVERNMENT PENSION BOARD</t>
  </si>
  <si>
    <t>EMIRATE COUNCIL</t>
  </si>
  <si>
    <t>MINISTRY OF WATER RESOURCES</t>
  </si>
  <si>
    <t>Repairs of Water Supply Equipment</t>
  </si>
  <si>
    <t>WATER CORPORATION</t>
  </si>
  <si>
    <t>RURAL WATER SUPPLY &amp; SANITATION AGENCY</t>
  </si>
  <si>
    <t>MINISTRY OF HOUSING</t>
  </si>
  <si>
    <t xml:space="preserve">Purchase of Building Materials/Equipment </t>
  </si>
  <si>
    <t xml:space="preserve">Rehabilitation/Renovation of Residence Building </t>
  </si>
  <si>
    <t>HOUSING &amp; PROPERTY DEV.</t>
  </si>
  <si>
    <t>MINISTRY OF RELIGIOUS AFFAIRS</t>
  </si>
  <si>
    <t>Construction of Mosques and Islamiya</t>
  </si>
  <si>
    <t>Rehabilitation/Renovation of Mosque &amp; Islamiya</t>
  </si>
  <si>
    <t>Asst. to Destitute and orphanage</t>
  </si>
  <si>
    <t>PILGRIMS WELFARE COMMISSION</t>
  </si>
  <si>
    <t>MIN. OF BUDGET AND ECON. PLANNING</t>
  </si>
  <si>
    <t>HIGH COURT OF JUSTICE</t>
  </si>
  <si>
    <t>SHARIA COURT OF APPEAL</t>
  </si>
  <si>
    <t>Purchase of Fire Fighting Equipment</t>
  </si>
  <si>
    <t>OFFICE OF THE STATE AUDITOR GENERAL</t>
  </si>
  <si>
    <t>LOCAL GOVRNMENT AUDIT</t>
  </si>
  <si>
    <t>CIVIL SERVICE COMMISSION</t>
  </si>
  <si>
    <t>LOCAL GOVERNMENT SERVICE COMMISSION</t>
  </si>
  <si>
    <t>JUDICIAL SERVICE COMMISSION</t>
  </si>
  <si>
    <t>STATE INDEPENDENT ELECTORAL COMMISSION</t>
  </si>
  <si>
    <t>Yobe State Micro finance Bank</t>
  </si>
  <si>
    <t>CODES</t>
  </si>
  <si>
    <t>ADMIIN</t>
  </si>
  <si>
    <t>ECONOMIC</t>
  </si>
  <si>
    <t>Planning, Survey and Design</t>
  </si>
  <si>
    <t>Purchase of Computers and ICT equip</t>
  </si>
  <si>
    <t>Subcription to professional bodies</t>
  </si>
  <si>
    <t>Maint. of Motor Vehicle/Other Trans. Equip</t>
  </si>
  <si>
    <t>Maint. of Office and IT Equipment</t>
  </si>
  <si>
    <t>Tuition, Registration and Exams fees</t>
  </si>
  <si>
    <t>CONSOLIDATED SALARY</t>
  </si>
  <si>
    <t>Other Maintenance Services General</t>
  </si>
  <si>
    <t>Security  Services</t>
  </si>
  <si>
    <t>TOTAL</t>
  </si>
  <si>
    <t>Local Transport and Travelling(Traning)</t>
  </si>
  <si>
    <t>Local Transport and Travelling(Others)</t>
  </si>
  <si>
    <t>Postal and Courier Services</t>
  </si>
  <si>
    <t>Bank Charges</t>
  </si>
  <si>
    <t>MISCELLANEOUS EXPENSES</t>
  </si>
  <si>
    <t>Ceremony &amp; Travellling Allowance</t>
  </si>
  <si>
    <t>Duty visit outside Nigeria</t>
  </si>
  <si>
    <t>Charitable Grant</t>
  </si>
  <si>
    <t xml:space="preserve">Hospitality </t>
  </si>
  <si>
    <t>Committees and Commissions</t>
  </si>
  <si>
    <t>National Council Meeting</t>
  </si>
  <si>
    <t>OTHER PAYMENTS</t>
  </si>
  <si>
    <t xml:space="preserve">NYSC Allowances </t>
  </si>
  <si>
    <t>Electricity Charges</t>
  </si>
  <si>
    <t>Internet Access charges</t>
  </si>
  <si>
    <t>Insurance</t>
  </si>
  <si>
    <t>CONSOLIDATED REVENUE FUND CHARGES</t>
  </si>
  <si>
    <t>Assistance to Emirate Councils</t>
  </si>
  <si>
    <t>Council of Ulamas</t>
  </si>
  <si>
    <t>2.5% State Contribution to L. G Pension</t>
  </si>
  <si>
    <t>Interest on loans</t>
  </si>
  <si>
    <t>Public Debt Services</t>
  </si>
  <si>
    <t>Local Government Share of Revenue (10%)</t>
  </si>
  <si>
    <t>3% of IGR to Board of Internal revenue</t>
  </si>
  <si>
    <t>Public Office Holders</t>
  </si>
  <si>
    <t>MILLENNIUM DEVELOPMENT GOALS (MDG)</t>
  </si>
  <si>
    <t>STATE EMERGENCY RELIEF AGENCY</t>
  </si>
  <si>
    <t>OFFICE OF THE DEPUTY GOVERNOR</t>
  </si>
  <si>
    <t>OFFICE OF THE SECRETARY TO THE STATE GOVERNMENT</t>
  </si>
  <si>
    <t>UNICEF COORDINATOR</t>
  </si>
  <si>
    <t>LANDSCAPE UNIT</t>
  </si>
  <si>
    <t>KOREAN TECHNICAL TEAM</t>
  </si>
  <si>
    <t>NATIONAL VOLUNTEER SERVICE</t>
  </si>
  <si>
    <t>MAINTENANCE UNIT</t>
  </si>
  <si>
    <t>DPRS Governor's Office</t>
  </si>
  <si>
    <t xml:space="preserve">Special Duties </t>
  </si>
  <si>
    <t>INFRASTRUCTURAL DEV. FUND (I DF)</t>
  </si>
  <si>
    <t>LAISION OFFICE LAGOS</t>
  </si>
  <si>
    <t>LAISION OFFICE KADUNA</t>
  </si>
  <si>
    <t>LIAISON OFFICE ABUJA</t>
  </si>
  <si>
    <t>LAISION OFFICE MAIDUGURI</t>
  </si>
  <si>
    <t xml:space="preserve">YOSACA </t>
  </si>
  <si>
    <t xml:space="preserve"> TOTAL</t>
  </si>
  <si>
    <t>PILGRIMS SERVICE COMMISSION</t>
  </si>
  <si>
    <t>HAJJ OPERATIONS</t>
  </si>
  <si>
    <t>International Travelling</t>
  </si>
  <si>
    <t>HOUSE OF ASSEMBLY SERVICE COMMISSION</t>
  </si>
  <si>
    <t>YOBE TELEVISION (YTV)</t>
  </si>
  <si>
    <t>Information Technology Consulting</t>
  </si>
  <si>
    <t>YOBE BROADCASTING CORPORATION</t>
  </si>
  <si>
    <t>PRINTING CORPORATION</t>
  </si>
  <si>
    <t>COUNCIL FOR ARTS &amp; CULTURE</t>
  </si>
  <si>
    <t>FIRE SERVICE BOARD</t>
  </si>
  <si>
    <t>AUDIT FIELD WORK</t>
  </si>
  <si>
    <t>Da'awa General</t>
  </si>
  <si>
    <t>YOBE MOSQUE &amp; ISLAMIC CENTRE</t>
  </si>
  <si>
    <t>YOBE STATE AGRICULTURE MECHANICAL AGENCY</t>
  </si>
  <si>
    <t>MINISTRY OF FINANCE</t>
  </si>
  <si>
    <t>STATE TENDERS BOARD</t>
  </si>
  <si>
    <t>DEBT MANAGEMENT OFFICE</t>
  </si>
  <si>
    <t>ACCOUNTANT GENERAL OFFICE</t>
  </si>
  <si>
    <t>PROJECT FINANCIAL MANAGEMENT UNIT</t>
  </si>
  <si>
    <t>MINISTRY OF COMMERCE</t>
  </si>
  <si>
    <t>MINISTRY OF TRANSPORT &amp; ENERGY</t>
  </si>
  <si>
    <t>RURAL ELECTRIFICATION BOARD</t>
  </si>
  <si>
    <t xml:space="preserve">Engineering services </t>
  </si>
  <si>
    <t>MINISTRY OF BUDGET &amp; ECONOMIC PLANNING</t>
  </si>
  <si>
    <t>BUDGET MONITORING &amp; INSPECTION</t>
  </si>
  <si>
    <t>STATISTIC DEPT.</t>
  </si>
  <si>
    <t>MINISTRY OF LAND &amp; SURVEY</t>
  </si>
  <si>
    <t>SOLID MINERAL</t>
  </si>
  <si>
    <t>MODERN ABATTOIR</t>
  </si>
  <si>
    <t>PILOT LIVESTOCK</t>
  </si>
  <si>
    <t>MINISTRY OF JUSTICE</t>
  </si>
  <si>
    <t>RENT TRIBUNAL</t>
  </si>
  <si>
    <t>SANITATION COURT</t>
  </si>
  <si>
    <t>REVENUE COURT</t>
  </si>
  <si>
    <t>HIGH COURT</t>
  </si>
  <si>
    <t>SHARIA COURT DIVISION</t>
  </si>
  <si>
    <t>MINISTRY OF INTEGRATED</t>
  </si>
  <si>
    <t>NYSC FIKA</t>
  </si>
  <si>
    <t>MINISTRY OF WOMEN AFFAIRS</t>
  </si>
  <si>
    <t>Other  Women Ativites</t>
  </si>
  <si>
    <t>FAMILY SUPPORT MCHC</t>
  </si>
  <si>
    <t>MINISTRY OF EDUCATION</t>
  </si>
  <si>
    <t>LIBRARY BOARD</t>
  </si>
  <si>
    <t>AGENCY FOR MASS EDUCATION</t>
  </si>
  <si>
    <t>ZONAL INSPECTORATE</t>
  </si>
  <si>
    <t>ARABIC AND ISLAMIC BOARD</t>
  </si>
  <si>
    <t>Qur'anic competition &amp; Tsangaya prog.</t>
  </si>
  <si>
    <t>TEACHING SERVICE BOARD</t>
  </si>
  <si>
    <t>School Imprest</t>
  </si>
  <si>
    <t>SCIENCE &amp; TECHNICAL EDUCATION BOARD</t>
  </si>
  <si>
    <t>Student Allowances (Best Centres)</t>
  </si>
  <si>
    <t>SCHOLARSHIP BOARD</t>
  </si>
  <si>
    <t>EDUCATION RESOURCE CENTRE</t>
  </si>
  <si>
    <t>MINISTRY OF HEALTH</t>
  </si>
  <si>
    <t>EPIDEMOLOGICAL UNIT</t>
  </si>
  <si>
    <t>NPI UNIT</t>
  </si>
  <si>
    <t xml:space="preserve">PRIMARY HEALTH CARE MANAGEMENT BOARD </t>
  </si>
  <si>
    <t>Hospital Imprest</t>
  </si>
  <si>
    <t>SCHOOL OF HEALTH TECHNOLOGY NGURU</t>
  </si>
  <si>
    <t>MINISTRY OF ENVIRONMENT</t>
  </si>
  <si>
    <t>ENVIRONMENT PROTECTION AGENCY</t>
  </si>
  <si>
    <t>AFFORESTATION PROJECT</t>
  </si>
  <si>
    <t>NEAZADP</t>
  </si>
  <si>
    <t>SPORT COUNCIL</t>
  </si>
  <si>
    <t>Sporting Activities</t>
  </si>
  <si>
    <t>DESERT STARS</t>
  </si>
  <si>
    <t>MINISTRY FOR LOCAL GOVERNMENT</t>
  </si>
  <si>
    <t>CABS POTISKUM</t>
  </si>
  <si>
    <t>COLLEGE OF AGRIC GUJBA</t>
  </si>
  <si>
    <t>COLLEGE OF LEGAL AND ISLAMIC STUDIES</t>
  </si>
  <si>
    <t>YOBE STATE UNIVERSITY</t>
  </si>
  <si>
    <t>Special Advisers/ Special Assist</t>
  </si>
  <si>
    <t>Rehab /Renovationof Office Building</t>
  </si>
  <si>
    <t>Rentage (Office)</t>
  </si>
  <si>
    <t>Maintenance of Plants and Gen. Sets</t>
  </si>
  <si>
    <t>Contingency (Service Wide)</t>
  </si>
  <si>
    <t xml:space="preserve"> CODE</t>
  </si>
  <si>
    <t>ADMIN</t>
  </si>
  <si>
    <t>ECON</t>
  </si>
  <si>
    <t>purchase of Residential Furnitures</t>
  </si>
  <si>
    <t>Purchase of Sanitary Equipments</t>
  </si>
  <si>
    <t>Purchase of Water Tanker</t>
  </si>
  <si>
    <t>Construction of Drainages</t>
  </si>
  <si>
    <t xml:space="preserve">Construction of water supply </t>
  </si>
  <si>
    <t xml:space="preserve">Rehabilitation/Renovation of office Building </t>
  </si>
  <si>
    <t xml:space="preserve">Purchase of ICT Equipment </t>
  </si>
  <si>
    <t xml:space="preserve">Purchase of Agric Equipment </t>
  </si>
  <si>
    <t xml:space="preserve">Rentage of office Accommodation </t>
  </si>
  <si>
    <t xml:space="preserve">Repairs of plants &amp; Machines </t>
  </si>
  <si>
    <t>Planing survey and design</t>
  </si>
  <si>
    <t xml:space="preserve"> Maintenance of Plant/ Generator</t>
  </si>
  <si>
    <t>Purchase Livestock and Trucks</t>
  </si>
  <si>
    <t>Healvy Duty Plant &amp; Mach</t>
  </si>
  <si>
    <t xml:space="preserve">Purchase of training Equipment </t>
  </si>
  <si>
    <t xml:space="preserve">Purchase of Teaching&amp; training Equipment </t>
  </si>
  <si>
    <t>Purchase of Plant and Machine</t>
  </si>
  <si>
    <t>SPECIAL ADVISERS</t>
  </si>
  <si>
    <t>Up-Keep Allowance</t>
  </si>
  <si>
    <t>Public Office Holders Vehicle Loan</t>
  </si>
  <si>
    <t>Data Centre &amp; Statistic Survey</t>
  </si>
  <si>
    <t>Budget Monitoring &amp; Inspection</t>
  </si>
  <si>
    <t>Medical Expenses- local</t>
  </si>
  <si>
    <t>Telephone charges</t>
  </si>
  <si>
    <t>MNISTRY OF HEALTH</t>
  </si>
  <si>
    <t>Construction of Staff Quarters</t>
  </si>
  <si>
    <t>Repairs of Medical Equipment</t>
  </si>
  <si>
    <t xml:space="preserve"> Maintenance ofPlant/ Generator</t>
  </si>
  <si>
    <t>Rehabilitation of Hospitals</t>
  </si>
  <si>
    <t>PRIMARY HEALTH CARE MGT.BOARD</t>
  </si>
  <si>
    <t>Rehab./Renovation of Clinics</t>
  </si>
  <si>
    <t>Rehabilitation/Renovation of Hospital</t>
  </si>
  <si>
    <t xml:space="preserve">Purchase of Library and Journals </t>
  </si>
  <si>
    <t xml:space="preserve">Printing of School Exams Questions Paper/ Handbook </t>
  </si>
  <si>
    <t xml:space="preserve">Repairs of office &amp; Classes Furnitures </t>
  </si>
  <si>
    <t xml:space="preserve">AFFORESTATION PROJECT </t>
  </si>
  <si>
    <t>Construction Power elecctricity distr.</t>
  </si>
  <si>
    <t>Woodlot &amp; Shelterbelt</t>
  </si>
  <si>
    <t>Advocacy, enlightenment &amp; campaign</t>
  </si>
  <si>
    <t>MINISTRY OF ANIMAL &amp; FISHERIES</t>
  </si>
  <si>
    <t>YOBE STATE MICRO FINANCE BANK</t>
  </si>
  <si>
    <t>GOVERNMENT HOUSE</t>
  </si>
  <si>
    <t xml:space="preserve">HOUSE OF ASSEMBLY </t>
  </si>
  <si>
    <t>DONOR CORDINATION UNIT</t>
  </si>
  <si>
    <t>Donor Cordination Unit</t>
  </si>
  <si>
    <t>YOBE MICRO FINANCE BANK</t>
  </si>
  <si>
    <t>Purchase of Residencial Building</t>
  </si>
  <si>
    <t xml:space="preserve">Provision of Agricutural Facilities </t>
  </si>
  <si>
    <t>Construction of Residencial Buildings</t>
  </si>
  <si>
    <t xml:space="preserve">Other Maintenance Services </t>
  </si>
  <si>
    <t>Monitoring and Evaluation</t>
  </si>
  <si>
    <t>Annual Budget exp and Administration</t>
  </si>
  <si>
    <t>Consult- Legal Services</t>
  </si>
  <si>
    <t>Tsangaya support</t>
  </si>
  <si>
    <t>Planning, Survey &amp; Design (Cattle Route)</t>
  </si>
  <si>
    <t xml:space="preserve">General land Scaping </t>
  </si>
  <si>
    <t>Purchase of Motor Cycles/Tricycle</t>
  </si>
  <si>
    <t>Rehablitation/Renovation of Sch. Building</t>
  </si>
  <si>
    <t>Revolving Loan Scheme</t>
  </si>
  <si>
    <t>Drugs revolving fund</t>
  </si>
  <si>
    <t>APPROVED BUDGET                         2015</t>
  </si>
  <si>
    <t xml:space="preserve">REMARKS </t>
  </si>
  <si>
    <t>D E T A I L S   C A P I T A L  E X P E N D I T U R E</t>
  </si>
  <si>
    <t xml:space="preserve">Miscellaneous </t>
  </si>
  <si>
    <t xml:space="preserve">TOTAL </t>
  </si>
  <si>
    <t>ORGANISATIONS</t>
  </si>
  <si>
    <t xml:space="preserve">Overhead Cost </t>
  </si>
  <si>
    <t xml:space="preserve">Others Recurrent Expenses </t>
  </si>
  <si>
    <t xml:space="preserve">Other Maintenance services </t>
  </si>
  <si>
    <t xml:space="preserve">Other Maintenance Service General </t>
  </si>
  <si>
    <t xml:space="preserve">Consolidated </t>
  </si>
  <si>
    <t>Construction of roads</t>
  </si>
  <si>
    <t>Construction of Waterways</t>
  </si>
  <si>
    <t>Rehabilitation of Waterways</t>
  </si>
  <si>
    <t>MINISTRY OF SPORT</t>
  </si>
  <si>
    <t>Supervision and Management Expenses</t>
  </si>
  <si>
    <t>Maintenance of Motor Vehicle</t>
  </si>
  <si>
    <t>SUB-TOTAL</t>
  </si>
  <si>
    <t xml:space="preserve">Purchase of metal west Bins </t>
  </si>
  <si>
    <t>Maintenance of Tipper</t>
  </si>
  <si>
    <t xml:space="preserve">SUB-TOTAL </t>
  </si>
  <si>
    <t xml:space="preserve">OVERHEAD COST </t>
  </si>
  <si>
    <t xml:space="preserve">SUB TOTAL </t>
  </si>
  <si>
    <t xml:space="preserve">Maintance Service General </t>
  </si>
  <si>
    <t>Procurement of Animal Drugs &amp; Feeds</t>
  </si>
  <si>
    <t xml:space="preserve">Dairy and Artificial Insemination </t>
  </si>
  <si>
    <t>Aquaculture &amp;Artisanal Fish Production</t>
  </si>
  <si>
    <t xml:space="preserve">Slaughter House /Hide &amp; Skin Development </t>
  </si>
  <si>
    <t xml:space="preserve">Livestock Market Development </t>
  </si>
  <si>
    <t xml:space="preserve">Provision of Water for Livestock </t>
  </si>
  <si>
    <t xml:space="preserve">Environmental Pollution Control </t>
  </si>
  <si>
    <t xml:space="preserve">Wildlife  and Game Reserve </t>
  </si>
  <si>
    <t>Construction of others buildings (Vaccination Camp)</t>
  </si>
  <si>
    <t xml:space="preserve"> OVERHEAD COST</t>
  </si>
  <si>
    <t xml:space="preserve">Contribution to non Government organisation </t>
  </si>
  <si>
    <t>Other recurrent Expenses</t>
  </si>
  <si>
    <t>Gen-Set Fuel</t>
  </si>
  <si>
    <t xml:space="preserve">Other Utility Charges </t>
  </si>
  <si>
    <t xml:space="preserve">Other Transport and Traveling </t>
  </si>
  <si>
    <t>OVERHEAD COST</t>
  </si>
  <si>
    <t>Office Materials and Supplies</t>
  </si>
  <si>
    <t>Conferences and Workshop</t>
  </si>
  <si>
    <t>Motor Vehicle Fuel</t>
  </si>
  <si>
    <t>SUB TOTAL</t>
  </si>
  <si>
    <t>Publicity &amp; Advertisement</t>
  </si>
  <si>
    <t>Local Transport and Travelling</t>
  </si>
  <si>
    <t>Computer Materials and Supplies</t>
  </si>
  <si>
    <t>Sanitary Materials</t>
  </si>
  <si>
    <t>Refreshment &amp; Meals</t>
  </si>
  <si>
    <t>News papers and Periodicals</t>
  </si>
  <si>
    <t>Maintenance of Office Furniture</t>
  </si>
  <si>
    <t>Maintenance of Plants and Gen. sets</t>
  </si>
  <si>
    <t>Contribution to Non Governmental Organisation</t>
  </si>
  <si>
    <t>Printing of Non-Security Document</t>
  </si>
  <si>
    <t>Maintenance of Office Building</t>
  </si>
  <si>
    <t>Hospitality</t>
  </si>
  <si>
    <t>Maintenance of Office Equipment</t>
  </si>
  <si>
    <t>Audit Consultancy</t>
  </si>
  <si>
    <t>Capacity Building and Manpower Dev. (Ext Staff)</t>
  </si>
  <si>
    <t xml:space="preserve">Rehabilitation/renovation of office building </t>
  </si>
  <si>
    <t>Purchase of Truct (i) Crane)</t>
  </si>
  <si>
    <t>Construction of Parts (Yobe Line Terminus )</t>
  </si>
  <si>
    <t xml:space="preserve">Purchase of Heavy Duty Plants and Machines </t>
  </si>
  <si>
    <t>Construction of other Building</t>
  </si>
  <si>
    <t xml:space="preserve">Purchase of office equipment </t>
  </si>
  <si>
    <t>Purchase of Vehicles (Hilux)</t>
  </si>
  <si>
    <t>Procurement Firefighting</t>
  </si>
  <si>
    <t>Purchase /Acquisition of Building</t>
  </si>
  <si>
    <t xml:space="preserve">Construction of Wherehouse &amp; Shops </t>
  </si>
  <si>
    <t>Maps, sruvey/and Dessign</t>
  </si>
  <si>
    <t>Rehabilitation and Maintenance of water supply</t>
  </si>
  <si>
    <t xml:space="preserve">Renovation/Rehabilitation of office Building </t>
  </si>
  <si>
    <t xml:space="preserve">Summons and Prosecutions </t>
  </si>
  <si>
    <t>Registration and Exams / Tuition Fees</t>
  </si>
  <si>
    <t xml:space="preserve">Procurement of Uniforms and other clothings </t>
  </si>
  <si>
    <t xml:space="preserve">Procurement of other Materials </t>
  </si>
  <si>
    <t xml:space="preserve">Rejabilitation of Industrials Building </t>
  </si>
  <si>
    <t xml:space="preserve">Maintenance of Machine &amp; equipment </t>
  </si>
  <si>
    <t>Construction of Access road</t>
  </si>
  <si>
    <t>Construction of water way</t>
  </si>
  <si>
    <t>Purchase of Photocopies Machines</t>
  </si>
  <si>
    <t>Purchase of Motor Vehicle/(OB VAN)</t>
  </si>
  <si>
    <t>Other Maintenance General</t>
  </si>
  <si>
    <t>Construction of Office Buildings</t>
  </si>
  <si>
    <t>Maps/Survey and Design</t>
  </si>
  <si>
    <t>Outfit Allowances</t>
  </si>
  <si>
    <t xml:space="preserve">Purchase of fir fighting Equipment </t>
  </si>
  <si>
    <t xml:space="preserve">Procurement and Maint of acct soft ware </t>
  </si>
  <si>
    <t xml:space="preserve">Operation cost of Election Activities </t>
  </si>
  <si>
    <t xml:space="preserve">Maintenance General/Street light </t>
  </si>
  <si>
    <t>Head of Service</t>
  </si>
  <si>
    <t>Ministry of Agriculture &amp; Natunal Resources</t>
  </si>
  <si>
    <t>Agric. Dev. Programme (ADP)</t>
  </si>
  <si>
    <t>Ministry of Works &amp; Transport</t>
  </si>
  <si>
    <t xml:space="preserve">Ministry of Land &amp; Housing </t>
  </si>
  <si>
    <t>Ministry of Youth,Sports &amp; Comm Dev.</t>
  </si>
  <si>
    <t>ACTUAL  2014</t>
  </si>
  <si>
    <t>MINISTRY OF YOUTH SPORT &amp; SOCIAL DEVELOPMENT</t>
  </si>
  <si>
    <t>MINISTRY OF LAND &amp;  HOUSING</t>
  </si>
  <si>
    <t>Procurement of Instruct. &amp; Working Materials</t>
  </si>
  <si>
    <t>MINISTRY OF WORKS AND TRANSPORT</t>
  </si>
  <si>
    <t>MIN.  OF LAND AND HOUSING</t>
  </si>
  <si>
    <t>Construction of office  building</t>
  </si>
  <si>
    <t>ACTUAL EXPENDITURE JAN- Nov, 2015</t>
  </si>
  <si>
    <t>ACTUAL EXP.           JAN-NOV 2015</t>
  </si>
  <si>
    <t xml:space="preserve">Provision infrustracture </t>
  </si>
  <si>
    <t>Grants</t>
  </si>
  <si>
    <t>Internal Loans</t>
  </si>
  <si>
    <t>D E T A I L S  O F  R  E C  U  R  R  E  N  T   E X P  E  N D I T U R E</t>
  </si>
  <si>
    <t>Purchase of other Material</t>
  </si>
  <si>
    <t>FRENCH AND KANURI CENTER</t>
  </si>
  <si>
    <t>REMIDIAL PROGRAME</t>
  </si>
  <si>
    <t>SHEHU SULE COLLEGE OF NURSING &amp; MIDWIFERY</t>
  </si>
  <si>
    <t>IDRIS ALOOMA POLYTECHNIC GEIDAM</t>
  </si>
  <si>
    <t>IDRISS ALOOMA POLYTECHNIC GEIDAM</t>
  </si>
  <si>
    <t xml:space="preserve">UMAR SULYMAN COL. OF EDUCATION GASHUA </t>
  </si>
  <si>
    <t>OFFICE OF THE AUDITOR LOCAL GOVT AUDIT</t>
  </si>
  <si>
    <t>State Hotels</t>
  </si>
  <si>
    <t xml:space="preserve">French Center </t>
  </si>
  <si>
    <t>Remidial Programe</t>
  </si>
  <si>
    <t>UMAR SULEIMAN COLL OF EDUCATION GASHUA</t>
  </si>
  <si>
    <t>Manpower Dev. &amp; Training/Other MDGs Activities</t>
  </si>
  <si>
    <t>APPRPVED BUDGET 2016</t>
  </si>
  <si>
    <t>APPROVED BUDGET 2016</t>
  </si>
  <si>
    <t xml:space="preserve">APPROVED </t>
  </si>
  <si>
    <t>APPROVED PERSONNEL COST</t>
  </si>
  <si>
    <t>SECT</t>
  </si>
  <si>
    <t>N</t>
  </si>
  <si>
    <t xml:space="preserve">SOURCES OF REVENUE </t>
  </si>
  <si>
    <t>Treasury Opening Balance</t>
  </si>
  <si>
    <t>Total Internally Generated Revenue</t>
  </si>
  <si>
    <t>Statutory Allocation</t>
  </si>
  <si>
    <t>Value added Tax (Vat)</t>
  </si>
  <si>
    <t>Ecological fund</t>
  </si>
  <si>
    <t>Stabilization fund</t>
  </si>
  <si>
    <t>Excess Crude Oil</t>
  </si>
  <si>
    <t>External loans</t>
  </si>
  <si>
    <t>Miscellaneous</t>
  </si>
  <si>
    <t xml:space="preserve">RESOURCE POSITION </t>
  </si>
  <si>
    <t xml:space="preserve">TOTAL APPROVED RECURRENT </t>
  </si>
  <si>
    <t>APPROVED      BUDGET                   2016</t>
  </si>
  <si>
    <t>APPROVED              BUDGET                           2016</t>
  </si>
  <si>
    <t xml:space="preserve">CAPITAL EXPENDITURE </t>
  </si>
  <si>
    <t xml:space="preserve">ACTUAL EXPEN JAN-MARCH </t>
  </si>
  <si>
    <t xml:space="preserve">APPROVED BUDGET 2016 </t>
  </si>
  <si>
    <t xml:space="preserve">DESCRIPTION </t>
  </si>
  <si>
    <t>NIL</t>
  </si>
  <si>
    <t>Variance</t>
  </si>
  <si>
    <t xml:space="preserve">TOTAL  RECURRENT </t>
  </si>
  <si>
    <t>PERSONNEL COST</t>
  </si>
  <si>
    <t>S U M M A R Y O F C A P I T A L</t>
  </si>
  <si>
    <t>SUSTAINABLE  DEVELOPMENT GOALS(SDG)</t>
  </si>
  <si>
    <t xml:space="preserve">ATIKU ABUBAKAR COLL. OF LEGAL &amp; ISLAMIC STUDIES </t>
  </si>
  <si>
    <t xml:space="preserve">PERFORMANCE % </t>
  </si>
  <si>
    <t>PROPOSED BUDGET 2017</t>
  </si>
  <si>
    <t>APPROVED PERSONNEL COST 2016</t>
  </si>
  <si>
    <t>ACTUAL EXPEN JAN-JUNE 2016</t>
  </si>
  <si>
    <t>ACTUAL EXPEN JAN-DEC 2016</t>
  </si>
  <si>
    <t xml:space="preserve">  PERF. %</t>
  </si>
  <si>
    <t>ACTUAL EXP                         JAN- JUNE 2016</t>
  </si>
  <si>
    <t>ACTUAL EXP JULY- SEPT 2016</t>
  </si>
  <si>
    <t>TOTAL EXPEND JAN-SEPT 2016</t>
  </si>
  <si>
    <t>ACTUAL EXPEN JAN-SEPT</t>
  </si>
  <si>
    <t>TOTAL ACTUAL JAN-SEPT</t>
  </si>
  <si>
    <t>PRO-RATA BUDGETED JAN-SEPT 2016</t>
  </si>
  <si>
    <t xml:space="preserve">ACTUAL EXPEN JAN-SEPT </t>
  </si>
  <si>
    <t>ACTUAL  EXPEN        JAN-SEPT            2016</t>
  </si>
  <si>
    <t>Uniforms and Outfit Allowances</t>
  </si>
  <si>
    <t>Diesel Cost</t>
  </si>
  <si>
    <t>Lubricants</t>
  </si>
  <si>
    <t>Construction of drainage &amp; culverts</t>
  </si>
  <si>
    <t xml:space="preserve">Purchase of Office Furniture &amp; Fittings /Computer </t>
  </si>
  <si>
    <t xml:space="preserve">Construction of School Building (Driving School </t>
  </si>
  <si>
    <t>Electricity charges</t>
  </si>
  <si>
    <t xml:space="preserve">Rehabilitation/Renovation of office ce Building </t>
  </si>
  <si>
    <t>Investigation, Research and Documentations</t>
  </si>
  <si>
    <t>SUB-TOTAl</t>
  </si>
  <si>
    <t xml:space="preserve">Local Transpot and Traveling </t>
  </si>
  <si>
    <t xml:space="preserve">Local transport and Others </t>
  </si>
  <si>
    <t xml:space="preserve">office Material and Spplies </t>
  </si>
  <si>
    <t xml:space="preserve">Field Materials &amp; Supplies </t>
  </si>
  <si>
    <t xml:space="preserve">Motor Vehicle fuel </t>
  </si>
  <si>
    <t>Generator Fuelling</t>
  </si>
  <si>
    <t xml:space="preserve">Medical Bill Expenses Local </t>
  </si>
  <si>
    <t>Bank Charge</t>
  </si>
  <si>
    <t>Uniforms and Outfit Allowance</t>
  </si>
  <si>
    <t>Sanitary Material</t>
  </si>
  <si>
    <t xml:space="preserve">Official Hospitality </t>
  </si>
  <si>
    <t>Driver Accident Bonus</t>
  </si>
  <si>
    <t>Maintenance of office building</t>
  </si>
  <si>
    <t xml:space="preserve">Computer Materials and Supplies </t>
  </si>
  <si>
    <t xml:space="preserve">Sanitary Materials </t>
  </si>
  <si>
    <t xml:space="preserve">Other Maintenance Services General </t>
  </si>
  <si>
    <t xml:space="preserve">Motor Vehicle Fuel </t>
  </si>
  <si>
    <t>Gen - Set Fuel</t>
  </si>
  <si>
    <t>Procurement Other Relief Materials</t>
  </si>
  <si>
    <t>Local Transport and Traveling (others)</t>
  </si>
  <si>
    <t xml:space="preserve">Training and Working Materilas </t>
  </si>
  <si>
    <t>Training and Working Materials</t>
  </si>
  <si>
    <t>Local Transport and Traveling (Training)</t>
  </si>
  <si>
    <t>Water Rates</t>
  </si>
  <si>
    <t xml:space="preserve">Publicity &amp; Advertisement </t>
  </si>
  <si>
    <t>Printing of  non- security Documents</t>
  </si>
  <si>
    <t xml:space="preserve">Maintenance of office Furniture </t>
  </si>
  <si>
    <t xml:space="preserve">Maintenance of office Equipment </t>
  </si>
  <si>
    <t>Fumigation</t>
  </si>
  <si>
    <t>Conference and Workshop</t>
  </si>
  <si>
    <t xml:space="preserve">Bank Charges </t>
  </si>
  <si>
    <t xml:space="preserve">Construction of School Building </t>
  </si>
  <si>
    <t xml:space="preserve">Procurement of Office Equipment (Normadic) </t>
  </si>
  <si>
    <t>Newspaper and periodic</t>
  </si>
  <si>
    <t>Generator Set Fuel</t>
  </si>
  <si>
    <t>Newpaper and periodical</t>
  </si>
  <si>
    <t xml:space="preserve">Printing of non Security document </t>
  </si>
  <si>
    <t>Gen. set fuel</t>
  </si>
  <si>
    <t xml:space="preserve">Purchase of Buses </t>
  </si>
  <si>
    <t>Gen-Set Fuel/Lubricants</t>
  </si>
  <si>
    <t>Press Field Work Materials</t>
  </si>
  <si>
    <t>Driver Accident free Bonus</t>
  </si>
  <si>
    <t>Maintenance of Computers and IT Equipment</t>
  </si>
  <si>
    <t>Maintenance of Other Infrastructure</t>
  </si>
  <si>
    <t>Refresher Courses</t>
  </si>
  <si>
    <t xml:space="preserve">Establishment Ceramic unit and Hall of Fume </t>
  </si>
  <si>
    <t xml:space="preserve">Purchase of folding machine </t>
  </si>
  <si>
    <t xml:space="preserve">Repairs of Motor Vehicles </t>
  </si>
  <si>
    <t>Comference and workshop</t>
  </si>
  <si>
    <t>200 BED ULTRA MODERN HOSPITAL</t>
  </si>
  <si>
    <t xml:space="preserve">Rehabilitation of school building </t>
  </si>
  <si>
    <t xml:space="preserve">Excavating &amp; Reconstruction of ruins of Birning Ngazargamu and Dev't of Cluster industries &amp; Common facility Centres in 3 Zones  Zone (A) Dtr Carpentry/ Jionery </t>
  </si>
  <si>
    <t xml:space="preserve">Construction of Hotel at Gaidam </t>
  </si>
  <si>
    <t xml:space="preserve">National Council meeting </t>
  </si>
  <si>
    <t xml:space="preserve">Local Transport and Travelling </t>
  </si>
  <si>
    <t xml:space="preserve">Accommodation allowance for Hon Member </t>
  </si>
  <si>
    <t xml:space="preserve">Furniture allawance </t>
  </si>
  <si>
    <t xml:space="preserve">severance gratuity </t>
  </si>
  <si>
    <r>
      <t>Conferences and Seminars-nternationa</t>
    </r>
    <r>
      <rPr>
        <i/>
        <sz val="11"/>
        <rFont val="Calibri"/>
        <family val="2"/>
        <scheme val="minor"/>
      </rPr>
      <t>l</t>
    </r>
  </si>
  <si>
    <t>Library Books &amp; Journals</t>
  </si>
  <si>
    <t>Up Keep Allowance</t>
  </si>
  <si>
    <t>Souvenir/Gifts</t>
  </si>
  <si>
    <t xml:space="preserve">Consultancy Services </t>
  </si>
  <si>
    <t>Workshops &amp; Training -Local</t>
  </si>
  <si>
    <t xml:space="preserve">Purchase of Motor Vehicles </t>
  </si>
  <si>
    <t xml:space="preserve">Rehabilitation/Renovations of Office Building </t>
  </si>
  <si>
    <t xml:space="preserve">Procurement fire Equipment </t>
  </si>
  <si>
    <t xml:space="preserve">Purchased of Motor Vehicle </t>
  </si>
  <si>
    <t>Honourarium &amp; Seating Allowances</t>
  </si>
  <si>
    <t xml:space="preserve">Refreshment &amp; Meals </t>
  </si>
  <si>
    <t>Investigation, Research and Documentatic</t>
  </si>
  <si>
    <t xml:space="preserve">Bicycles Loans </t>
  </si>
  <si>
    <t>Bicycles Loans</t>
  </si>
  <si>
    <t xml:space="preserve">Digitalization </t>
  </si>
  <si>
    <t>kerosine</t>
  </si>
  <si>
    <t>Field Materials and Supplies</t>
  </si>
  <si>
    <t>Bank charges</t>
  </si>
  <si>
    <t xml:space="preserve"> </t>
  </si>
  <si>
    <t>APPROVED 2016</t>
  </si>
  <si>
    <t>ACTUAL 2016</t>
  </si>
  <si>
    <t xml:space="preserve">Computer Software Acquisition </t>
  </si>
  <si>
    <t xml:space="preserve">Purchase of Computer Printers/Potocopying Machine </t>
  </si>
  <si>
    <t xml:space="preserve">Grands and Contribution </t>
  </si>
  <si>
    <t>-</t>
  </si>
  <si>
    <t xml:space="preserve">Support to community Development </t>
  </si>
  <si>
    <t xml:space="preserve"> Maintenance of office building </t>
  </si>
  <si>
    <t xml:space="preserve"> Computers and IT Equipment</t>
  </si>
  <si>
    <t xml:space="preserve">Facilities Maintenance </t>
  </si>
  <si>
    <t xml:space="preserve">Renovation of NYSC Camp Fika </t>
  </si>
  <si>
    <t>10t</t>
  </si>
  <si>
    <t xml:space="preserve">MISTRY OF ENVIRONMENT </t>
  </si>
  <si>
    <t xml:space="preserve">Ministry of Environment </t>
  </si>
  <si>
    <t>ACTUAL EXPEN JAN -SEPT</t>
  </si>
  <si>
    <t xml:space="preserve">Rehab/Renovation of office building </t>
  </si>
  <si>
    <t xml:space="preserve">MINISTRY OF ENVIRONMENT </t>
  </si>
  <si>
    <t xml:space="preserve">MINISTRY OF AGRICULTURE </t>
  </si>
  <si>
    <t xml:space="preserve">FINANCIAL STATEMENT </t>
  </si>
  <si>
    <t>DESCRIPTION</t>
  </si>
  <si>
    <t>A</t>
  </si>
  <si>
    <t xml:space="preserve"> Estimated Recurrent Revenue</t>
  </si>
  <si>
    <t>1.  Total Internally Generated Revenue</t>
  </si>
  <si>
    <t xml:space="preserve">  </t>
  </si>
  <si>
    <t>2.       Statutory Allocation</t>
  </si>
  <si>
    <t>3.       Statutory Allocation (SURE-P)</t>
  </si>
  <si>
    <t>4.       Value added Tax (Vat)</t>
  </si>
  <si>
    <t>5.       Ecological fund</t>
  </si>
  <si>
    <t>6.       Stabilization fund</t>
  </si>
  <si>
    <t>B</t>
  </si>
  <si>
    <t>Consolidated Revenue Fund Charges</t>
  </si>
  <si>
    <t>C</t>
  </si>
  <si>
    <t>Estimated Recurrent Expenditure</t>
  </si>
  <si>
    <t>1.           Personnel Cost</t>
  </si>
  <si>
    <t>2.           Overhead Cost</t>
  </si>
  <si>
    <t>D</t>
  </si>
  <si>
    <t>Estimated Recurrent Revenue Surplus</t>
  </si>
  <si>
    <t>(Transfer to CDF ) = A –[ B +C]</t>
  </si>
  <si>
    <t>E</t>
  </si>
  <si>
    <t>Other Receipts</t>
  </si>
  <si>
    <t>1.          Grants</t>
  </si>
  <si>
    <t>2.          External loans</t>
  </si>
  <si>
    <t>3.          Internal Loans</t>
  </si>
  <si>
    <t>4.          Miscellaneous</t>
  </si>
  <si>
    <t>5.          Treasury Opening Balance</t>
  </si>
  <si>
    <t>Total Capital Receipts</t>
  </si>
  <si>
    <t>Total  estimated Renenue</t>
  </si>
  <si>
    <t>F</t>
  </si>
  <si>
    <t>Recurent Expenditure = (B+C )</t>
  </si>
  <si>
    <t>G</t>
  </si>
  <si>
    <t>Capital Development Fund =(D+E)</t>
  </si>
  <si>
    <t>H</t>
  </si>
  <si>
    <t>Total Expenditure</t>
  </si>
  <si>
    <t>APPROVED  2016</t>
  </si>
  <si>
    <t xml:space="preserve">PROPOSED  BUDGET 2017 </t>
  </si>
  <si>
    <t>7.       Excess Crude Oil/Exchange Rate Diff.</t>
  </si>
  <si>
    <t>ACTUAL EXP.            2015</t>
  </si>
  <si>
    <t>ACTUAL  EXP. 2014</t>
  </si>
  <si>
    <r>
      <t xml:space="preserve"> </t>
    </r>
    <r>
      <rPr>
        <sz val="12"/>
        <color rgb="FF000000"/>
        <rFont val="Arial"/>
        <family val="2"/>
      </rPr>
      <t>₦</t>
    </r>
    <r>
      <rPr>
        <sz val="12"/>
        <color rgb="FF000000"/>
        <rFont val="Calibri"/>
        <family val="2"/>
        <scheme val="minor"/>
      </rPr>
      <t xml:space="preserve"> </t>
    </r>
  </si>
  <si>
    <r>
      <t xml:space="preserve">       </t>
    </r>
    <r>
      <rPr>
        <b/>
        <i/>
        <sz val="12"/>
        <color theme="1"/>
        <rFont val="Calibri"/>
        <family val="2"/>
        <scheme val="minor"/>
      </rPr>
      <t xml:space="preserve">Total Recurrent Revenue  </t>
    </r>
  </si>
  <si>
    <r>
      <t xml:space="preserve">      </t>
    </r>
    <r>
      <rPr>
        <b/>
        <i/>
        <sz val="12"/>
        <color theme="1"/>
        <rFont val="Calibri"/>
        <family val="2"/>
        <scheme val="minor"/>
      </rPr>
      <t xml:space="preserve"> Total Recurrent Expenditure =</t>
    </r>
    <r>
      <rPr>
        <b/>
        <sz val="12"/>
        <color theme="1"/>
        <rFont val="Calibri"/>
        <family val="2"/>
        <scheme val="minor"/>
      </rPr>
      <t>(B+C)</t>
    </r>
  </si>
  <si>
    <t>IRRIGATION DEVELOPMENT  PROGRAMME</t>
  </si>
  <si>
    <t xml:space="preserve">Construction/Provision of Water ways </t>
  </si>
  <si>
    <t xml:space="preserve">Water Pollution Prevention and Control </t>
  </si>
  <si>
    <t xml:space="preserve">Rehabilitation/Repairs of water ways </t>
  </si>
  <si>
    <t xml:space="preserve">Const of  water Control Structures  at Gadana and Iyim </t>
  </si>
  <si>
    <t>Dredging of River Channels at Burum-Gana, Komadugu-Gana and operational Maintenance of Irrigation Structures across the State</t>
  </si>
  <si>
    <t xml:space="preserve">State wide Monitoring of ground water levels in Fadama areas across the state and production of annual hydrogaphs  </t>
  </si>
  <si>
    <t xml:space="preserve">Irrigation Development Programme </t>
  </si>
  <si>
    <t xml:space="preserve">Youth Farm N30m, </t>
  </si>
  <si>
    <t>Public Procurement Bureau</t>
  </si>
  <si>
    <t xml:space="preserve">Fiscal Responsibility  Board </t>
  </si>
  <si>
    <t xml:space="preserve">Public Procurement Bureau </t>
  </si>
  <si>
    <t>PUBLIC PROCUREMENT BUREAU</t>
  </si>
  <si>
    <t xml:space="preserve">Other Recurrent Expenses </t>
  </si>
  <si>
    <t>Maintenance Services General</t>
  </si>
  <si>
    <t xml:space="preserve">Purchase of Dieseal and Lubricant </t>
  </si>
  <si>
    <t xml:space="preserve">FISCAL RESPONSIBILITY BOARD </t>
  </si>
  <si>
    <t xml:space="preserve">Fiscal Responsibilty Board </t>
  </si>
  <si>
    <t xml:space="preserve">Purchase of officer furniture &amp; Equipment </t>
  </si>
  <si>
    <t>North-East and Multi- Sectoral Crisis Recovery Project (MCRP)</t>
  </si>
  <si>
    <t xml:space="preserve">Procurement of Lubricant and Dieseal </t>
  </si>
  <si>
    <t xml:space="preserve">Tree planting </t>
  </si>
  <si>
    <t xml:space="preserve">Alternative Energy </t>
  </si>
  <si>
    <t>Flood &amp; wetland (dredging of culvert )</t>
  </si>
  <si>
    <t xml:space="preserve">Environmental Pollution </t>
  </si>
  <si>
    <t>Wildlife</t>
  </si>
  <si>
    <t xml:space="preserve">Festivals </t>
  </si>
  <si>
    <t xml:space="preserve">Purchase of office furniture </t>
  </si>
  <si>
    <t xml:space="preserve">Puchase of Air Navigation Equipment </t>
  </si>
  <si>
    <t xml:space="preserve">Rehab/Repairs of office building </t>
  </si>
  <si>
    <t xml:space="preserve"> Industrial Pollution Prevention &amp; Control </t>
  </si>
  <si>
    <t xml:space="preserve">Evacution of drainage Contruction of dykes embarkment and Flood Control  </t>
  </si>
  <si>
    <t xml:space="preserve">Metrological Equipment </t>
  </si>
  <si>
    <t xml:space="preserve">S U M M  A R Y   O F   R E C U R R E N T    </t>
  </si>
  <si>
    <t>Sustainable Development Goals (SDG)</t>
  </si>
  <si>
    <t xml:space="preserve">Completion of on-going projects and Const. of new Irrigation Scheme  at Garbawa, GijiGaiwa, Maltumba/Zoto, Ngalda, Dachia, Garin Gada and Wachakal </t>
  </si>
  <si>
    <t xml:space="preserve">Completion of on-going Projects, electrification of Gaidam, Kanamma, Bukarti, Yunusari boarder Towns With Niger </t>
  </si>
  <si>
    <t>Completion of on-going Projects, Yusufari- Nguru-Machina, Kanamma- Kafiya, Damaturu-Magza,Bayamari - Nguru and  construction of Godowoli - Siminti Road</t>
  </si>
  <si>
    <t>Rehabilitation of Damaturu-Kaliyari, Yusufari - Kumaganam, and Girgir-Karege Roads</t>
  </si>
  <si>
    <t>Accreditation of institution</t>
  </si>
  <si>
    <t>Rehabilitation of student hostels</t>
  </si>
  <si>
    <t xml:space="preserve">Accreditation </t>
  </si>
  <si>
    <t>including 5M NCE programme and language lab.</t>
  </si>
  <si>
    <t>Purchase of UPS/AVR Accessories</t>
  </si>
  <si>
    <t>Construction of Solar Electricity at Garin Alkali and Potiskum Road Buster Stations</t>
  </si>
  <si>
    <t>Construction/Provision of Electricity</t>
  </si>
  <si>
    <t>PROPOSED 2017</t>
  </si>
  <si>
    <t xml:space="preserve"> Korean Tech. Team  </t>
  </si>
  <si>
    <t xml:space="preserve"> DPRS Governor's office </t>
  </si>
  <si>
    <t xml:space="preserve"> Special Duties </t>
  </si>
  <si>
    <t xml:space="preserve"> IDF </t>
  </si>
  <si>
    <t xml:space="preserve"> History Bureau </t>
  </si>
  <si>
    <t xml:space="preserve"> Ministry of Animal &amp;  Fisheries </t>
  </si>
  <si>
    <t xml:space="preserve"> Agricultural Mech Authority (YOSAMA) </t>
  </si>
  <si>
    <t xml:space="preserve"> Ministry of Transport &amp;  Energy  </t>
  </si>
  <si>
    <t xml:space="preserve"> Ministry of Housing  </t>
  </si>
  <si>
    <t xml:space="preserve"> Ministry of Integrated Rural  Dev. </t>
  </si>
  <si>
    <t xml:space="preserve"> Ministry of Sport  </t>
  </si>
  <si>
    <t xml:space="preserve"> Ministry of Higher Education </t>
  </si>
  <si>
    <t xml:space="preserve"> Traditional Medicine  </t>
  </si>
  <si>
    <t>APPROVED 2015</t>
  </si>
  <si>
    <t>SCHEDULE  I</t>
  </si>
  <si>
    <t xml:space="preserve">RECURRENT EXPENDITURE </t>
  </si>
  <si>
    <t>SCHEDULE  II</t>
  </si>
  <si>
    <t>CAPITAL  EXPENDITURE</t>
  </si>
  <si>
    <t>APPROVED BUDGET 2015</t>
  </si>
  <si>
    <t>IDF</t>
  </si>
  <si>
    <t>History Bureau</t>
  </si>
  <si>
    <t>Agricultural Mech Authority (YOSAMA)</t>
  </si>
  <si>
    <t xml:space="preserve">Ministry of Transport &amp;  Energy </t>
  </si>
  <si>
    <t xml:space="preserve">Ministry of Housing </t>
  </si>
  <si>
    <t>Ministry of Integrated Rural  Dev.</t>
  </si>
  <si>
    <t xml:space="preserve">Ministry of Sport </t>
  </si>
  <si>
    <t>Ministry of Higher Education</t>
  </si>
  <si>
    <t xml:space="preserve">Traditional Medicine </t>
  </si>
  <si>
    <t xml:space="preserve"> Gratuities</t>
  </si>
  <si>
    <t>Deaths Benefits</t>
  </si>
  <si>
    <t>Pension &amp; Gratuties</t>
  </si>
  <si>
    <t xml:space="preserve">SCHEDULE 1 </t>
  </si>
  <si>
    <t xml:space="preserve">S U M M A R Y   O F  R E V E N U E  </t>
  </si>
  <si>
    <t>₦</t>
  </si>
  <si>
    <t>FAAC ALLOCATION</t>
  </si>
  <si>
    <t>STATUTORY ALLOCATION</t>
  </si>
  <si>
    <t xml:space="preserve">EXCHANGE GAIN </t>
  </si>
  <si>
    <t>SOLID MINERAL - FED MIN OF SOLID MINERAL</t>
  </si>
  <si>
    <t>OTHER FAAC DISTRIBUTION</t>
  </si>
  <si>
    <t>Statutory Allocation (SURE-P)</t>
  </si>
  <si>
    <t>SHARE OF VAT</t>
  </si>
  <si>
    <t>ECOLOGICAL FUND</t>
  </si>
  <si>
    <t>EXCESS CRUDE</t>
  </si>
  <si>
    <t>SUB- TOTAL</t>
  </si>
  <si>
    <t>INTERNALY GENERATED REVENUE</t>
  </si>
  <si>
    <t>Taxes</t>
  </si>
  <si>
    <t>Licenses</t>
  </si>
  <si>
    <t>Mining Rent</t>
  </si>
  <si>
    <t>Royalties</t>
  </si>
  <si>
    <t xml:space="preserve">Fees </t>
  </si>
  <si>
    <t xml:space="preserve"> Fines</t>
  </si>
  <si>
    <t>Sales</t>
  </si>
  <si>
    <t>Earning</t>
  </si>
  <si>
    <t>Rent on Government Property</t>
  </si>
  <si>
    <t>Rent on Land &amp; Others General</t>
  </si>
  <si>
    <t>Repayments General</t>
  </si>
  <si>
    <t>Investment Income</t>
  </si>
  <si>
    <t>Interest Earned</t>
  </si>
  <si>
    <t>Reimbursement by Parastatals, Fed. Govt</t>
  </si>
  <si>
    <t>Boards and Parastatals</t>
  </si>
  <si>
    <t>OTHER RECEIPTS</t>
  </si>
  <si>
    <t>External Loans</t>
  </si>
  <si>
    <t>Other Capital Receipts</t>
  </si>
  <si>
    <t xml:space="preserve">D E T A I L S O F R E V E N U E </t>
  </si>
  <si>
    <t xml:space="preserve">CODES </t>
  </si>
  <si>
    <t>TAXES</t>
  </si>
  <si>
    <t>PAYE</t>
  </si>
  <si>
    <t>Direct Assessment</t>
  </si>
  <si>
    <t>Stamp Duty</t>
  </si>
  <si>
    <t>Witholding Tax</t>
  </si>
  <si>
    <t>Property Tax</t>
  </si>
  <si>
    <t>Other Direct Charges</t>
  </si>
  <si>
    <t>LICENSES</t>
  </si>
  <si>
    <t>MINISTRY OF AGRIC &amp; NATURAL RESOURCES</t>
  </si>
  <si>
    <t>Produce buyer licence</t>
  </si>
  <si>
    <t>Hide and Skin Licenses</t>
  </si>
  <si>
    <t xml:space="preserve">Animal Import Licenses </t>
  </si>
  <si>
    <t>Meat Saler License/Renewal</t>
  </si>
  <si>
    <t>Veterinary Clinic License</t>
  </si>
  <si>
    <t>Pet Dog license</t>
  </si>
  <si>
    <t>Hunting Permit</t>
  </si>
  <si>
    <t>Fishing permit</t>
  </si>
  <si>
    <t>Patent Medicine vendors license/renew</t>
  </si>
  <si>
    <t>Drugs/Pharmaceutical chemist Licenses.</t>
  </si>
  <si>
    <t>Private Medica Laboratory license/renew.</t>
  </si>
  <si>
    <t>Cinema House License</t>
  </si>
  <si>
    <t>Auctioneer License/Renewal</t>
  </si>
  <si>
    <t>Motor Vehicle License</t>
  </si>
  <si>
    <t>Driver Lincese</t>
  </si>
  <si>
    <t>Learner's Permit</t>
  </si>
  <si>
    <t xml:space="preserve">Drivers Badge </t>
  </si>
  <si>
    <t>Driving Test</t>
  </si>
  <si>
    <t>Conductor's Badge</t>
  </si>
  <si>
    <t>Certificate of Road Worthness</t>
  </si>
  <si>
    <t>Vehicle Plate Number</t>
  </si>
  <si>
    <t>Taxi Registartion (Side Badge)</t>
  </si>
  <si>
    <t>Vehicle Registration</t>
  </si>
  <si>
    <t>Hotel License/Renewal</t>
  </si>
  <si>
    <t>Bakery house lincese</t>
  </si>
  <si>
    <t>Brick making license</t>
  </si>
  <si>
    <t>Dry Fish and Meat license</t>
  </si>
  <si>
    <t>Boats &amp; Canoe (Small Craft) Lincese</t>
  </si>
  <si>
    <t>Private Workshop  Licenses</t>
  </si>
  <si>
    <t>Resturant and Catering Services/Renew Licenses</t>
  </si>
  <si>
    <t>MINISTRY OF WATER RESOURCE</t>
  </si>
  <si>
    <t>Borhole Driling license</t>
  </si>
  <si>
    <t>Reg/Renewal Private Borholes</t>
  </si>
  <si>
    <t>MINISTRY OF YOUTH,SPORTS&amp; COMM. DEV.</t>
  </si>
  <si>
    <t>Hackney Permit</t>
  </si>
  <si>
    <t xml:space="preserve"> FEES</t>
  </si>
  <si>
    <t>Pest control</t>
  </si>
  <si>
    <t>Produce Inspection</t>
  </si>
  <si>
    <t>Produce checkpoints</t>
  </si>
  <si>
    <t>Agricultural Show Charges</t>
  </si>
  <si>
    <t>Produce Buyer Certificate fees</t>
  </si>
  <si>
    <t>Trade Cattle Fees</t>
  </si>
  <si>
    <t>Reg/Renewal poultry farmers</t>
  </si>
  <si>
    <t>Hatchery charges</t>
  </si>
  <si>
    <t>livestock Association dues</t>
  </si>
  <si>
    <t>Park &amp; Gardens</t>
  </si>
  <si>
    <t>Waste primary treatment plant</t>
  </si>
  <si>
    <t>Reg./Renewal Environmental dump site</t>
  </si>
  <si>
    <t>Public collection fees</t>
  </si>
  <si>
    <t>Sign post, sign board, bill boards fees</t>
  </si>
  <si>
    <t>Reg./Renewal Telecom System (Mast)</t>
  </si>
  <si>
    <t>Reg./Renewal Sewage collection &amp; Treat</t>
  </si>
  <si>
    <t>Reg./Renewal Private Refuse Collectors</t>
  </si>
  <si>
    <t>Environmental Impact Assessment Fees</t>
  </si>
  <si>
    <t>School Fees</t>
  </si>
  <si>
    <t>Examination Fees</t>
  </si>
  <si>
    <t>Non-refundable Tender Fees</t>
  </si>
  <si>
    <t>Student Registration Fees</t>
  </si>
  <si>
    <t>Reg/Renewal of contractor (Feeding)</t>
  </si>
  <si>
    <t>Private School Registration Fees</t>
  </si>
  <si>
    <t>Application for Tender/Renewal</t>
  </si>
  <si>
    <t>Registration of Contractors</t>
  </si>
  <si>
    <t>Non Refundable Tenders Fees</t>
  </si>
  <si>
    <t>Reg./Renewal of Accounting Firms</t>
  </si>
  <si>
    <t>Tender Form Fees</t>
  </si>
  <si>
    <t>Hospitals and clinics Inspection Fees</t>
  </si>
  <si>
    <t>Phamacy Inspection Fees</t>
  </si>
  <si>
    <t>Patient Admission Deposit</t>
  </si>
  <si>
    <t>Labour Room</t>
  </si>
  <si>
    <t>Axe Dressing</t>
  </si>
  <si>
    <t>Suture/Episioth0my</t>
  </si>
  <si>
    <t>ENT Sewies</t>
  </si>
  <si>
    <t>Medical Practioners/Clinical Reg.</t>
  </si>
  <si>
    <t>Private Hospital Reg/Renewal</t>
  </si>
  <si>
    <t>Laboratory Services</t>
  </si>
  <si>
    <t>Fees and charges from Maryam Abacha</t>
  </si>
  <si>
    <t>Search Fees</t>
  </si>
  <si>
    <t>Vetting Fees</t>
  </si>
  <si>
    <t>Drafting Fees</t>
  </si>
  <si>
    <t>Tribunal charges (Rent)</t>
  </si>
  <si>
    <t xml:space="preserve">Power of Attoney </t>
  </si>
  <si>
    <t>Private Practice Registration/Renewal.</t>
  </si>
  <si>
    <t xml:space="preserve">MINISTRY OF WORKS AND TRANSPORT </t>
  </si>
  <si>
    <t>Road Cut charges</t>
  </si>
  <si>
    <t xml:space="preserve">Inspection of Accident Vehicle </t>
  </si>
  <si>
    <t>MINISTRY OF YOUTH AND SOCIAL DEV</t>
  </si>
  <si>
    <t>Reg./Renewal of Business group/Ass.</t>
  </si>
  <si>
    <t>Reg./Renewal corp. societies</t>
  </si>
  <si>
    <t>Reg./Renewal of Youth &amp; Social clubs</t>
  </si>
  <si>
    <t>Reg./Renewal of Self help group</t>
  </si>
  <si>
    <t>Reg./Renewal of Cinema houses</t>
  </si>
  <si>
    <t>Reg./Renewal of Video house</t>
  </si>
  <si>
    <t>Coop. societies audit &amp; Supervising fees</t>
  </si>
  <si>
    <t>Refrigeration &amp; Air Condition Services</t>
  </si>
  <si>
    <t>Announcement Charges</t>
  </si>
  <si>
    <t>Telephone and Internet Services</t>
  </si>
  <si>
    <t>Reg. of Business Prem./Renewal</t>
  </si>
  <si>
    <t>Petrol Filling stations Fees/Renewal</t>
  </si>
  <si>
    <t>Corner Shop/Shopping Complex</t>
  </si>
  <si>
    <t>Resturant and Catering Services/Renew</t>
  </si>
  <si>
    <t>Private Workshop charges</t>
  </si>
  <si>
    <t>MINISTRY OF LAND AND HOUSING</t>
  </si>
  <si>
    <t>Land use fees</t>
  </si>
  <si>
    <t>Survey fees</t>
  </si>
  <si>
    <t>Deeds Preparation &amp; Execution</t>
  </si>
  <si>
    <t>Deed of Surrender</t>
  </si>
  <si>
    <t>Document Registration</t>
  </si>
  <si>
    <t>Processing fees</t>
  </si>
  <si>
    <t>Application for Land fees</t>
  </si>
  <si>
    <t>Application for Re-grant</t>
  </si>
  <si>
    <t>Valuation fees</t>
  </si>
  <si>
    <t>Site plan processing fees</t>
  </si>
  <si>
    <t>charge of purpose</t>
  </si>
  <si>
    <t>Right of occupancy</t>
  </si>
  <si>
    <t>Replacement of beacons</t>
  </si>
  <si>
    <t>Printing of plan</t>
  </si>
  <si>
    <t>site plan approval fees</t>
  </si>
  <si>
    <t>Certificate of Occupancy</t>
  </si>
  <si>
    <t>Building materials &amp; site Registration</t>
  </si>
  <si>
    <t>Building plan approval fees</t>
  </si>
  <si>
    <t>planning fees</t>
  </si>
  <si>
    <t>Development levy</t>
  </si>
  <si>
    <t>C of O processing fees</t>
  </si>
  <si>
    <t>Water connection fees</t>
  </si>
  <si>
    <t xml:space="preserve">Private Boreholes Annual Fees </t>
  </si>
  <si>
    <t>STATE AUDIT</t>
  </si>
  <si>
    <t>Registration/Renewal of Auditing firms</t>
  </si>
  <si>
    <t>ADP</t>
  </si>
  <si>
    <t>Pest control charges</t>
  </si>
  <si>
    <t>Registration of Agro Chemical Shop</t>
  </si>
  <si>
    <t>AGENCY FOR MASS LITERACY</t>
  </si>
  <si>
    <t>Registration Adult Education</t>
  </si>
  <si>
    <t>Registration Fees</t>
  </si>
  <si>
    <t>COEGA</t>
  </si>
  <si>
    <t>STATE UNIVERSITY</t>
  </si>
  <si>
    <t>Tuition Fees</t>
  </si>
  <si>
    <t>YOCOLIS</t>
  </si>
  <si>
    <t>HEALTH TECH. NGURU</t>
  </si>
  <si>
    <t>STATE POLYTECHNIC GEIDAM</t>
  </si>
  <si>
    <t>News Coverage &amp; Promotions</t>
  </si>
  <si>
    <t>Programmes</t>
  </si>
  <si>
    <t>Documentation</t>
  </si>
  <si>
    <t>HOSP. MANAGEMENT BOARD</t>
  </si>
  <si>
    <t>Medical Record</t>
  </si>
  <si>
    <t>Medical Report</t>
  </si>
  <si>
    <t>Medical Certificate</t>
  </si>
  <si>
    <t>Patient Admission Deposit Fees</t>
  </si>
  <si>
    <t>Labour Room Charges</t>
  </si>
  <si>
    <t>A&amp;E Charges</t>
  </si>
  <si>
    <t>ENT Charges</t>
  </si>
  <si>
    <t>Ophtalmology charges</t>
  </si>
  <si>
    <t>Physiotherapy charges</t>
  </si>
  <si>
    <t>X-Ray charges</t>
  </si>
  <si>
    <t>Scan Services</t>
  </si>
  <si>
    <t>Theater Services</t>
  </si>
  <si>
    <t>Mortuary Services</t>
  </si>
  <si>
    <t>POP charges</t>
  </si>
  <si>
    <t>Dental Services</t>
  </si>
  <si>
    <t>Anthenatal care services</t>
  </si>
  <si>
    <t>Immunization charges</t>
  </si>
  <si>
    <t>HIGHT COURT</t>
  </si>
  <si>
    <t>Court orders</t>
  </si>
  <si>
    <t>Appeals</t>
  </si>
  <si>
    <t>Filling Fees</t>
  </si>
  <si>
    <t>Motions</t>
  </si>
  <si>
    <t>Motions Ex-parte</t>
  </si>
  <si>
    <t>Probate Fees</t>
  </si>
  <si>
    <t>Declarations</t>
  </si>
  <si>
    <t>Affidavits</t>
  </si>
  <si>
    <t>Counter Affidavits</t>
  </si>
  <si>
    <t>Pettitions</t>
  </si>
  <si>
    <t>Writ of Summons</t>
  </si>
  <si>
    <t>Letter of Administration</t>
  </si>
  <si>
    <t>Signing of forms</t>
  </si>
  <si>
    <t>Certificate of Judgment</t>
  </si>
  <si>
    <t>Copy of Proceedings</t>
  </si>
  <si>
    <t>Marriage/Divorce Fees</t>
  </si>
  <si>
    <t>AREA COURT</t>
  </si>
  <si>
    <t>Court Fees</t>
  </si>
  <si>
    <t>SHARIA COURT</t>
  </si>
  <si>
    <t>Filliing of Motions</t>
  </si>
  <si>
    <t>Filling of Appeal</t>
  </si>
  <si>
    <t>Court order Fees</t>
  </si>
  <si>
    <t>Appeal to court of Appeal Fees</t>
  </si>
  <si>
    <t>Printing charges</t>
  </si>
  <si>
    <t>Graphic Design &amp; charges</t>
  </si>
  <si>
    <t>SPORTS COUNCIL</t>
  </si>
  <si>
    <t>Gate Fees( S Council )</t>
  </si>
  <si>
    <t>FINES</t>
  </si>
  <si>
    <t>Firewood trafficking fines</t>
  </si>
  <si>
    <t>Tree cutting and bush burning fines</t>
  </si>
  <si>
    <t>Road Traffic Offence</t>
  </si>
  <si>
    <t>Miscellaneous Fines &amp; Fees</t>
  </si>
  <si>
    <t>MINISTRY OF WORKS AND TRANSPORTS</t>
  </si>
  <si>
    <t>Road cut fines</t>
  </si>
  <si>
    <t>Lost and Replacement</t>
  </si>
  <si>
    <t>Lost of Gate pass</t>
  </si>
  <si>
    <t>Court Fines (Sanitation Court)</t>
  </si>
  <si>
    <t>Court Fines (Rent Tribunal Court)</t>
  </si>
  <si>
    <t>Court Fines</t>
  </si>
  <si>
    <t xml:space="preserve"> SALES</t>
  </si>
  <si>
    <t>SIEC</t>
  </si>
  <si>
    <t>Sale of forms</t>
  </si>
  <si>
    <t>Sale of Promotion forms</t>
  </si>
  <si>
    <t>Circular Books</t>
  </si>
  <si>
    <t>Sale of Application forms</t>
  </si>
  <si>
    <t>Sale of APER forms</t>
  </si>
  <si>
    <t xml:space="preserve">Sales of Irrigation Pumps </t>
  </si>
  <si>
    <t>Sale of Seedlings</t>
  </si>
  <si>
    <t>Sale of Seed</t>
  </si>
  <si>
    <t>Sale of Grains</t>
  </si>
  <si>
    <t>Sale of Fertilizer</t>
  </si>
  <si>
    <t xml:space="preserve">Sale of Farm produce </t>
  </si>
  <si>
    <t>Vegetable Scheme</t>
  </si>
  <si>
    <t>Animal Vaccination</t>
  </si>
  <si>
    <t>Sale of Fishing Gear</t>
  </si>
  <si>
    <t>Sale of Livestock</t>
  </si>
  <si>
    <t>Sale of Feeds</t>
  </si>
  <si>
    <t>Poultry Product Sales</t>
  </si>
  <si>
    <t>Sale of Irrigation Schemes Produce</t>
  </si>
  <si>
    <t>sale of improve seed</t>
  </si>
  <si>
    <t>Sales of Seedlings</t>
  </si>
  <si>
    <t>Sale of Obsolate stores</t>
  </si>
  <si>
    <t>Sale of Tender</t>
  </si>
  <si>
    <t>Sale of Woven Sacks</t>
  </si>
  <si>
    <t>Sales from Alluminium Products</t>
  </si>
  <si>
    <t>Sales from Dofarga waters</t>
  </si>
  <si>
    <t>Sale of Publication</t>
  </si>
  <si>
    <t>Sale of Photograph and Calender</t>
  </si>
  <si>
    <t>sales of maps/building plans</t>
  </si>
  <si>
    <t>Sales of Procedure Rules</t>
  </si>
  <si>
    <t>Sales Of Publications</t>
  </si>
  <si>
    <t xml:space="preserve">Sales of DRF Items </t>
  </si>
  <si>
    <t>Sales of Improved Seedlings</t>
  </si>
  <si>
    <t>Sales of Improved Seeds</t>
  </si>
  <si>
    <t>Sale of Scholarship form</t>
  </si>
  <si>
    <t xml:space="preserve">Sales of forms </t>
  </si>
  <si>
    <t>Application Forms</t>
  </si>
  <si>
    <t>State University</t>
  </si>
  <si>
    <t>School of Health Tech</t>
  </si>
  <si>
    <t>CABS</t>
  </si>
  <si>
    <t xml:space="preserve"> College of Agric</t>
  </si>
  <si>
    <t>State Polytechnic</t>
  </si>
  <si>
    <t>EARNING</t>
  </si>
  <si>
    <t>Hire of Conference Hall</t>
  </si>
  <si>
    <t xml:space="preserve">Export of Gum Arabic </t>
  </si>
  <si>
    <t>workshop Earnings</t>
  </si>
  <si>
    <t>Hire of Plants</t>
  </si>
  <si>
    <t>Quarry Plant Proceeds</t>
  </si>
  <si>
    <t>Proceeds from lease of Vehicle</t>
  </si>
  <si>
    <t>Heavy duty Earning</t>
  </si>
  <si>
    <t>Earning from VIO charges</t>
  </si>
  <si>
    <t>Earning from lease vehicles</t>
  </si>
  <si>
    <t>Earnings from Application forms</t>
  </si>
  <si>
    <t>Earnings from Owner occupier</t>
  </si>
  <si>
    <t>Earnings from C of O</t>
  </si>
  <si>
    <t>Hiring  of Public Address System</t>
  </si>
  <si>
    <t>Hire of Information Equipment</t>
  </si>
  <si>
    <t>Earnings from cultural centre</t>
  </si>
  <si>
    <t>Earnings from provision store/shop</t>
  </si>
  <si>
    <t>Earnings from Nguru Oil Mills</t>
  </si>
  <si>
    <t>Earning from poverty scheme (S&amp;M Ent)</t>
  </si>
  <si>
    <t>Earning from Trade fair exhibition</t>
  </si>
  <si>
    <t>Earning from Tourism</t>
  </si>
  <si>
    <t>Gully empire Hire</t>
  </si>
  <si>
    <t>Earnings from Laboratory</t>
  </si>
  <si>
    <t>Earning from workshop</t>
  </si>
  <si>
    <t>Earning from rig hire</t>
  </si>
  <si>
    <t>Urban Water Supply</t>
  </si>
  <si>
    <t>Earning From X-Ray Services</t>
  </si>
  <si>
    <t xml:space="preserve">Earning From theater services </t>
  </si>
  <si>
    <t xml:space="preserve">Earning From Scanning Services </t>
  </si>
  <si>
    <t>Drug Cost Recovery</t>
  </si>
  <si>
    <t xml:space="preserve">Earning From Mortraing Service </t>
  </si>
  <si>
    <t>Drug Manufacturing Unit</t>
  </si>
  <si>
    <t>Drug Revolving Fund</t>
  </si>
  <si>
    <t>Earning from Maryam Abacha Hospital</t>
  </si>
  <si>
    <t>Blind workshop products</t>
  </si>
  <si>
    <t>Earnings from Gate/Halls</t>
  </si>
  <si>
    <t>Earnings from facility hire</t>
  </si>
  <si>
    <t>Earnings from Registration of Tranees</t>
  </si>
  <si>
    <t xml:space="preserve">Hire of Tractor </t>
  </si>
  <si>
    <t>Hire of Combine Harvester</t>
  </si>
  <si>
    <t>Commercials</t>
  </si>
  <si>
    <t>RENT ON GOVERNMENT PROPERTIES</t>
  </si>
  <si>
    <t xml:space="preserve"> Lagos </t>
  </si>
  <si>
    <t>Rent of Quarters</t>
  </si>
  <si>
    <t xml:space="preserve"> Abuja </t>
  </si>
  <si>
    <t xml:space="preserve">Kaduna </t>
  </si>
  <si>
    <t xml:space="preserve"> Maiduguri</t>
  </si>
  <si>
    <t>Other  Rents</t>
  </si>
  <si>
    <t>Lease of Government properties</t>
  </si>
  <si>
    <t>RENT LAND &amp; OTHER GENERAL</t>
  </si>
  <si>
    <t>Rent on plots</t>
  </si>
  <si>
    <t>Surface mining rent</t>
  </si>
  <si>
    <t>Ground Rent</t>
  </si>
  <si>
    <t>REPAYMENT</t>
  </si>
  <si>
    <t>Animal Traction</t>
  </si>
  <si>
    <t>Motor Vehicle Loan</t>
  </si>
  <si>
    <t>Housing Loan</t>
  </si>
  <si>
    <t>Furniure Loan</t>
  </si>
  <si>
    <t>Refunds</t>
  </si>
  <si>
    <t>MINISTRY OF YOUTH, SPORTS, SOCIAL AND M. DEV</t>
  </si>
  <si>
    <t>Loan repayment</t>
  </si>
  <si>
    <t>INTEREST,  &amp; DIVIDED GENERAL</t>
  </si>
  <si>
    <t>Interest on Bank Deposit</t>
  </si>
  <si>
    <t xml:space="preserve">Bonds </t>
  </si>
  <si>
    <t>Return on Investment</t>
  </si>
  <si>
    <t>Other Interest</t>
  </si>
  <si>
    <t>TOTAL (IGR)</t>
  </si>
  <si>
    <t>OTHER RECIEPT</t>
  </si>
  <si>
    <t xml:space="preserve">GRANTS </t>
  </si>
  <si>
    <t xml:space="preserve">State and LGs Joint Projects </t>
  </si>
  <si>
    <t xml:space="preserve">(UBE) Matching Grants </t>
  </si>
  <si>
    <t>FGN Grant for MDG</t>
  </si>
  <si>
    <t xml:space="preserve">ETF Grants </t>
  </si>
  <si>
    <t>OTHER CAPITAL RECIEPT</t>
  </si>
  <si>
    <t>Bank Balances(Opening Balance)</t>
  </si>
  <si>
    <t xml:space="preserve">Refund from FG :- </t>
  </si>
  <si>
    <t>Debt Relief</t>
  </si>
  <si>
    <t>Sale of Obsolate Vehicles</t>
  </si>
  <si>
    <t>EXTERNAL LOANS</t>
  </si>
  <si>
    <t>HSDP (Health )</t>
  </si>
  <si>
    <t>FADAMA III</t>
  </si>
  <si>
    <t>WB- Good Governance</t>
  </si>
  <si>
    <t>IFAD</t>
  </si>
  <si>
    <t>ADB loan Water/Health</t>
  </si>
  <si>
    <t>NPFS</t>
  </si>
  <si>
    <t>AWSF (WATER)</t>
  </si>
  <si>
    <t>Total</t>
  </si>
  <si>
    <t>INTERNAL LOANS</t>
  </si>
  <si>
    <t>Commercial Banks loan</t>
  </si>
  <si>
    <t>Mortgage loan</t>
  </si>
  <si>
    <t>Other entities(Organisations)</t>
  </si>
  <si>
    <t xml:space="preserve">Purchase of OfficeFurniture &amp; Fittings </t>
  </si>
  <si>
    <t>Purchase of Computers &amp; ICT Equipment</t>
  </si>
  <si>
    <t>Rent on Government Buildings</t>
  </si>
  <si>
    <t>Rent on Government Office</t>
  </si>
  <si>
    <t>200 Bed Ultra -odern Hospital</t>
  </si>
  <si>
    <t>Procurement of theater &amp; Surgery Commodities,</t>
  </si>
  <si>
    <t>ACTUAL EXP.           JAN-NOV.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</si>
</sst>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N&quot;* #,##0_);_(&quot;N&quot;* \(#,##0\);_(&quot;N&quot;* &quot;-&quot;_);_(@_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0000000"/>
    <numFmt numFmtId="166" formatCode="_(* #,##0_);_(* \(#,##0\);_(* &quot;-&quot;??_);_(@_)"/>
    <numFmt numFmtId="167" formatCode="_ * #,##0_ ;_ * \-#,##0_ ;_ * &quot;-&quot;_ ;_ @_ "/>
    <numFmt numFmtId="168" formatCode="_-* #,##0_-;\-* #,##0_-;_-* &quot;-&quot;??_-;_-@_-"/>
    <numFmt numFmtId="169" formatCode="_(* #,##0_);_(* \(#,##0\);_(* &quot;-&quot;?_);_(@_)"/>
    <numFmt numFmtId="170" formatCode="_(* #,##0.0_);_(* \(#,##0.0\);_(* &quot;-&quot;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</cellStyleXfs>
  <cellXfs count="579">
    <xf numFmtId="0" fontId="0" fillId="0" borderId="0" xfId="0"/>
    <xf numFmtId="41" fontId="3" fillId="0" borderId="0" xfId="0" applyNumberFormat="1" applyFont="1" applyBorder="1"/>
    <xf numFmtId="0" fontId="4" fillId="0" borderId="0" xfId="0" quotePrefix="1" applyFont="1" applyBorder="1" applyAlignment="1">
      <alignment horizontal="right"/>
    </xf>
    <xf numFmtId="41" fontId="4" fillId="0" borderId="0" xfId="0" applyNumberFormat="1" applyFont="1" applyBorder="1"/>
    <xf numFmtId="0" fontId="2" fillId="0" borderId="0" xfId="0" applyFont="1"/>
    <xf numFmtId="41" fontId="2" fillId="0" borderId="0" xfId="0" applyNumberFormat="1" applyFont="1"/>
    <xf numFmtId="0" fontId="4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1" fontId="4" fillId="0" borderId="0" xfId="0" applyNumberFormat="1" applyFont="1" applyFill="1" applyBorder="1" applyAlignment="1">
      <alignment vertical="top"/>
    </xf>
    <xf numFmtId="166" fontId="0" fillId="0" borderId="0" xfId="1" applyNumberFormat="1" applyFont="1"/>
    <xf numFmtId="166" fontId="0" fillId="0" borderId="0" xfId="0" applyNumberFormat="1"/>
    <xf numFmtId="41" fontId="13" fillId="0" borderId="0" xfId="0" applyNumberFormat="1" applyFont="1"/>
    <xf numFmtId="0" fontId="13" fillId="0" borderId="0" xfId="0" applyFont="1"/>
    <xf numFmtId="41" fontId="13" fillId="0" borderId="0" xfId="0" applyNumberFormat="1" applyFont="1" applyBorder="1"/>
    <xf numFmtId="0" fontId="13" fillId="0" borderId="0" xfId="0" applyFont="1" applyBorder="1"/>
    <xf numFmtId="41" fontId="14" fillId="0" borderId="0" xfId="2" applyNumberFormat="1" applyFont="1" applyFill="1" applyBorder="1"/>
    <xf numFmtId="166" fontId="13" fillId="0" borderId="0" xfId="1" applyNumberFormat="1" applyFont="1"/>
    <xf numFmtId="164" fontId="13" fillId="0" borderId="0" xfId="0" applyNumberFormat="1" applyFont="1" applyBorder="1" applyAlignment="1">
      <alignment horizontal="left"/>
    </xf>
    <xf numFmtId="41" fontId="13" fillId="0" borderId="0" xfId="0" applyNumberFormat="1" applyFont="1" applyBorder="1" applyAlignment="1">
      <alignment horizontal="left"/>
    </xf>
    <xf numFmtId="164" fontId="8" fillId="0" borderId="0" xfId="0" applyNumberFormat="1" applyFont="1" applyBorder="1"/>
    <xf numFmtId="41" fontId="15" fillId="0" borderId="0" xfId="0" applyNumberFormat="1" applyFont="1" applyBorder="1"/>
    <xf numFmtId="164" fontId="13" fillId="0" borderId="0" xfId="0" applyNumberFormat="1" applyFont="1" applyBorder="1"/>
    <xf numFmtId="41" fontId="16" fillId="0" borderId="0" xfId="0" applyNumberFormat="1" applyFont="1" applyBorder="1"/>
    <xf numFmtId="41" fontId="16" fillId="0" borderId="0" xfId="0" applyNumberFormat="1" applyFont="1" applyBorder="1" applyAlignment="1">
      <alignment horizontal="left"/>
    </xf>
    <xf numFmtId="166" fontId="16" fillId="0" borderId="0" xfId="0" applyNumberFormat="1" applyFont="1" applyBorder="1"/>
    <xf numFmtId="41" fontId="16" fillId="0" borderId="0" xfId="0" applyNumberFormat="1" applyFont="1"/>
    <xf numFmtId="41" fontId="8" fillId="0" borderId="0" xfId="0" applyNumberFormat="1" applyFont="1" applyBorder="1"/>
    <xf numFmtId="166" fontId="13" fillId="0" borderId="0" xfId="0" applyNumberFormat="1" applyFont="1" applyBorder="1"/>
    <xf numFmtId="164" fontId="13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right" wrapText="1"/>
    </xf>
    <xf numFmtId="41" fontId="13" fillId="0" borderId="0" xfId="0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 wrapText="1"/>
    </xf>
    <xf numFmtId="41" fontId="8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left"/>
    </xf>
    <xf numFmtId="41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 vertical="top" wrapText="1"/>
    </xf>
    <xf numFmtId="41" fontId="13" fillId="0" borderId="0" xfId="0" applyNumberFormat="1" applyFont="1" applyBorder="1" applyAlignment="1">
      <alignment horizontal="right" vertical="top" wrapText="1"/>
    </xf>
    <xf numFmtId="41" fontId="14" fillId="0" borderId="0" xfId="0" applyNumberFormat="1" applyFont="1" applyBorder="1" applyAlignment="1">
      <alignment horizontal="center" vertical="top"/>
    </xf>
    <xf numFmtId="41" fontId="14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41" fontId="12" fillId="0" borderId="0" xfId="0" applyNumberFormat="1" applyFont="1" applyBorder="1"/>
    <xf numFmtId="41" fontId="13" fillId="0" borderId="0" xfId="1" applyNumberFormat="1" applyFont="1" applyBorder="1"/>
    <xf numFmtId="164" fontId="13" fillId="0" borderId="0" xfId="0" applyNumberFormat="1" applyFont="1" applyBorder="1" applyAlignment="1"/>
    <xf numFmtId="164" fontId="8" fillId="0" borderId="0" xfId="0" applyNumberFormat="1" applyFont="1" applyBorder="1" applyAlignment="1">
      <alignment vertical="top"/>
    </xf>
    <xf numFmtId="164" fontId="13" fillId="0" borderId="0" xfId="0" applyNumberFormat="1" applyFont="1" applyBorder="1" applyAlignment="1">
      <alignment horizontal="center" vertical="top" wrapText="1"/>
    </xf>
    <xf numFmtId="41" fontId="13" fillId="0" borderId="0" xfId="0" applyNumberFormat="1" applyFont="1" applyFill="1" applyBorder="1" applyAlignment="1">
      <alignment horizontal="left"/>
    </xf>
    <xf numFmtId="41" fontId="14" fillId="0" borderId="0" xfId="0" applyNumberFormat="1" applyFont="1" applyBorder="1" applyAlignment="1">
      <alignment horizontal="left"/>
    </xf>
    <xf numFmtId="41" fontId="13" fillId="0" borderId="0" xfId="0" applyNumberFormat="1" applyFont="1" applyBorder="1" applyAlignment="1">
      <alignment horizontal="center" vertical="top"/>
    </xf>
    <xf numFmtId="41" fontId="8" fillId="0" borderId="0" xfId="1" applyNumberFormat="1" applyFont="1" applyBorder="1"/>
    <xf numFmtId="41" fontId="13" fillId="0" borderId="0" xfId="0" applyNumberFormat="1" applyFont="1" applyBorder="1" applyAlignment="1">
      <alignment vertical="top"/>
    </xf>
    <xf numFmtId="41" fontId="13" fillId="0" borderId="0" xfId="0" applyNumberFormat="1" applyFont="1" applyBorder="1" applyAlignment="1">
      <alignment vertical="top" wrapText="1"/>
    </xf>
    <xf numFmtId="41" fontId="8" fillId="0" borderId="0" xfId="0" applyNumberFormat="1" applyFont="1" applyBorder="1" applyAlignment="1">
      <alignment horizontal="left" vertical="top"/>
    </xf>
    <xf numFmtId="41" fontId="8" fillId="0" borderId="0" xfId="0" applyNumberFormat="1" applyFont="1" applyBorder="1" applyAlignment="1">
      <alignment horizontal="center" vertical="top"/>
    </xf>
    <xf numFmtId="41" fontId="12" fillId="0" borderId="0" xfId="0" applyNumberFormat="1" applyFont="1" applyBorder="1" applyAlignment="1">
      <alignment horizontal="center" vertical="top"/>
    </xf>
    <xf numFmtId="41" fontId="13" fillId="0" borderId="0" xfId="0" applyNumberFormat="1" applyFont="1" applyBorder="1" applyAlignment="1">
      <alignment horizontal="left" vertical="top"/>
    </xf>
    <xf numFmtId="164" fontId="13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3" fillId="0" borderId="0" xfId="0" quotePrefix="1" applyFont="1" applyBorder="1" applyAlignment="1">
      <alignment horizontal="center" vertical="top"/>
    </xf>
    <xf numFmtId="164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1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 vertical="top"/>
    </xf>
    <xf numFmtId="41" fontId="11" fillId="0" borderId="0" xfId="0" applyNumberFormat="1" applyFont="1" applyFill="1" applyBorder="1" applyAlignment="1">
      <alignment vertical="top"/>
    </xf>
    <xf numFmtId="0" fontId="17" fillId="0" borderId="0" xfId="0" quotePrefix="1" applyFont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0" fontId="17" fillId="0" borderId="0" xfId="0" applyFont="1" applyFill="1" applyBorder="1"/>
    <xf numFmtId="0" fontId="17" fillId="0" borderId="0" xfId="0" applyFont="1" applyBorder="1" applyAlignment="1">
      <alignment horizontal="left" vertical="top"/>
    </xf>
    <xf numFmtId="41" fontId="17" fillId="0" borderId="0" xfId="0" applyNumberFormat="1" applyFont="1" applyFill="1" applyBorder="1" applyAlignment="1">
      <alignment vertical="top"/>
    </xf>
    <xf numFmtId="165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right" vertical="top"/>
    </xf>
    <xf numFmtId="1" fontId="17" fillId="2" borderId="0" xfId="3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top"/>
    </xf>
    <xf numFmtId="41" fontId="17" fillId="0" borderId="0" xfId="0" applyNumberFormat="1" applyFont="1" applyFill="1" applyBorder="1"/>
    <xf numFmtId="0" fontId="17" fillId="0" borderId="0" xfId="0" quotePrefix="1" applyFont="1" applyFill="1" applyBorder="1" applyAlignment="1">
      <alignment horizontal="right"/>
    </xf>
    <xf numFmtId="1" fontId="11" fillId="0" borderId="0" xfId="3" applyNumberFormat="1" applyFont="1" applyFill="1" applyBorder="1" applyAlignment="1">
      <alignment horizontal="right"/>
    </xf>
    <xf numFmtId="41" fontId="11" fillId="0" borderId="0" xfId="0" applyNumberFormat="1" applyFont="1" applyFill="1" applyBorder="1"/>
    <xf numFmtId="1" fontId="17" fillId="0" borderId="0" xfId="3" applyNumberFormat="1" applyFont="1" applyFill="1" applyBorder="1" applyAlignment="1">
      <alignment horizontal="right"/>
    </xf>
    <xf numFmtId="0" fontId="11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1" fontId="0" fillId="0" borderId="0" xfId="0" applyNumberFormat="1"/>
    <xf numFmtId="41" fontId="0" fillId="0" borderId="0" xfId="0" applyNumberFormat="1" applyAlignment="1">
      <alignment horizontal="center"/>
    </xf>
    <xf numFmtId="169" fontId="0" fillId="0" borderId="0" xfId="0" applyNumberFormat="1"/>
    <xf numFmtId="0" fontId="18" fillId="0" borderId="0" xfId="0" applyFont="1"/>
    <xf numFmtId="41" fontId="18" fillId="0" borderId="0" xfId="0" applyNumberFormat="1" applyFont="1"/>
    <xf numFmtId="41" fontId="9" fillId="0" borderId="0" xfId="0" applyNumberFormat="1" applyFont="1"/>
    <xf numFmtId="0" fontId="9" fillId="0" borderId="0" xfId="0" applyFont="1"/>
    <xf numFmtId="0" fontId="18" fillId="0" borderId="0" xfId="0" applyFont="1" applyFill="1"/>
    <xf numFmtId="41" fontId="18" fillId="0" borderId="0" xfId="0" applyNumberFormat="1" applyFont="1" applyFill="1"/>
    <xf numFmtId="41" fontId="18" fillId="2" borderId="0" xfId="0" applyNumberFormat="1" applyFont="1" applyFill="1"/>
    <xf numFmtId="168" fontId="10" fillId="0" borderId="0" xfId="1" applyNumberFormat="1" applyFont="1" applyBorder="1" applyAlignment="1">
      <alignment horizontal="center" vertical="center"/>
    </xf>
    <xf numFmtId="41" fontId="0" fillId="0" borderId="0" xfId="0" applyNumberFormat="1" applyBorder="1"/>
    <xf numFmtId="41" fontId="2" fillId="0" borderId="0" xfId="0" applyNumberFormat="1" applyFont="1" applyBorder="1"/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166" fontId="2" fillId="0" borderId="0" xfId="1" applyNumberFormat="1" applyFont="1" applyBorder="1" applyAlignment="1">
      <alignment horizontal="center" vertical="top"/>
    </xf>
    <xf numFmtId="166" fontId="2" fillId="0" borderId="0" xfId="1" applyNumberFormat="1" applyFont="1" applyBorder="1" applyAlignment="1">
      <alignment horizontal="center" vertical="top" wrapText="1"/>
    </xf>
    <xf numFmtId="169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166" fontId="6" fillId="0" borderId="0" xfId="1" applyNumberFormat="1" applyFont="1" applyBorder="1" applyAlignment="1">
      <alignment horizontal="right" vertical="center"/>
    </xf>
    <xf numFmtId="166" fontId="0" fillId="3" borderId="0" xfId="1" applyNumberFormat="1" applyFont="1" applyFill="1" applyBorder="1" applyAlignment="1">
      <alignment horizontal="right" vertical="center"/>
    </xf>
    <xf numFmtId="166" fontId="0" fillId="0" borderId="0" xfId="0" applyNumberFormat="1" applyBorder="1"/>
    <xf numFmtId="0" fontId="0" fillId="0" borderId="0" xfId="0" applyBorder="1"/>
    <xf numFmtId="0" fontId="6" fillId="0" borderId="0" xfId="0" applyFont="1" applyBorder="1" applyAlignment="1">
      <alignment vertical="center"/>
    </xf>
    <xf numFmtId="166" fontId="0" fillId="0" borderId="0" xfId="1" applyNumberFormat="1" applyFont="1" applyBorder="1" applyAlignment="1">
      <alignment horizontal="right" vertical="center" wrapText="1"/>
    </xf>
    <xf numFmtId="166" fontId="7" fillId="0" borderId="0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Border="1"/>
    <xf numFmtId="169" fontId="2" fillId="0" borderId="0" xfId="0" applyNumberFormat="1" applyFont="1" applyBorder="1"/>
    <xf numFmtId="41" fontId="0" fillId="0" borderId="0" xfId="0" applyNumberFormat="1" applyFont="1"/>
    <xf numFmtId="41" fontId="0" fillId="0" borderId="0" xfId="0" applyNumberFormat="1" applyFont="1" applyBorder="1"/>
    <xf numFmtId="0" fontId="4" fillId="0" borderId="0" xfId="0" applyFont="1" applyFill="1" applyBorder="1"/>
    <xf numFmtId="41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horizontal="center" vertical="top" wrapText="1"/>
    </xf>
    <xf numFmtId="41" fontId="4" fillId="0" borderId="0" xfId="0" applyNumberFormat="1" applyFont="1" applyFill="1" applyBorder="1"/>
    <xf numFmtId="0" fontId="0" fillId="0" borderId="0" xfId="0" applyFont="1"/>
    <xf numFmtId="0" fontId="4" fillId="0" borderId="0" xfId="0" quotePrefix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left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" fontId="3" fillId="0" borderId="0" xfId="3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4" fontId="3" fillId="0" borderId="0" xfId="1" applyNumberFormat="1" applyFont="1" applyFill="1" applyBorder="1"/>
    <xf numFmtId="41" fontId="3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" fontId="4" fillId="0" borderId="0" xfId="3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6" fontId="4" fillId="0" borderId="0" xfId="1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/>
    <xf numFmtId="166" fontId="3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vertical="top"/>
    </xf>
    <xf numFmtId="1" fontId="4" fillId="0" borderId="0" xfId="3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4" fontId="4" fillId="0" borderId="0" xfId="1" applyNumberFormat="1" applyFont="1" applyFill="1" applyBorder="1"/>
    <xf numFmtId="166" fontId="3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0" fontId="4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/>
    <xf numFmtId="0" fontId="4" fillId="0" borderId="0" xfId="0" quotePrefix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1" fontId="4" fillId="0" borderId="0" xfId="3" applyNumberFormat="1" applyFont="1" applyFill="1" applyBorder="1" applyAlignment="1">
      <alignment horizontal="right" vertical="top"/>
    </xf>
    <xf numFmtId="0" fontId="4" fillId="0" borderId="0" xfId="3" applyFont="1" applyFill="1" applyBorder="1" applyAlignment="1">
      <alignment horizontal="left" vertical="top" wrapText="1"/>
    </xf>
    <xf numFmtId="3" fontId="0" fillId="0" borderId="0" xfId="0" applyNumberFormat="1" applyFont="1"/>
    <xf numFmtId="164" fontId="3" fillId="0" borderId="0" xfId="0" applyNumberFormat="1" applyFont="1" applyFill="1" applyBorder="1" applyAlignment="1">
      <alignment horizontal="right"/>
    </xf>
    <xf numFmtId="165" fontId="4" fillId="0" borderId="0" xfId="2" applyNumberFormat="1" applyFont="1" applyFill="1" applyBorder="1"/>
    <xf numFmtId="164" fontId="4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4" fillId="0" borderId="0" xfId="0" applyNumberFormat="1" applyFont="1" applyFill="1" applyBorder="1"/>
    <xf numFmtId="165" fontId="3" fillId="0" borderId="0" xfId="2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2" applyFont="1" applyFill="1" applyBorder="1"/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horizontal="left" vertical="top"/>
    </xf>
    <xf numFmtId="41" fontId="13" fillId="0" borderId="1" xfId="0" applyNumberFormat="1" applyFont="1" applyBorder="1" applyAlignment="1">
      <alignment horizontal="left"/>
    </xf>
    <xf numFmtId="41" fontId="13" fillId="0" borderId="2" xfId="0" applyNumberFormat="1" applyFont="1" applyBorder="1" applyAlignment="1">
      <alignment horizontal="left"/>
    </xf>
    <xf numFmtId="41" fontId="13" fillId="0" borderId="4" xfId="0" applyNumberFormat="1" applyFont="1" applyBorder="1"/>
    <xf numFmtId="41" fontId="15" fillId="0" borderId="4" xfId="0" applyNumberFormat="1" applyFont="1" applyBorder="1" applyAlignment="1">
      <alignment horizontal="center"/>
    </xf>
    <xf numFmtId="41" fontId="16" fillId="0" borderId="4" xfId="0" applyNumberFormat="1" applyFont="1" applyBorder="1"/>
    <xf numFmtId="41" fontId="15" fillId="0" borderId="3" xfId="0" applyNumberFormat="1" applyFont="1" applyBorder="1"/>
    <xf numFmtId="0" fontId="4" fillId="2" borderId="5" xfId="0" quotePrefix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2" applyFont="1" applyFill="1" applyBorder="1"/>
    <xf numFmtId="41" fontId="4" fillId="2" borderId="5" xfId="2" applyNumberFormat="1" applyFont="1" applyFill="1" applyBorder="1"/>
    <xf numFmtId="0" fontId="4" fillId="2" borderId="5" xfId="0" applyFont="1" applyFill="1" applyBorder="1"/>
    <xf numFmtId="41" fontId="4" fillId="2" borderId="5" xfId="0" applyNumberFormat="1" applyFont="1" applyFill="1" applyBorder="1"/>
    <xf numFmtId="0" fontId="4" fillId="2" borderId="5" xfId="0" quotePrefix="1" applyFont="1" applyFill="1" applyBorder="1" applyAlignment="1">
      <alignment horizontal="center" vertical="center"/>
    </xf>
    <xf numFmtId="168" fontId="10" fillId="0" borderId="5" xfId="1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/>
    <xf numFmtId="0" fontId="3" fillId="0" borderId="5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/>
    </xf>
    <xf numFmtId="0" fontId="4" fillId="2" borderId="5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0" fontId="4" fillId="2" borderId="5" xfId="2" applyFont="1" applyFill="1" applyBorder="1" applyAlignment="1">
      <alignment horizontal="justify"/>
    </xf>
    <xf numFmtId="41" fontId="4" fillId="2" borderId="5" xfId="2" applyNumberFormat="1" applyFont="1" applyFill="1" applyBorder="1" applyAlignment="1">
      <alignment horizontal="justify"/>
    </xf>
    <xf numFmtId="0" fontId="4" fillId="2" borderId="5" xfId="0" applyFont="1" applyFill="1" applyBorder="1" applyAlignment="1">
      <alignment vertical="center"/>
    </xf>
    <xf numFmtId="41" fontId="4" fillId="2" borderId="5" xfId="0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2" applyFont="1" applyFill="1" applyBorder="1"/>
    <xf numFmtId="41" fontId="4" fillId="2" borderId="6" xfId="2" applyNumberFormat="1" applyFont="1" applyFill="1" applyBorder="1"/>
    <xf numFmtId="0" fontId="4" fillId="2" borderId="5" xfId="2" applyFont="1" applyFill="1" applyBorder="1" applyAlignment="1">
      <alignment wrapText="1"/>
    </xf>
    <xf numFmtId="41" fontId="4" fillId="2" borderId="5" xfId="2" applyNumberFormat="1" applyFont="1" applyFill="1" applyBorder="1" applyAlignment="1">
      <alignment wrapText="1"/>
    </xf>
    <xf numFmtId="168" fontId="10" fillId="0" borderId="7" xfId="1" applyNumberFormat="1" applyFont="1" applyBorder="1" applyAlignment="1">
      <alignment horizontal="center" vertical="center"/>
    </xf>
    <xf numFmtId="0" fontId="4" fillId="2" borderId="6" xfId="0" applyFont="1" applyFill="1" applyBorder="1"/>
    <xf numFmtId="41" fontId="4" fillId="2" borderId="6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1" fontId="3" fillId="0" borderId="5" xfId="0" applyNumberFormat="1" applyFont="1" applyBorder="1"/>
    <xf numFmtId="41" fontId="3" fillId="2" borderId="5" xfId="2" applyNumberFormat="1" applyFont="1" applyFill="1" applyBorder="1"/>
    <xf numFmtId="168" fontId="19" fillId="0" borderId="5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41" fontId="3" fillId="0" borderId="5" xfId="0" applyNumberFormat="1" applyFont="1" applyBorder="1" applyAlignment="1">
      <alignment horizontal="center" vertical="top" wrapText="1"/>
    </xf>
    <xf numFmtId="41" fontId="3" fillId="0" borderId="5" xfId="0" applyNumberFormat="1" applyFont="1" applyBorder="1" applyAlignment="1">
      <alignment vertical="top"/>
    </xf>
    <xf numFmtId="41" fontId="0" fillId="0" borderId="5" xfId="0" applyNumberFormat="1" applyBorder="1"/>
    <xf numFmtId="168" fontId="10" fillId="2" borderId="5" xfId="1" applyNumberFormat="1" applyFont="1" applyFill="1" applyBorder="1" applyAlignment="1">
      <alignment horizontal="center" vertical="center"/>
    </xf>
    <xf numFmtId="168" fontId="10" fillId="0" borderId="5" xfId="0" applyNumberFormat="1" applyFont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top"/>
    </xf>
    <xf numFmtId="168" fontId="10" fillId="0" borderId="5" xfId="1" applyNumberFormat="1" applyFont="1" applyBorder="1" applyAlignment="1">
      <alignment horizontal="center"/>
    </xf>
    <xf numFmtId="41" fontId="0" fillId="0" borderId="5" xfId="0" applyNumberFormat="1" applyBorder="1" applyAlignment="1"/>
    <xf numFmtId="168" fontId="10" fillId="2" borderId="6" xfId="1" applyNumberFormat="1" applyFont="1" applyFill="1" applyBorder="1" applyAlignment="1">
      <alignment horizontal="center" vertical="center"/>
    </xf>
    <xf numFmtId="41" fontId="0" fillId="0" borderId="6" xfId="0" applyNumberFormat="1" applyBorder="1"/>
    <xf numFmtId="0" fontId="4" fillId="2" borderId="8" xfId="0" quotePrefix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2" applyFont="1" applyFill="1" applyBorder="1"/>
    <xf numFmtId="168" fontId="10" fillId="0" borderId="8" xfId="1" applyNumberFormat="1" applyFont="1" applyBorder="1" applyAlignment="1">
      <alignment horizontal="center" vertical="center"/>
    </xf>
    <xf numFmtId="41" fontId="0" fillId="0" borderId="8" xfId="0" applyNumberFormat="1" applyBorder="1"/>
    <xf numFmtId="0" fontId="0" fillId="0" borderId="5" xfId="0" applyBorder="1"/>
    <xf numFmtId="41" fontId="2" fillId="0" borderId="5" xfId="0" applyNumberFormat="1" applyFont="1" applyBorder="1"/>
    <xf numFmtId="0" fontId="4" fillId="0" borderId="0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0" fillId="0" borderId="0" xfId="0" applyNumberFormat="1" applyFont="1" applyAlignment="1">
      <alignment horizontal="center"/>
    </xf>
    <xf numFmtId="0" fontId="3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/>
    </xf>
    <xf numFmtId="165" fontId="4" fillId="2" borderId="5" xfId="0" quotePrefix="1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/>
    </xf>
    <xf numFmtId="165" fontId="4" fillId="2" borderId="5" xfId="0" quotePrefix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2" applyFont="1" applyFill="1" applyBorder="1"/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9" fontId="2" fillId="0" borderId="0" xfId="0" applyNumberFormat="1" applyFont="1" applyAlignment="1">
      <alignment horizontal="center" vertical="top" wrapText="1"/>
    </xf>
    <xf numFmtId="43" fontId="0" fillId="0" borderId="0" xfId="1" applyFont="1"/>
    <xf numFmtId="43" fontId="18" fillId="0" borderId="0" xfId="1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9" fontId="2" fillId="0" borderId="0" xfId="0" applyNumberFormat="1" applyFont="1"/>
    <xf numFmtId="41" fontId="2" fillId="0" borderId="0" xfId="0" applyNumberFormat="1" applyFont="1" applyBorder="1" applyAlignment="1">
      <alignment horizontal="left" vertical="top" wrapText="1"/>
    </xf>
    <xf numFmtId="41" fontId="6" fillId="0" borderId="0" xfId="1" applyNumberFormat="1" applyFont="1" applyBorder="1" applyAlignment="1">
      <alignment horizontal="right" vertical="center"/>
    </xf>
    <xf numFmtId="41" fontId="0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0" fillId="0" borderId="0" xfId="0" applyAlignment="1">
      <alignment vertical="top"/>
    </xf>
    <xf numFmtId="41" fontId="4" fillId="2" borderId="7" xfId="2" applyNumberFormat="1" applyFont="1" applyFill="1" applyBorder="1"/>
    <xf numFmtId="41" fontId="22" fillId="0" borderId="0" xfId="0" applyNumberFormat="1" applyFont="1" applyBorder="1"/>
    <xf numFmtId="41" fontId="21" fillId="0" borderId="0" xfId="0" applyNumberFormat="1" applyFont="1" applyBorder="1"/>
    <xf numFmtId="0" fontId="21" fillId="0" borderId="0" xfId="0" applyFont="1" applyAlignment="1"/>
    <xf numFmtId="41" fontId="21" fillId="0" borderId="0" xfId="0" applyNumberFormat="1" applyFont="1" applyAlignment="1"/>
    <xf numFmtId="41" fontId="0" fillId="0" borderId="5" xfId="0" applyNumberFormat="1" applyFont="1" applyBorder="1"/>
    <xf numFmtId="41" fontId="0" fillId="0" borderId="5" xfId="0" applyNumberFormat="1" applyFont="1" applyBorder="1" applyAlignment="1"/>
    <xf numFmtId="41" fontId="0" fillId="0" borderId="6" xfId="0" applyNumberFormat="1" applyFont="1" applyBorder="1"/>
    <xf numFmtId="41" fontId="0" fillId="0" borderId="8" xfId="0" applyNumberFormat="1" applyFont="1" applyBorder="1"/>
    <xf numFmtId="41" fontId="4" fillId="2" borderId="13" xfId="2" applyNumberFormat="1" applyFont="1" applyFill="1" applyBorder="1"/>
    <xf numFmtId="41" fontId="4" fillId="2" borderId="8" xfId="2" applyNumberFormat="1" applyFont="1" applyFill="1" applyBorder="1"/>
    <xf numFmtId="41" fontId="4" fillId="2" borderId="9" xfId="2" applyNumberFormat="1" applyFont="1" applyFill="1" applyBorder="1"/>
    <xf numFmtId="41" fontId="4" fillId="2" borderId="10" xfId="2" applyNumberFormat="1" applyFont="1" applyFill="1" applyBorder="1"/>
    <xf numFmtId="41" fontId="4" fillId="2" borderId="13" xfId="2" applyNumberFormat="1" applyFont="1" applyFill="1" applyBorder="1" applyAlignment="1">
      <alignment wrapText="1"/>
    </xf>
    <xf numFmtId="41" fontId="4" fillId="2" borderId="9" xfId="0" applyNumberFormat="1" applyFont="1" applyFill="1" applyBorder="1"/>
    <xf numFmtId="41" fontId="4" fillId="2" borderId="12" xfId="2" applyNumberFormat="1" applyFont="1" applyFill="1" applyBorder="1"/>
    <xf numFmtId="41" fontId="0" fillId="0" borderId="16" xfId="0" applyNumberFormat="1" applyBorder="1"/>
    <xf numFmtId="41" fontId="4" fillId="2" borderId="16" xfId="2" applyNumberFormat="1" applyFont="1" applyFill="1" applyBorder="1"/>
    <xf numFmtId="41" fontId="4" fillId="2" borderId="19" xfId="2" applyNumberFormat="1" applyFont="1" applyFill="1" applyBorder="1"/>
    <xf numFmtId="41" fontId="0" fillId="0" borderId="19" xfId="0" applyNumberFormat="1" applyBorder="1"/>
    <xf numFmtId="41" fontId="4" fillId="2" borderId="13" xfId="0" applyNumberFormat="1" applyFont="1" applyFill="1" applyBorder="1"/>
    <xf numFmtId="41" fontId="4" fillId="2" borderId="19" xfId="0" applyNumberFormat="1" applyFont="1" applyFill="1" applyBorder="1"/>
    <xf numFmtId="41" fontId="4" fillId="2" borderId="14" xfId="2" applyNumberFormat="1" applyFont="1" applyFill="1" applyBorder="1"/>
    <xf numFmtId="41" fontId="0" fillId="0" borderId="20" xfId="0" applyNumberFormat="1" applyBorder="1"/>
    <xf numFmtId="41" fontId="4" fillId="2" borderId="11" xfId="2" applyNumberFormat="1" applyFont="1" applyFill="1" applyBorder="1"/>
    <xf numFmtId="0" fontId="2" fillId="0" borderId="16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vertical="top"/>
    </xf>
    <xf numFmtId="0" fontId="3" fillId="0" borderId="16" xfId="0" applyFont="1" applyBorder="1" applyAlignment="1">
      <alignment vertical="top"/>
    </xf>
    <xf numFmtId="0" fontId="4" fillId="2" borderId="16" xfId="0" quotePrefix="1" applyFont="1" applyFill="1" applyBorder="1" applyAlignment="1">
      <alignment horizontal="center"/>
    </xf>
    <xf numFmtId="0" fontId="4" fillId="2" borderId="16" xfId="0" applyNumberFormat="1" applyFont="1" applyFill="1" applyBorder="1" applyAlignment="1">
      <alignment horizontal="center"/>
    </xf>
    <xf numFmtId="0" fontId="4" fillId="2" borderId="16" xfId="2" applyFont="1" applyFill="1" applyBorder="1"/>
    <xf numFmtId="41" fontId="22" fillId="0" borderId="16" xfId="0" applyNumberFormat="1" applyFont="1" applyBorder="1"/>
    <xf numFmtId="165" fontId="4" fillId="2" borderId="16" xfId="0" applyNumberFormat="1" applyFont="1" applyFill="1" applyBorder="1" applyAlignment="1">
      <alignment horizontal="center"/>
    </xf>
    <xf numFmtId="0" fontId="4" fillId="2" borderId="16" xfId="0" quotePrefix="1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justify"/>
    </xf>
    <xf numFmtId="41" fontId="4" fillId="2" borderId="16" xfId="2" applyNumberFormat="1" applyFont="1" applyFill="1" applyBorder="1" applyAlignment="1">
      <alignment horizontal="justify"/>
    </xf>
    <xf numFmtId="0" fontId="4" fillId="2" borderId="16" xfId="0" quotePrefix="1" applyFont="1" applyFill="1" applyBorder="1" applyAlignment="1">
      <alignment horizontal="center" vertical="top"/>
    </xf>
    <xf numFmtId="0" fontId="4" fillId="2" borderId="16" xfId="2" applyFont="1" applyFill="1" applyBorder="1" applyAlignment="1">
      <alignment horizontal="justify" vertical="top"/>
    </xf>
    <xf numFmtId="41" fontId="4" fillId="2" borderId="16" xfId="2" applyNumberFormat="1" applyFont="1" applyFill="1" applyBorder="1" applyAlignment="1">
      <alignment horizontal="justify" vertical="top"/>
    </xf>
    <xf numFmtId="41" fontId="4" fillId="2" borderId="16" xfId="2" applyNumberFormat="1" applyFont="1" applyFill="1" applyBorder="1" applyAlignment="1">
      <alignment vertical="top"/>
    </xf>
    <xf numFmtId="0" fontId="4" fillId="2" borderId="16" xfId="0" applyFont="1" applyFill="1" applyBorder="1" applyAlignment="1">
      <alignment vertical="center"/>
    </xf>
    <xf numFmtId="41" fontId="4" fillId="2" borderId="16" xfId="0" applyNumberFormat="1" applyFont="1" applyFill="1" applyBorder="1" applyAlignment="1">
      <alignment vertical="center"/>
    </xf>
    <xf numFmtId="41" fontId="4" fillId="2" borderId="15" xfId="2" applyNumberFormat="1" applyFont="1" applyFill="1" applyBorder="1"/>
    <xf numFmtId="0" fontId="4" fillId="2" borderId="16" xfId="0" applyFont="1" applyFill="1" applyBorder="1" applyAlignment="1">
      <alignment horizontal="center" vertical="center"/>
    </xf>
    <xf numFmtId="165" fontId="4" fillId="2" borderId="16" xfId="2" applyNumberFormat="1" applyFont="1" applyFill="1" applyBorder="1" applyAlignment="1">
      <alignment horizontal="center"/>
    </xf>
    <xf numFmtId="41" fontId="4" fillId="2" borderId="21" xfId="2" applyNumberFormat="1" applyFont="1" applyFill="1" applyBorder="1"/>
    <xf numFmtId="41" fontId="4" fillId="2" borderId="22" xfId="2" applyNumberFormat="1" applyFont="1" applyFill="1" applyBorder="1"/>
    <xf numFmtId="41" fontId="22" fillId="0" borderId="17" xfId="0" applyNumberFormat="1" applyFont="1" applyBorder="1"/>
    <xf numFmtId="41" fontId="4" fillId="2" borderId="23" xfId="2" applyNumberFormat="1" applyFont="1" applyFill="1" applyBorder="1"/>
    <xf numFmtId="41" fontId="4" fillId="2" borderId="18" xfId="2" applyNumberFormat="1" applyFont="1" applyFill="1" applyBorder="1"/>
    <xf numFmtId="41" fontId="0" fillId="0" borderId="24" xfId="0" applyNumberFormat="1" applyBorder="1"/>
    <xf numFmtId="41" fontId="4" fillId="2" borderId="25" xfId="2" applyNumberFormat="1" applyFont="1" applyFill="1" applyBorder="1"/>
    <xf numFmtId="41" fontId="0" fillId="0" borderId="23" xfId="0" applyNumberFormat="1" applyBorder="1"/>
    <xf numFmtId="41" fontId="22" fillId="0" borderId="26" xfId="0" applyNumberFormat="1" applyFont="1" applyBorder="1"/>
    <xf numFmtId="41" fontId="4" fillId="2" borderId="23" xfId="0" applyNumberFormat="1" applyFont="1" applyFill="1" applyBorder="1"/>
    <xf numFmtId="41" fontId="3" fillId="2" borderId="16" xfId="2" applyNumberFormat="1" applyFont="1" applyFill="1" applyBorder="1"/>
    <xf numFmtId="41" fontId="9" fillId="0" borderId="0" xfId="0" applyNumberFormat="1" applyFont="1" applyFill="1"/>
    <xf numFmtId="0" fontId="18" fillId="0" borderId="27" xfId="0" applyFont="1" applyBorder="1" applyAlignment="1">
      <alignment vertical="center"/>
    </xf>
    <xf numFmtId="41" fontId="18" fillId="0" borderId="27" xfId="0" applyNumberFormat="1" applyFont="1" applyBorder="1"/>
    <xf numFmtId="41" fontId="9" fillId="0" borderId="27" xfId="0" applyNumberFormat="1" applyFont="1" applyBorder="1"/>
    <xf numFmtId="166" fontId="18" fillId="0" borderId="0" xfId="1" applyNumberFormat="1" applyFont="1"/>
    <xf numFmtId="166" fontId="18" fillId="0" borderId="0" xfId="0" applyNumberFormat="1" applyFont="1"/>
    <xf numFmtId="0" fontId="3" fillId="0" borderId="27" xfId="0" applyFont="1" applyBorder="1"/>
    <xf numFmtId="0" fontId="4" fillId="0" borderId="27" xfId="0" applyFont="1" applyBorder="1" applyAlignment="1">
      <alignment horizontal="right" vertical="center"/>
    </xf>
    <xf numFmtId="0" fontId="4" fillId="2" borderId="27" xfId="0" quotePrefix="1" applyFont="1" applyFill="1" applyBorder="1" applyAlignment="1">
      <alignment horizontal="right"/>
    </xf>
    <xf numFmtId="41" fontId="4" fillId="0" borderId="27" xfId="0" applyNumberFormat="1" applyFont="1" applyBorder="1"/>
    <xf numFmtId="0" fontId="4" fillId="0" borderId="27" xfId="0" applyFont="1" applyBorder="1"/>
    <xf numFmtId="0" fontId="0" fillId="0" borderId="27" xfId="0" applyBorder="1"/>
    <xf numFmtId="0" fontId="3" fillId="0" borderId="27" xfId="0" applyFont="1" applyBorder="1" applyAlignment="1">
      <alignment vertical="top"/>
    </xf>
    <xf numFmtId="0" fontId="4" fillId="2" borderId="27" xfId="2" applyFont="1" applyFill="1" applyBorder="1"/>
    <xf numFmtId="166" fontId="0" fillId="0" borderId="27" xfId="0" applyNumberFormat="1" applyBorder="1"/>
    <xf numFmtId="0" fontId="4" fillId="2" borderId="27" xfId="2" applyFont="1" applyFill="1" applyBorder="1" applyAlignment="1">
      <alignment horizontal="justify"/>
    </xf>
    <xf numFmtId="0" fontId="4" fillId="2" borderId="27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4" fillId="2" borderId="27" xfId="2" applyFont="1" applyFill="1" applyBorder="1" applyAlignment="1">
      <alignment wrapText="1"/>
    </xf>
    <xf numFmtId="166" fontId="4" fillId="0" borderId="27" xfId="1" applyNumberFormat="1" applyFont="1" applyBorder="1" applyAlignment="1">
      <alignment vertical="center"/>
    </xf>
    <xf numFmtId="41" fontId="4" fillId="2" borderId="27" xfId="2" applyNumberFormat="1" applyFont="1" applyFill="1" applyBorder="1"/>
    <xf numFmtId="0" fontId="4" fillId="2" borderId="27" xfId="0" applyFont="1" applyFill="1" applyBorder="1"/>
    <xf numFmtId="0" fontId="2" fillId="0" borderId="27" xfId="0" applyFont="1" applyBorder="1" applyAlignment="1">
      <alignment horizontal="center"/>
    </xf>
    <xf numFmtId="41" fontId="2" fillId="0" borderId="27" xfId="0" applyNumberFormat="1" applyFont="1" applyBorder="1" applyAlignment="1">
      <alignment horizontal="center"/>
    </xf>
    <xf numFmtId="0" fontId="3" fillId="2" borderId="27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vertical="top"/>
    </xf>
    <xf numFmtId="0" fontId="2" fillId="0" borderId="27" xfId="0" applyFont="1" applyBorder="1"/>
    <xf numFmtId="0" fontId="4" fillId="2" borderId="27" xfId="0" quotePrefix="1" applyFont="1" applyFill="1" applyBorder="1" applyAlignment="1">
      <alignment horizontal="center"/>
    </xf>
    <xf numFmtId="0" fontId="4" fillId="2" borderId="27" xfId="0" applyNumberFormat="1" applyFont="1" applyFill="1" applyBorder="1" applyAlignment="1">
      <alignment horizontal="center"/>
    </xf>
    <xf numFmtId="170" fontId="0" fillId="0" borderId="27" xfId="0" applyNumberFormat="1" applyBorder="1"/>
    <xf numFmtId="165" fontId="4" fillId="2" borderId="27" xfId="0" applyNumberFormat="1" applyFont="1" applyFill="1" applyBorder="1" applyAlignment="1">
      <alignment horizontal="center"/>
    </xf>
    <xf numFmtId="0" fontId="4" fillId="2" borderId="27" xfId="0" quotePrefix="1" applyFont="1" applyFill="1" applyBorder="1" applyAlignment="1">
      <alignment horizontal="center" vertical="center"/>
    </xf>
    <xf numFmtId="0" fontId="4" fillId="2" borderId="27" xfId="0" quotePrefix="1" applyFont="1" applyFill="1" applyBorder="1" applyAlignment="1">
      <alignment horizontal="center" vertical="top"/>
    </xf>
    <xf numFmtId="0" fontId="4" fillId="2" borderId="27" xfId="2" applyFont="1" applyFill="1" applyBorder="1" applyAlignment="1">
      <alignment horizontal="justify" vertical="top"/>
    </xf>
    <xf numFmtId="0" fontId="4" fillId="2" borderId="27" xfId="0" applyFont="1" applyFill="1" applyBorder="1" applyAlignment="1">
      <alignment horizontal="center" vertical="center"/>
    </xf>
    <xf numFmtId="165" fontId="4" fillId="2" borderId="27" xfId="2" applyNumberFormat="1" applyFont="1" applyFill="1" applyBorder="1" applyAlignment="1">
      <alignment horizontal="center"/>
    </xf>
    <xf numFmtId="166" fontId="3" fillId="0" borderId="27" xfId="0" applyNumberFormat="1" applyFont="1" applyBorder="1"/>
    <xf numFmtId="41" fontId="4" fillId="0" borderId="27" xfId="0" applyNumberFormat="1" applyFont="1" applyBorder="1" applyAlignment="1">
      <alignment horizontal="right" vertical="center"/>
    </xf>
    <xf numFmtId="41" fontId="4" fillId="0" borderId="27" xfId="0" applyNumberFormat="1" applyFont="1" applyBorder="1" applyAlignment="1">
      <alignment vertical="center"/>
    </xf>
    <xf numFmtId="41" fontId="27" fillId="0" borderId="27" xfId="0" applyNumberFormat="1" applyFont="1" applyBorder="1"/>
    <xf numFmtId="0" fontId="3" fillId="0" borderId="27" xfId="0" applyFont="1" applyBorder="1" applyAlignment="1">
      <alignment horizontal="center" vertical="top" wrapText="1"/>
    </xf>
    <xf numFmtId="41" fontId="3" fillId="0" borderId="27" xfId="0" applyNumberFormat="1" applyFont="1" applyBorder="1" applyAlignment="1">
      <alignment horizontal="center" vertical="top" wrapText="1"/>
    </xf>
    <xf numFmtId="41" fontId="3" fillId="0" borderId="27" xfId="0" applyNumberFormat="1" applyFont="1" applyBorder="1" applyAlignment="1">
      <alignment vertical="top"/>
    </xf>
    <xf numFmtId="168" fontId="10" fillId="0" borderId="27" xfId="1" applyNumberFormat="1" applyFont="1" applyBorder="1" applyAlignment="1">
      <alignment horizontal="center" vertical="center"/>
    </xf>
    <xf numFmtId="41" fontId="0" fillId="0" borderId="27" xfId="0" applyNumberFormat="1" applyFont="1" applyBorder="1"/>
    <xf numFmtId="168" fontId="10" fillId="2" borderId="27" xfId="1" applyNumberFormat="1" applyFont="1" applyFill="1" applyBorder="1" applyAlignment="1">
      <alignment horizontal="center" vertical="center"/>
    </xf>
    <xf numFmtId="168" fontId="10" fillId="0" borderId="27" xfId="0" applyNumberFormat="1" applyFont="1" applyBorder="1" applyAlignment="1">
      <alignment horizontal="center" vertical="center"/>
    </xf>
    <xf numFmtId="168" fontId="10" fillId="0" borderId="27" xfId="1" applyNumberFormat="1" applyFont="1" applyBorder="1" applyAlignment="1">
      <alignment horizontal="center"/>
    </xf>
    <xf numFmtId="41" fontId="0" fillId="0" borderId="27" xfId="0" applyNumberFormat="1" applyFont="1" applyBorder="1" applyAlignment="1"/>
    <xf numFmtId="168" fontId="10" fillId="0" borderId="27" xfId="1" applyNumberFormat="1" applyFont="1" applyBorder="1" applyAlignment="1">
      <alignment horizontal="right" vertical="center"/>
    </xf>
    <xf numFmtId="41" fontId="3" fillId="0" borderId="27" xfId="0" applyNumberFormat="1" applyFont="1" applyBorder="1"/>
    <xf numFmtId="42" fontId="2" fillId="0" borderId="0" xfId="0" applyNumberFormat="1" applyFont="1"/>
    <xf numFmtId="41" fontId="0" fillId="0" borderId="0" xfId="0" applyNumberFormat="1" applyFont="1" applyAlignment="1">
      <alignment horizontal="right"/>
    </xf>
    <xf numFmtId="41" fontId="18" fillId="0" borderId="0" xfId="0" applyNumberFormat="1" applyFont="1" applyAlignment="1">
      <alignment horizontal="right"/>
    </xf>
    <xf numFmtId="0" fontId="9" fillId="0" borderId="27" xfId="0" applyFont="1" applyBorder="1"/>
    <xf numFmtId="0" fontId="0" fillId="0" borderId="27" xfId="0" applyFont="1" applyBorder="1" applyAlignment="1">
      <alignment horizontal="center"/>
    </xf>
    <xf numFmtId="166" fontId="0" fillId="2" borderId="27" xfId="1" applyNumberFormat="1" applyFont="1" applyFill="1" applyBorder="1"/>
    <xf numFmtId="41" fontId="0" fillId="2" borderId="27" xfId="0" applyNumberFormat="1" applyFont="1" applyFill="1" applyBorder="1"/>
    <xf numFmtId="166" fontId="1" fillId="2" borderId="27" xfId="1" applyNumberFormat="1" applyFont="1" applyFill="1" applyBorder="1"/>
    <xf numFmtId="166" fontId="2" fillId="2" borderId="27" xfId="0" applyNumberFormat="1" applyFont="1" applyFill="1" applyBorder="1"/>
    <xf numFmtId="166" fontId="2" fillId="0" borderId="27" xfId="0" applyNumberFormat="1" applyFont="1" applyBorder="1"/>
    <xf numFmtId="41" fontId="2" fillId="0" borderId="27" xfId="0" applyNumberFormat="1" applyFont="1" applyBorder="1"/>
    <xf numFmtId="41" fontId="0" fillId="0" borderId="27" xfId="0" applyNumberFormat="1" applyBorder="1"/>
    <xf numFmtId="41" fontId="2" fillId="2" borderId="27" xfId="0" applyNumberFormat="1" applyFont="1" applyFill="1" applyBorder="1"/>
    <xf numFmtId="166" fontId="2" fillId="2" borderId="27" xfId="1" applyNumberFormat="1" applyFont="1" applyFill="1" applyBorder="1"/>
    <xf numFmtId="0" fontId="0" fillId="0" borderId="27" xfId="0" applyFont="1" applyBorder="1"/>
    <xf numFmtId="164" fontId="0" fillId="2" borderId="27" xfId="0" applyNumberFormat="1" applyFill="1" applyBorder="1" applyAlignment="1">
      <alignment horizontal="right"/>
    </xf>
    <xf numFmtId="164" fontId="2" fillId="2" borderId="27" xfId="0" applyNumberFormat="1" applyFont="1" applyFill="1" applyBorder="1"/>
    <xf numFmtId="0" fontId="2" fillId="0" borderId="27" xfId="0" applyFont="1" applyBorder="1" applyAlignment="1">
      <alignment horizontal="right"/>
    </xf>
    <xf numFmtId="0" fontId="0" fillId="2" borderId="27" xfId="0" applyFill="1" applyBorder="1"/>
    <xf numFmtId="0" fontId="2" fillId="2" borderId="27" xfId="0" applyFont="1" applyFill="1" applyBorder="1"/>
    <xf numFmtId="41" fontId="0" fillId="2" borderId="27" xfId="0" applyNumberFormat="1" applyFill="1" applyBorder="1" applyAlignment="1">
      <alignment horizontal="right"/>
    </xf>
    <xf numFmtId="41" fontId="2" fillId="2" borderId="27" xfId="0" applyNumberFormat="1" applyFont="1" applyFill="1" applyBorder="1" applyAlignment="1">
      <alignment horizontal="right"/>
    </xf>
    <xf numFmtId="41" fontId="0" fillId="0" borderId="27" xfId="1" applyNumberFormat="1" applyFont="1" applyBorder="1"/>
    <xf numFmtId="41" fontId="0" fillId="2" borderId="27" xfId="0" applyNumberFormat="1" applyFill="1" applyBorder="1"/>
    <xf numFmtId="41" fontId="0" fillId="2" borderId="27" xfId="1" applyNumberFormat="1" applyFont="1" applyFill="1" applyBorder="1"/>
    <xf numFmtId="41" fontId="0" fillId="0" borderId="29" xfId="1" applyNumberFormat="1" applyFont="1" applyFill="1" applyBorder="1"/>
    <xf numFmtId="43" fontId="23" fillId="2" borderId="27" xfId="0" applyNumberFormat="1" applyFont="1" applyFill="1" applyBorder="1"/>
    <xf numFmtId="0" fontId="0" fillId="0" borderId="28" xfId="0" applyBorder="1"/>
    <xf numFmtId="0" fontId="2" fillId="0" borderId="28" xfId="0" applyFont="1" applyBorder="1"/>
    <xf numFmtId="41" fontId="2" fillId="0" borderId="28" xfId="0" applyNumberFormat="1" applyFont="1" applyBorder="1" applyAlignment="1">
      <alignment horizontal="right"/>
    </xf>
    <xf numFmtId="41" fontId="0" fillId="0" borderId="28" xfId="0" applyNumberFormat="1" applyBorder="1"/>
    <xf numFmtId="0" fontId="0" fillId="0" borderId="30" xfId="0" applyBorder="1"/>
    <xf numFmtId="0" fontId="2" fillId="0" borderId="30" xfId="0" applyFont="1" applyBorder="1"/>
    <xf numFmtId="41" fontId="9" fillId="0" borderId="30" xfId="0" applyNumberFormat="1" applyFont="1" applyBorder="1"/>
    <xf numFmtId="41" fontId="2" fillId="0" borderId="27" xfId="0" applyNumberFormat="1" applyFon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41" fontId="0" fillId="0" borderId="27" xfId="0" applyNumberFormat="1" applyFill="1" applyBorder="1" applyAlignment="1">
      <alignment horizontal="right"/>
    </xf>
    <xf numFmtId="0" fontId="0" fillId="0" borderId="27" xfId="0" applyBorder="1" applyAlignment="1">
      <alignment horizontal="right"/>
    </xf>
    <xf numFmtId="41" fontId="0" fillId="0" borderId="27" xfId="0" applyNumberFormat="1" applyFont="1" applyBorder="1" applyAlignment="1">
      <alignment horizontal="right"/>
    </xf>
    <xf numFmtId="41" fontId="0" fillId="0" borderId="27" xfId="0" applyNumberFormat="1" applyFont="1" applyFill="1" applyBorder="1" applyAlignment="1">
      <alignment horizontal="right"/>
    </xf>
    <xf numFmtId="41" fontId="2" fillId="0" borderId="27" xfId="0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2" borderId="27" xfId="0" applyFont="1" applyFill="1" applyBorder="1" applyAlignment="1">
      <alignment horizontal="center" vertical="top"/>
    </xf>
    <xf numFmtId="41" fontId="4" fillId="2" borderId="27" xfId="0" applyNumberFormat="1" applyFont="1" applyFill="1" applyBorder="1" applyAlignment="1">
      <alignment vertical="center"/>
    </xf>
    <xf numFmtId="166" fontId="0" fillId="2" borderId="27" xfId="0" applyNumberFormat="1" applyFont="1" applyFill="1" applyBorder="1"/>
    <xf numFmtId="41" fontId="0" fillId="0" borderId="25" xfId="0" applyNumberFormat="1" applyBorder="1"/>
    <xf numFmtId="0" fontId="4" fillId="0" borderId="27" xfId="0" quotePrefix="1" applyFont="1" applyFill="1" applyBorder="1" applyAlignment="1">
      <alignment horizontal="center"/>
    </xf>
    <xf numFmtId="164" fontId="0" fillId="0" borderId="0" xfId="0" applyNumberFormat="1" applyFont="1"/>
    <xf numFmtId="0" fontId="4" fillId="0" borderId="0" xfId="0" applyFont="1" applyFill="1" applyBorder="1" applyAlignment="1">
      <alignment horizontal="left" vertical="top" wrapText="1"/>
    </xf>
    <xf numFmtId="170" fontId="0" fillId="0" borderId="0" xfId="0" applyNumberFormat="1" applyFont="1"/>
    <xf numFmtId="170" fontId="0" fillId="0" borderId="0" xfId="0" applyNumberFormat="1"/>
    <xf numFmtId="0" fontId="4" fillId="2" borderId="7" xfId="2" applyFont="1" applyFill="1" applyBorder="1"/>
    <xf numFmtId="0" fontId="3" fillId="0" borderId="8" xfId="0" applyFont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top" wrapText="1"/>
    </xf>
    <xf numFmtId="16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right" vertical="top"/>
    </xf>
    <xf numFmtId="41" fontId="3" fillId="0" borderId="0" xfId="0" applyNumberFormat="1" applyFont="1" applyFill="1" applyBorder="1" applyAlignment="1">
      <alignment horizontal="center" vertical="top"/>
    </xf>
    <xf numFmtId="16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quotePrefix="1" applyFont="1" applyBorder="1" applyAlignment="1">
      <alignment horizontal="right" vertical="center"/>
    </xf>
    <xf numFmtId="0" fontId="3" fillId="0" borderId="0" xfId="0" quotePrefix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69" fontId="4" fillId="0" borderId="0" xfId="0" applyNumberFormat="1" applyFont="1" applyBorder="1"/>
    <xf numFmtId="0" fontId="4" fillId="0" borderId="0" xfId="0" quotePrefix="1" applyFont="1" applyBorder="1" applyAlignment="1">
      <alignment horizontal="right" vertical="top"/>
    </xf>
    <xf numFmtId="1" fontId="4" fillId="2" borderId="0" xfId="3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169" fontId="4" fillId="0" borderId="0" xfId="0" applyNumberFormat="1" applyFont="1" applyBorder="1" applyAlignment="1">
      <alignment vertical="top"/>
    </xf>
    <xf numFmtId="165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/>
    </xf>
    <xf numFmtId="169" fontId="3" fillId="0" borderId="0" xfId="0" applyNumberFormat="1" applyFont="1" applyBorder="1" applyAlignment="1">
      <alignment vertical="top"/>
    </xf>
    <xf numFmtId="1" fontId="4" fillId="2" borderId="0" xfId="3" applyNumberFormat="1" applyFont="1" applyFill="1" applyBorder="1" applyAlignment="1">
      <alignment horizontal="right"/>
    </xf>
    <xf numFmtId="169" fontId="3" fillId="0" borderId="0" xfId="0" applyNumberFormat="1" applyFont="1" applyBorder="1"/>
    <xf numFmtId="0" fontId="4" fillId="0" borderId="0" xfId="0" applyFont="1" applyBorder="1" applyAlignment="1">
      <alignment horizontal="right" vertical="center"/>
    </xf>
    <xf numFmtId="1" fontId="4" fillId="2" borderId="0" xfId="3" applyNumberFormat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right"/>
    </xf>
    <xf numFmtId="165" fontId="4" fillId="2" borderId="0" xfId="2" applyNumberFormat="1" applyFont="1" applyFill="1" applyBorder="1"/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165" fontId="4" fillId="0" borderId="0" xfId="2" applyNumberFormat="1" applyFont="1" applyBorder="1" applyAlignment="1">
      <alignment vertical="top"/>
    </xf>
    <xf numFmtId="165" fontId="4" fillId="0" borderId="0" xfId="2" applyNumberFormat="1" applyFont="1" applyBorder="1"/>
    <xf numFmtId="165" fontId="4" fillId="0" borderId="0" xfId="0" applyNumberFormat="1" applyFont="1" applyBorder="1"/>
    <xf numFmtId="0" fontId="4" fillId="0" borderId="0" xfId="0" applyFont="1" applyBorder="1" applyAlignment="1">
      <alignment vertical="top"/>
    </xf>
    <xf numFmtId="1" fontId="4" fillId="2" borderId="0" xfId="3" applyNumberFormat="1" applyFont="1" applyFill="1" applyBorder="1" applyAlignment="1"/>
    <xf numFmtId="165" fontId="4" fillId="0" borderId="0" xfId="0" applyNumberFormat="1" applyFont="1" applyBorder="1" applyAlignment="1">
      <alignment horizontal="right" vertical="top"/>
    </xf>
    <xf numFmtId="165" fontId="3" fillId="0" borderId="0" xfId="2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169" fontId="0" fillId="0" borderId="0" xfId="0" applyNumberFormat="1" applyFont="1" applyBorder="1"/>
    <xf numFmtId="0" fontId="0" fillId="0" borderId="0" xfId="0" applyFont="1" applyBorder="1" applyAlignment="1">
      <alignment wrapText="1"/>
    </xf>
    <xf numFmtId="1" fontId="4" fillId="2" borderId="0" xfId="3" applyNumberFormat="1" applyFont="1" applyFill="1" applyBorder="1" applyAlignment="1">
      <alignment horizontal="center" vertical="top"/>
    </xf>
    <xf numFmtId="165" fontId="3" fillId="0" borderId="0" xfId="0" applyNumberFormat="1" applyFont="1" applyBorder="1" applyAlignment="1">
      <alignment vertical="top"/>
    </xf>
    <xf numFmtId="169" fontId="4" fillId="0" borderId="0" xfId="0" applyNumberFormat="1" applyFont="1" applyFill="1" applyBorder="1"/>
    <xf numFmtId="169" fontId="4" fillId="0" borderId="0" xfId="0" applyNumberFormat="1" applyFont="1" applyFill="1" applyBorder="1" applyAlignment="1">
      <alignment vertical="top"/>
    </xf>
    <xf numFmtId="169" fontId="3" fillId="0" borderId="0" xfId="0" applyNumberFormat="1" applyFont="1" applyFill="1" applyBorder="1"/>
    <xf numFmtId="0" fontId="4" fillId="2" borderId="0" xfId="0" applyFont="1" applyFill="1" applyBorder="1" applyAlignment="1">
      <alignment horizontal="left" vertical="top"/>
    </xf>
    <xf numFmtId="0" fontId="4" fillId="0" borderId="0" xfId="0" applyFont="1" applyBorder="1"/>
    <xf numFmtId="167" fontId="3" fillId="0" borderId="0" xfId="0" applyNumberFormat="1" applyFont="1" applyFill="1" applyBorder="1" applyAlignment="1">
      <alignment horizontal="center" vertical="top"/>
    </xf>
    <xf numFmtId="1" fontId="4" fillId="2" borderId="0" xfId="3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165" fontId="4" fillId="2" borderId="0" xfId="0" applyNumberFormat="1" applyFont="1" applyFill="1" applyBorder="1" applyAlignment="1">
      <alignment vertical="top"/>
    </xf>
    <xf numFmtId="41" fontId="4" fillId="0" borderId="0" xfId="0" applyNumberFormat="1" applyFont="1" applyFill="1" applyBorder="1" applyAlignment="1">
      <alignment horizontal="right" vertical="top"/>
    </xf>
    <xf numFmtId="165" fontId="4" fillId="0" borderId="0" xfId="2" applyNumberFormat="1" applyFont="1" applyFill="1" applyBorder="1" applyAlignment="1">
      <alignment vertical="top"/>
    </xf>
    <xf numFmtId="0" fontId="17" fillId="0" borderId="0" xfId="0" applyFont="1" applyBorder="1"/>
    <xf numFmtId="0" fontId="11" fillId="0" borderId="0" xfId="0" applyFont="1" applyBorder="1"/>
    <xf numFmtId="169" fontId="0" fillId="0" borderId="0" xfId="0" applyNumberFormat="1" applyBorder="1"/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vertical="top"/>
    </xf>
    <xf numFmtId="169" fontId="0" fillId="0" borderId="0" xfId="0" applyNumberFormat="1" applyBorder="1" applyAlignment="1">
      <alignment vertical="top"/>
    </xf>
    <xf numFmtId="0" fontId="1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3" fontId="0" fillId="0" borderId="0" xfId="0" applyNumberFormat="1" applyBorder="1"/>
    <xf numFmtId="165" fontId="3" fillId="0" borderId="0" xfId="2" quotePrefix="1" applyNumberFormat="1" applyFont="1" applyBorder="1" applyAlignment="1">
      <alignment horizontal="right" vertical="top"/>
    </xf>
    <xf numFmtId="166" fontId="9" fillId="0" borderId="0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 wrapText="1"/>
    </xf>
    <xf numFmtId="41" fontId="9" fillId="0" borderId="0" xfId="1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166" fontId="23" fillId="0" borderId="0" xfId="1" applyNumberFormat="1" applyFont="1" applyBorder="1" applyAlignment="1">
      <alignment horizontal="center" vertical="center"/>
    </xf>
    <xf numFmtId="41" fontId="23" fillId="0" borderId="0" xfId="1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66" fontId="23" fillId="0" borderId="0" xfId="1" applyNumberFormat="1" applyFont="1" applyBorder="1" applyAlignment="1">
      <alignment horizontal="right" vertical="center"/>
    </xf>
    <xf numFmtId="166" fontId="18" fillId="0" borderId="0" xfId="1" applyNumberFormat="1" applyFont="1" applyBorder="1" applyAlignment="1">
      <alignment horizontal="right" vertical="center" wrapText="1"/>
    </xf>
    <xf numFmtId="41" fontId="18" fillId="0" borderId="0" xfId="0" applyNumberFormat="1" applyFont="1" applyBorder="1"/>
    <xf numFmtId="0" fontId="9" fillId="0" borderId="0" xfId="0" applyFont="1" applyBorder="1" applyAlignment="1">
      <alignment vertical="center"/>
    </xf>
    <xf numFmtId="166" fontId="9" fillId="0" borderId="0" xfId="1" applyNumberFormat="1" applyFont="1" applyBorder="1" applyAlignment="1">
      <alignment horizontal="right" vertical="center"/>
    </xf>
    <xf numFmtId="166" fontId="9" fillId="0" borderId="0" xfId="1" applyNumberFormat="1" applyFont="1" applyBorder="1" applyAlignment="1">
      <alignment horizontal="right" vertical="center" wrapText="1"/>
    </xf>
    <xf numFmtId="41" fontId="9" fillId="0" borderId="0" xfId="0" applyNumberFormat="1" applyFont="1" applyBorder="1"/>
    <xf numFmtId="166" fontId="26" fillId="0" borderId="0" xfId="1" applyNumberFormat="1" applyFont="1" applyBorder="1" applyAlignment="1">
      <alignment horizontal="right" vertical="center"/>
    </xf>
    <xf numFmtId="166" fontId="18" fillId="0" borderId="0" xfId="1" applyNumberFormat="1" applyFont="1" applyBorder="1" applyAlignment="1">
      <alignment horizontal="right" vertical="center"/>
    </xf>
    <xf numFmtId="0" fontId="18" fillId="0" borderId="0" xfId="0" applyFont="1" applyBorder="1" applyAlignment="1"/>
    <xf numFmtId="166" fontId="9" fillId="0" borderId="0" xfId="1" applyNumberFormat="1" applyFont="1" applyFill="1" applyBorder="1" applyAlignment="1">
      <alignment horizontal="right" vertical="center" wrapText="1"/>
    </xf>
    <xf numFmtId="0" fontId="18" fillId="0" borderId="0" xfId="0" applyFont="1" applyBorder="1"/>
    <xf numFmtId="166" fontId="18" fillId="0" borderId="0" xfId="0" applyNumberFormat="1" applyFont="1" applyBorder="1"/>
    <xf numFmtId="166" fontId="18" fillId="3" borderId="16" xfId="1" applyNumberFormat="1" applyFont="1" applyFill="1" applyBorder="1" applyAlignment="1">
      <alignment horizontal="right" vertical="center"/>
    </xf>
    <xf numFmtId="166" fontId="18" fillId="0" borderId="16" xfId="1" applyNumberFormat="1" applyFont="1" applyBorder="1" applyAlignment="1">
      <alignment horizontal="right" vertical="center" wrapText="1"/>
    </xf>
    <xf numFmtId="166" fontId="23" fillId="0" borderId="16" xfId="1" applyNumberFormat="1" applyFont="1" applyBorder="1" applyAlignment="1">
      <alignment horizontal="right" vertical="center"/>
    </xf>
    <xf numFmtId="166" fontId="9" fillId="0" borderId="16" xfId="1" applyNumberFormat="1" applyFont="1" applyBorder="1" applyAlignment="1">
      <alignment horizontal="right" vertical="center"/>
    </xf>
    <xf numFmtId="166" fontId="9" fillId="0" borderId="16" xfId="1" applyNumberFormat="1" applyFont="1" applyBorder="1" applyAlignment="1">
      <alignment horizontal="right" vertical="center" wrapText="1"/>
    </xf>
    <xf numFmtId="170" fontId="0" fillId="0" borderId="0" xfId="0" applyNumberFormat="1" applyBorder="1"/>
    <xf numFmtId="0" fontId="9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2" borderId="27" xfId="0" applyFont="1" applyFill="1" applyBorder="1" applyAlignment="1">
      <alignment horizontal="center" vertical="top"/>
    </xf>
    <xf numFmtId="41" fontId="2" fillId="0" borderId="0" xfId="0" applyNumberFormat="1" applyFont="1" applyAlignment="1">
      <alignment horizontal="center"/>
    </xf>
    <xf numFmtId="41" fontId="2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/>
    </xf>
    <xf numFmtId="41" fontId="15" fillId="0" borderId="0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 wrapText="1"/>
    </xf>
    <xf numFmtId="41" fontId="2" fillId="0" borderId="1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16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ANI%20AHMAD\Documents\CLEAN%20BUDGET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FU%202017\CLEAN%20BUDGE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BILL"/>
      <sheetName val="APPRO SCH I"/>
      <sheetName val="APPRO SCH II"/>
      <sheetName val="RESOURCES"/>
      <sheetName val="BUD SUM"/>
      <sheetName val="SUM EXP"/>
      <sheetName val="RECURR EXP"/>
      <sheetName val="CAPITAL 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G7">
            <v>134712000</v>
          </cell>
        </row>
        <row r="76">
          <cell r="G76">
            <v>413916000</v>
          </cell>
        </row>
        <row r="214">
          <cell r="G214">
            <v>10272000</v>
          </cell>
        </row>
        <row r="227">
          <cell r="G227">
            <v>13275000</v>
          </cell>
        </row>
        <row r="246">
          <cell r="G246">
            <v>213590000</v>
          </cell>
        </row>
        <row r="279">
          <cell r="G279">
            <v>25069000</v>
          </cell>
        </row>
        <row r="304">
          <cell r="G304">
            <v>68759000</v>
          </cell>
        </row>
        <row r="339">
          <cell r="G339">
            <v>101110000</v>
          </cell>
        </row>
        <row r="368">
          <cell r="G368">
            <v>108418000</v>
          </cell>
        </row>
        <row r="393">
          <cell r="G393">
            <v>28485000</v>
          </cell>
        </row>
        <row r="412">
          <cell r="G412">
            <v>39155000</v>
          </cell>
        </row>
        <row r="429">
          <cell r="G429">
            <v>128643000</v>
          </cell>
        </row>
        <row r="449">
          <cell r="G449">
            <v>136050000</v>
          </cell>
        </row>
        <row r="478">
          <cell r="G478">
            <v>58119000</v>
          </cell>
        </row>
        <row r="500">
          <cell r="G500">
            <v>70466000</v>
          </cell>
        </row>
        <row r="521">
          <cell r="G521">
            <v>28673000</v>
          </cell>
        </row>
        <row r="541">
          <cell r="G541">
            <v>22562000</v>
          </cell>
        </row>
        <row r="554">
          <cell r="G554">
            <v>4134000</v>
          </cell>
        </row>
        <row r="572">
          <cell r="G572">
            <v>30357000</v>
          </cell>
        </row>
        <row r="613">
          <cell r="G613">
            <v>1106792000</v>
          </cell>
        </row>
        <row r="690">
          <cell r="G690">
            <v>68788000</v>
          </cell>
        </row>
        <row r="707">
          <cell r="G707">
            <v>311537600</v>
          </cell>
        </row>
        <row r="767">
          <cell r="G767">
            <v>245031000</v>
          </cell>
        </row>
        <row r="788">
          <cell r="G788">
            <v>640222000</v>
          </cell>
        </row>
        <row r="890">
          <cell r="G890">
            <v>89820000</v>
          </cell>
        </row>
        <row r="922">
          <cell r="G922">
            <v>85566000</v>
          </cell>
        </row>
        <row r="944">
          <cell r="G944">
            <v>9531000</v>
          </cell>
        </row>
        <row r="957">
          <cell r="G957">
            <v>3508000</v>
          </cell>
        </row>
        <row r="959">
          <cell r="G959">
            <v>13200000</v>
          </cell>
        </row>
        <row r="987">
          <cell r="G987">
            <v>345479000</v>
          </cell>
        </row>
        <row r="1007">
          <cell r="G1007">
            <v>190909000</v>
          </cell>
        </row>
        <row r="1026">
          <cell r="G1026">
            <v>66543000</v>
          </cell>
        </row>
        <row r="1073">
          <cell r="G1073">
            <v>37525000</v>
          </cell>
        </row>
        <row r="1088">
          <cell r="G1088">
            <v>310740000</v>
          </cell>
        </row>
        <row r="1110">
          <cell r="G1110">
            <v>101032000</v>
          </cell>
        </row>
        <row r="1150">
          <cell r="G1150">
            <v>312000000</v>
          </cell>
        </row>
        <row r="1176">
          <cell r="G1176">
            <v>40442000</v>
          </cell>
        </row>
        <row r="1189">
          <cell r="G1189">
            <v>38682000</v>
          </cell>
        </row>
        <row r="1211">
          <cell r="G1211">
            <v>194966000</v>
          </cell>
        </row>
        <row r="1239">
          <cell r="G1239">
            <v>2533000</v>
          </cell>
        </row>
        <row r="1279">
          <cell r="G1279">
            <v>360310000</v>
          </cell>
        </row>
        <row r="1308">
          <cell r="G1308">
            <v>240727000</v>
          </cell>
        </row>
        <row r="1322">
          <cell r="G1322">
            <v>129410000</v>
          </cell>
        </row>
        <row r="1354">
          <cell r="G1354">
            <v>244419000</v>
          </cell>
        </row>
        <row r="1379">
          <cell r="G1379">
            <v>115775000</v>
          </cell>
        </row>
        <row r="1394">
          <cell r="G1394">
            <v>59000000</v>
          </cell>
        </row>
        <row r="1411">
          <cell r="G1411">
            <v>62658000</v>
          </cell>
        </row>
        <row r="1436">
          <cell r="G1436">
            <v>127368000</v>
          </cell>
        </row>
        <row r="1459">
          <cell r="G1459">
            <v>865357000</v>
          </cell>
        </row>
        <row r="1489">
          <cell r="G1489">
            <v>65863000</v>
          </cell>
        </row>
        <row r="1506">
          <cell r="G1506">
            <v>254465000</v>
          </cell>
        </row>
        <row r="1554">
          <cell r="G1554">
            <v>19521000</v>
          </cell>
        </row>
        <row r="1572">
          <cell r="G1572">
            <v>2437538000</v>
          </cell>
        </row>
        <row r="1592">
          <cell r="G1592">
            <v>1120761200</v>
          </cell>
        </row>
        <row r="1615">
          <cell r="G1615">
            <v>22877000</v>
          </cell>
        </row>
        <row r="1650">
          <cell r="G1650">
            <v>286308000</v>
          </cell>
        </row>
        <row r="1664">
          <cell r="G1664">
            <v>1352542000</v>
          </cell>
        </row>
        <row r="1699">
          <cell r="G1699">
            <v>1024490000</v>
          </cell>
        </row>
        <row r="1714">
          <cell r="G1714">
            <v>573547000</v>
          </cell>
        </row>
        <row r="1734">
          <cell r="G1734">
            <v>400107000</v>
          </cell>
        </row>
        <row r="1753">
          <cell r="G1753">
            <v>325971000</v>
          </cell>
        </row>
        <row r="1767">
          <cell r="G1767">
            <v>995729000</v>
          </cell>
        </row>
        <row r="1852">
          <cell r="G1852">
            <v>2355835000</v>
          </cell>
        </row>
        <row r="1891">
          <cell r="G1891">
            <v>95852000</v>
          </cell>
        </row>
        <row r="1951">
          <cell r="G1951">
            <v>58526000</v>
          </cell>
        </row>
        <row r="1966">
          <cell r="G1966">
            <v>244679000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BILL"/>
      <sheetName val="APPRO SCH I"/>
      <sheetName val="APPRO SCH II"/>
      <sheetName val="RESOURCES"/>
      <sheetName val="BUD SUM"/>
      <sheetName val="SUM EXP"/>
      <sheetName val="RECURR EXP"/>
      <sheetName val="CAPITAL EXP"/>
    </sheetNames>
    <sheetDataSet>
      <sheetData sheetId="0">
        <row r="570">
          <cell r="E570">
            <v>3590102000</v>
          </cell>
        </row>
        <row r="578">
          <cell r="E578">
            <v>2905000000</v>
          </cell>
        </row>
        <row r="592">
          <cell r="E592">
            <v>490000000</v>
          </cell>
        </row>
        <row r="597">
          <cell r="E597">
            <v>26435982000</v>
          </cell>
        </row>
      </sheetData>
      <sheetData sheetId="1">
        <row r="130">
          <cell r="E130">
            <v>44481564000</v>
          </cell>
        </row>
      </sheetData>
      <sheetData sheetId="2"/>
      <sheetData sheetId="3"/>
      <sheetData sheetId="4"/>
      <sheetData sheetId="5">
        <row r="47">
          <cell r="I47">
            <v>10826558200</v>
          </cell>
        </row>
        <row r="112">
          <cell r="D112">
            <v>19690246800</v>
          </cell>
          <cell r="G112">
            <v>46228415000</v>
          </cell>
          <cell r="H112">
            <v>42704325000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Layout" topLeftCell="A2" workbookViewId="0">
      <selection activeCell="G10" sqref="G10"/>
    </sheetView>
  </sheetViews>
  <sheetFormatPr defaultRowHeight="15" x14ac:dyDescent="0.25"/>
  <cols>
    <col min="1" max="1" width="8.42578125" customWidth="1"/>
    <col min="2" max="2" width="20.140625" customWidth="1"/>
    <col min="3" max="3" width="16.28515625" hidden="1" customWidth="1"/>
    <col min="4" max="4" width="17.42578125" hidden="1" customWidth="1"/>
    <col min="5" max="5" width="15" customWidth="1"/>
    <col min="6" max="6" width="15.5703125" customWidth="1"/>
    <col min="7" max="7" width="15.42578125" style="96" customWidth="1"/>
    <col min="8" max="8" width="15" style="102" customWidth="1"/>
    <col min="9" max="9" width="15.42578125" style="102" customWidth="1"/>
    <col min="10" max="10" width="16" style="96" customWidth="1"/>
    <col min="11" max="11" width="7.7109375" style="100" customWidth="1"/>
  </cols>
  <sheetData>
    <row r="1" spans="1:11" ht="15.75" x14ac:dyDescent="0.25">
      <c r="A1" s="555" t="s">
        <v>611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</row>
    <row r="2" spans="1:11" ht="42.75" customHeight="1" x14ac:dyDescent="0.25">
      <c r="A2" s="115" t="s">
        <v>278</v>
      </c>
      <c r="B2" s="115" t="s">
        <v>601</v>
      </c>
      <c r="C2" s="116" t="s">
        <v>569</v>
      </c>
      <c r="D2" s="117" t="s">
        <v>577</v>
      </c>
      <c r="E2" s="117" t="s">
        <v>614</v>
      </c>
      <c r="F2" s="114" t="s">
        <v>637</v>
      </c>
      <c r="G2" s="118" t="s">
        <v>632</v>
      </c>
      <c r="H2" s="283" t="s">
        <v>633</v>
      </c>
      <c r="I2" s="283" t="s">
        <v>634</v>
      </c>
      <c r="J2" s="114" t="s">
        <v>620</v>
      </c>
      <c r="K2" s="289" t="s">
        <v>631</v>
      </c>
    </row>
    <row r="3" spans="1:11" s="96" customFormat="1" x14ac:dyDescent="0.25">
      <c r="A3" s="119"/>
      <c r="B3" s="119" t="s">
        <v>602</v>
      </c>
      <c r="C3" s="120">
        <v>1273647592</v>
      </c>
      <c r="D3" s="121">
        <v>975068749</v>
      </c>
      <c r="E3" s="120">
        <v>690000000</v>
      </c>
      <c r="F3" s="290">
        <v>0</v>
      </c>
      <c r="G3" s="100">
        <v>449824354</v>
      </c>
      <c r="H3" s="290"/>
      <c r="I3" s="122">
        <f>G3-F3</f>
        <v>449824354</v>
      </c>
      <c r="K3" s="111"/>
    </row>
    <row r="4" spans="1:11" x14ac:dyDescent="0.25">
      <c r="A4" s="124">
        <v>1200000</v>
      </c>
      <c r="B4" s="119" t="s">
        <v>603</v>
      </c>
      <c r="C4" s="120">
        <v>2342193039</v>
      </c>
      <c r="D4" s="120">
        <v>2473721032</v>
      </c>
      <c r="E4" s="125">
        <v>3590102000</v>
      </c>
      <c r="F4" s="111">
        <f>E4/12*9</f>
        <v>2692576500</v>
      </c>
      <c r="G4" s="100">
        <v>1900110415</v>
      </c>
      <c r="H4" s="100">
        <v>386483508</v>
      </c>
      <c r="I4" s="102">
        <f>H4+G4</f>
        <v>2286593923</v>
      </c>
      <c r="J4" s="122">
        <f>I4-F4</f>
        <v>-405982577</v>
      </c>
      <c r="K4" s="111">
        <f>I4/F4*100</f>
        <v>84.922152555368442</v>
      </c>
    </row>
    <row r="5" spans="1:11" x14ac:dyDescent="0.25">
      <c r="A5" s="124">
        <v>1100001</v>
      </c>
      <c r="B5" s="119" t="s">
        <v>604</v>
      </c>
      <c r="C5" s="120">
        <v>39103247549</v>
      </c>
      <c r="D5" s="120">
        <v>28741271112</v>
      </c>
      <c r="E5" s="125">
        <v>38590416000</v>
      </c>
      <c r="F5" s="111">
        <f t="shared" ref="F5:F14" si="0">E5/12*9</f>
        <v>28942812000</v>
      </c>
      <c r="G5" s="100">
        <v>9778789160</v>
      </c>
      <c r="H5" s="100">
        <v>6872219793</v>
      </c>
      <c r="I5" s="102">
        <f t="shared" ref="I5:I15" si="1">H5+G5</f>
        <v>16651008953</v>
      </c>
      <c r="J5" s="122">
        <f t="shared" ref="J5:J15" si="2">I5-F5</f>
        <v>-12291803047</v>
      </c>
      <c r="K5" s="111">
        <f t="shared" ref="K5:K15" si="3">I5/F5*100</f>
        <v>57.530722837159018</v>
      </c>
    </row>
    <row r="6" spans="1:11" x14ac:dyDescent="0.25">
      <c r="A6" s="124">
        <v>1100001</v>
      </c>
      <c r="B6" s="119" t="s">
        <v>610</v>
      </c>
      <c r="C6" s="126">
        <v>2596844508</v>
      </c>
      <c r="D6" s="120"/>
      <c r="E6" s="127">
        <v>0</v>
      </c>
      <c r="F6" s="111">
        <v>0</v>
      </c>
      <c r="G6" s="100">
        <v>0</v>
      </c>
      <c r="H6" s="100">
        <v>0</v>
      </c>
      <c r="I6" s="102">
        <v>0</v>
      </c>
      <c r="J6" s="122">
        <v>0</v>
      </c>
      <c r="K6" s="111">
        <v>0</v>
      </c>
    </row>
    <row r="7" spans="1:11" x14ac:dyDescent="0.25">
      <c r="A7" s="124">
        <v>1100002</v>
      </c>
      <c r="B7" s="119" t="s">
        <v>605</v>
      </c>
      <c r="C7" s="120">
        <v>7420905699</v>
      </c>
      <c r="D7" s="120">
        <v>6668234350</v>
      </c>
      <c r="E7" s="125">
        <v>8344783000</v>
      </c>
      <c r="F7" s="111">
        <f t="shared" si="0"/>
        <v>6258587250</v>
      </c>
      <c r="G7" s="100">
        <v>3626447521</v>
      </c>
      <c r="H7" s="100">
        <v>1951679200</v>
      </c>
      <c r="I7" s="102">
        <f t="shared" si="1"/>
        <v>5578126721</v>
      </c>
      <c r="J7" s="122">
        <f t="shared" si="2"/>
        <v>-680460529</v>
      </c>
      <c r="K7" s="111">
        <f t="shared" si="3"/>
        <v>89.127569820169882</v>
      </c>
    </row>
    <row r="8" spans="1:11" x14ac:dyDescent="0.25">
      <c r="A8" s="124">
        <v>1100004</v>
      </c>
      <c r="B8" s="119" t="s">
        <v>606</v>
      </c>
      <c r="C8" s="120">
        <v>0</v>
      </c>
      <c r="D8" s="120">
        <v>596083046</v>
      </c>
      <c r="E8" s="125">
        <v>1000000000</v>
      </c>
      <c r="F8" s="111">
        <f t="shared" si="0"/>
        <v>750000000</v>
      </c>
      <c r="G8" s="100">
        <v>0</v>
      </c>
      <c r="H8" s="100"/>
      <c r="I8" s="102">
        <f t="shared" si="1"/>
        <v>0</v>
      </c>
      <c r="J8" s="122">
        <f t="shared" si="2"/>
        <v>-750000000</v>
      </c>
      <c r="K8" s="111">
        <f t="shared" si="3"/>
        <v>0</v>
      </c>
    </row>
    <row r="9" spans="1:11" x14ac:dyDescent="0.25">
      <c r="A9" s="124">
        <v>1100004</v>
      </c>
      <c r="B9" s="119" t="s">
        <v>607</v>
      </c>
      <c r="C9" s="120">
        <v>0</v>
      </c>
      <c r="D9" s="120"/>
      <c r="E9" s="125">
        <v>0</v>
      </c>
      <c r="F9" s="111">
        <f t="shared" si="0"/>
        <v>0</v>
      </c>
      <c r="G9" s="100">
        <v>0</v>
      </c>
      <c r="H9" s="100"/>
      <c r="I9" s="102">
        <f t="shared" si="1"/>
        <v>0</v>
      </c>
      <c r="J9" s="122">
        <v>0</v>
      </c>
      <c r="K9" s="111">
        <v>0</v>
      </c>
    </row>
    <row r="10" spans="1:11" x14ac:dyDescent="0.25">
      <c r="A10" s="124">
        <v>1100003</v>
      </c>
      <c r="B10" s="119" t="s">
        <v>608</v>
      </c>
      <c r="C10" s="120">
        <v>1711258814</v>
      </c>
      <c r="D10" s="120">
        <v>152922123</v>
      </c>
      <c r="E10" s="125">
        <v>3386457000</v>
      </c>
      <c r="F10" s="111">
        <f t="shared" si="0"/>
        <v>2539842750</v>
      </c>
      <c r="G10" s="100">
        <v>118328099</v>
      </c>
      <c r="H10" s="100">
        <v>1743466674</v>
      </c>
      <c r="I10" s="102">
        <f t="shared" si="1"/>
        <v>1861794773</v>
      </c>
      <c r="J10" s="122">
        <f t="shared" si="2"/>
        <v>-678047977</v>
      </c>
      <c r="K10" s="111">
        <f t="shared" si="3"/>
        <v>73.303544993090625</v>
      </c>
    </row>
    <row r="11" spans="1:11" s="96" customFormat="1" x14ac:dyDescent="0.25">
      <c r="A11" s="124">
        <v>1220900</v>
      </c>
      <c r="B11" s="119" t="s">
        <v>579</v>
      </c>
      <c r="C11" s="120">
        <v>667755704</v>
      </c>
      <c r="D11" s="120">
        <v>50000000</v>
      </c>
      <c r="E11" s="125">
        <v>2905000000</v>
      </c>
      <c r="F11" s="111">
        <f t="shared" si="0"/>
        <v>2178750000</v>
      </c>
      <c r="G11" s="100">
        <v>1200000000</v>
      </c>
      <c r="H11" s="100">
        <v>0</v>
      </c>
      <c r="I11" s="102">
        <f t="shared" si="1"/>
        <v>1200000000</v>
      </c>
      <c r="J11" s="122">
        <f t="shared" si="2"/>
        <v>-978750000</v>
      </c>
      <c r="K11" s="111">
        <f t="shared" si="3"/>
        <v>55.077452667814107</v>
      </c>
    </row>
    <row r="12" spans="1:11" s="96" customFormat="1" x14ac:dyDescent="0.25">
      <c r="A12" s="124">
        <v>1302002</v>
      </c>
      <c r="B12" s="119" t="s">
        <v>609</v>
      </c>
      <c r="C12" s="120">
        <v>0</v>
      </c>
      <c r="D12" s="120"/>
      <c r="E12" s="120">
        <v>490000000</v>
      </c>
      <c r="F12" s="111">
        <f t="shared" si="0"/>
        <v>367500000</v>
      </c>
      <c r="G12" s="100">
        <v>0</v>
      </c>
      <c r="H12" s="100"/>
      <c r="I12" s="102">
        <f t="shared" si="1"/>
        <v>0</v>
      </c>
      <c r="J12" s="122">
        <f t="shared" si="2"/>
        <v>-367500000</v>
      </c>
      <c r="K12" s="111">
        <f t="shared" si="3"/>
        <v>0</v>
      </c>
    </row>
    <row r="13" spans="1:11" s="96" customFormat="1" x14ac:dyDescent="0.25">
      <c r="A13" s="124">
        <v>1302001</v>
      </c>
      <c r="B13" s="119" t="s">
        <v>580</v>
      </c>
      <c r="C13" s="120">
        <v>2460000000</v>
      </c>
      <c r="D13" s="121">
        <v>1500000000</v>
      </c>
      <c r="E13" s="125">
        <v>26435982000</v>
      </c>
      <c r="F13" s="111">
        <f t="shared" si="0"/>
        <v>19826986500</v>
      </c>
      <c r="G13" s="100">
        <v>12590000000</v>
      </c>
      <c r="H13" s="100">
        <v>3891000000</v>
      </c>
      <c r="I13" s="102">
        <f t="shared" si="1"/>
        <v>16481000000</v>
      </c>
      <c r="J13" s="122">
        <f t="shared" si="2"/>
        <v>-3345986500</v>
      </c>
      <c r="K13" s="111">
        <f t="shared" si="3"/>
        <v>83.124079395524888</v>
      </c>
    </row>
    <row r="14" spans="1:11" s="96" customFormat="1" x14ac:dyDescent="0.25">
      <c r="A14" s="124"/>
      <c r="B14" s="119" t="s">
        <v>610</v>
      </c>
      <c r="C14" s="120">
        <v>571967175</v>
      </c>
      <c r="D14" s="120">
        <v>54768099</v>
      </c>
      <c r="E14" s="120">
        <v>3500000000</v>
      </c>
      <c r="F14" s="111">
        <f t="shared" si="0"/>
        <v>2625000000</v>
      </c>
      <c r="G14" s="100">
        <v>0</v>
      </c>
      <c r="H14" s="100"/>
      <c r="I14" s="102">
        <f t="shared" si="1"/>
        <v>0</v>
      </c>
      <c r="J14" s="122">
        <f t="shared" si="2"/>
        <v>-2625000000</v>
      </c>
      <c r="K14" s="111">
        <f t="shared" si="3"/>
        <v>0</v>
      </c>
    </row>
    <row r="15" spans="1:11" x14ac:dyDescent="0.25">
      <c r="A15" s="123"/>
      <c r="B15" s="128" t="s">
        <v>477</v>
      </c>
      <c r="C15" s="123"/>
      <c r="D15" s="122"/>
      <c r="E15" s="129">
        <f>SUM(E3:E14)</f>
        <v>88932740000</v>
      </c>
      <c r="F15" s="112">
        <f>SUM(F4:F14)</f>
        <v>66182055000</v>
      </c>
      <c r="G15" s="130">
        <v>29663499549</v>
      </c>
      <c r="H15" s="130">
        <f>SUM(H4:H14)</f>
        <v>14844849175</v>
      </c>
      <c r="I15" s="288">
        <f t="shared" si="1"/>
        <v>44508348724</v>
      </c>
      <c r="J15" s="129">
        <f t="shared" si="2"/>
        <v>-21673706276</v>
      </c>
      <c r="K15" s="112">
        <f t="shared" si="3"/>
        <v>67.251385173820907</v>
      </c>
    </row>
    <row r="16" spans="1:11" x14ac:dyDescent="0.25">
      <c r="J16" s="10"/>
    </row>
    <row r="22" spans="4:4" x14ac:dyDescent="0.25">
      <c r="D22" s="9"/>
    </row>
    <row r="23" spans="4:4" x14ac:dyDescent="0.25">
      <c r="D23" s="10"/>
    </row>
  </sheetData>
  <mergeCells count="1">
    <mergeCell ref="A1:K1"/>
  </mergeCells>
  <printOptions horizontalCentered="1" gridLines="1"/>
  <pageMargins left="0.19791666666666699" right="0.7" top="0.75" bottom="0.75" header="0.3" footer="0.3"/>
  <pageSetup orientation="landscape" r:id="rId1"/>
  <headerFooter>
    <oddHeader>&amp;C&amp;"-,Bold"YOBE STATE GOVERNMENT OF NIGERIA 
PROPOSED FINANCIAL STATEMENT  2017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7"/>
  <sheetViews>
    <sheetView view="pageLayout" topLeftCell="A686" zoomScaleNormal="100" workbookViewId="0">
      <selection activeCell="A687" sqref="A687"/>
    </sheetView>
  </sheetViews>
  <sheetFormatPr defaultRowHeight="15" x14ac:dyDescent="0.25"/>
  <cols>
    <col min="1" max="1" width="3.5703125" customWidth="1"/>
    <col min="2" max="2" width="10.42578125" customWidth="1"/>
    <col min="3" max="3" width="10.5703125" customWidth="1"/>
    <col min="4" max="4" width="41.7109375" customWidth="1"/>
    <col min="5" max="5" width="16.42578125" customWidth="1"/>
    <col min="6" max="6" width="14.140625" customWidth="1"/>
    <col min="7" max="7" width="21.28515625" style="96" customWidth="1"/>
    <col min="8" max="8" width="19" style="286" customWidth="1"/>
    <col min="9" max="9" width="13.28515625" style="286" customWidth="1"/>
    <col min="10" max="10" width="9.140625" style="286" hidden="1" customWidth="1"/>
  </cols>
  <sheetData>
    <row r="1" spans="1:10" x14ac:dyDescent="0.25">
      <c r="A1" s="561" t="s">
        <v>475</v>
      </c>
      <c r="B1" s="561"/>
      <c r="C1" s="561"/>
      <c r="D1" s="561"/>
      <c r="E1" s="561"/>
      <c r="F1" s="561"/>
      <c r="G1" s="561"/>
      <c r="H1" s="561"/>
      <c r="I1"/>
      <c r="J1"/>
    </row>
    <row r="2" spans="1:10" ht="15" customHeight="1" x14ac:dyDescent="0.25">
      <c r="A2" s="575" t="s">
        <v>278</v>
      </c>
      <c r="B2" s="575"/>
      <c r="C2" s="575"/>
      <c r="D2" s="576" t="s">
        <v>99</v>
      </c>
      <c r="E2" s="569" t="s">
        <v>595</v>
      </c>
      <c r="F2" s="574" t="s">
        <v>638</v>
      </c>
      <c r="G2" s="574" t="s">
        <v>627</v>
      </c>
      <c r="H2" s="463" t="s">
        <v>474</v>
      </c>
    </row>
    <row r="3" spans="1:10" ht="15" customHeight="1" x14ac:dyDescent="0.25">
      <c r="A3" s="575"/>
      <c r="B3" s="575"/>
      <c r="C3" s="575"/>
      <c r="D3" s="576"/>
      <c r="E3" s="569"/>
      <c r="F3" s="574"/>
      <c r="G3" s="574"/>
      <c r="H3" s="463"/>
    </row>
    <row r="4" spans="1:10" ht="15" customHeight="1" x14ac:dyDescent="0.25">
      <c r="A4" s="575"/>
      <c r="B4" s="575"/>
      <c r="C4" s="575"/>
      <c r="D4" s="576"/>
      <c r="E4" s="569"/>
      <c r="F4" s="574"/>
      <c r="G4" s="464"/>
      <c r="H4" s="463"/>
    </row>
    <row r="5" spans="1:10" x14ac:dyDescent="0.25">
      <c r="A5" s="465" t="s">
        <v>0</v>
      </c>
      <c r="B5" s="466" t="s">
        <v>279</v>
      </c>
      <c r="C5" s="467" t="s">
        <v>280</v>
      </c>
      <c r="D5" s="113"/>
      <c r="E5" s="468" t="s">
        <v>600</v>
      </c>
      <c r="F5" s="469" t="s">
        <v>600</v>
      </c>
      <c r="G5" s="469"/>
      <c r="H5" s="470"/>
    </row>
    <row r="6" spans="1:10" x14ac:dyDescent="0.25">
      <c r="A6" s="2" t="s">
        <v>2</v>
      </c>
      <c r="B6" s="471">
        <v>11005001</v>
      </c>
      <c r="C6" s="472"/>
      <c r="D6" s="473" t="s">
        <v>624</v>
      </c>
      <c r="E6" s="133"/>
      <c r="F6" s="474"/>
      <c r="G6" s="474"/>
      <c r="H6" s="470"/>
    </row>
    <row r="7" spans="1:10" x14ac:dyDescent="0.25">
      <c r="A7" s="475" t="s">
        <v>2</v>
      </c>
      <c r="B7" s="475">
        <v>11005001</v>
      </c>
      <c r="C7" s="476">
        <v>23010122</v>
      </c>
      <c r="D7" s="477" t="s">
        <v>104</v>
      </c>
      <c r="E7" s="8">
        <v>50000000</v>
      </c>
      <c r="F7" s="474">
        <v>0</v>
      </c>
      <c r="G7" s="478"/>
      <c r="H7" s="470"/>
    </row>
    <row r="8" spans="1:10" x14ac:dyDescent="0.25">
      <c r="A8" s="475" t="s">
        <v>2</v>
      </c>
      <c r="B8" s="475">
        <v>11005001</v>
      </c>
      <c r="C8" s="476">
        <v>23010105</v>
      </c>
      <c r="D8" s="477" t="s">
        <v>139</v>
      </c>
      <c r="E8" s="8">
        <v>120000000</v>
      </c>
      <c r="F8" s="474">
        <v>6000000</v>
      </c>
      <c r="G8" s="478"/>
      <c r="H8" s="470"/>
    </row>
    <row r="9" spans="1:10" ht="16.5" customHeight="1" x14ac:dyDescent="0.25">
      <c r="A9" s="475" t="s">
        <v>2</v>
      </c>
      <c r="B9" s="475">
        <v>11005001</v>
      </c>
      <c r="C9" s="479">
        <v>23020106</v>
      </c>
      <c r="D9" s="477" t="s">
        <v>140</v>
      </c>
      <c r="E9" s="8">
        <v>70000000</v>
      </c>
      <c r="F9" s="478">
        <v>2268010</v>
      </c>
      <c r="G9" s="478"/>
      <c r="H9" s="480"/>
    </row>
    <row r="10" spans="1:10" x14ac:dyDescent="0.25">
      <c r="A10" s="475"/>
      <c r="B10" s="475">
        <v>11005001</v>
      </c>
      <c r="C10" s="479">
        <v>23020107</v>
      </c>
      <c r="D10" s="477" t="s">
        <v>184</v>
      </c>
      <c r="E10" s="8">
        <v>140000000</v>
      </c>
      <c r="F10" s="478">
        <v>8122655</v>
      </c>
      <c r="G10" s="478">
        <v>500000000</v>
      </c>
      <c r="H10" s="470"/>
    </row>
    <row r="11" spans="1:10" x14ac:dyDescent="0.25">
      <c r="A11" s="475"/>
      <c r="B11" s="475">
        <v>11005001</v>
      </c>
      <c r="C11" s="479">
        <v>23010148</v>
      </c>
      <c r="D11" s="477" t="s">
        <v>168</v>
      </c>
      <c r="E11" s="8">
        <v>50000000</v>
      </c>
      <c r="F11" s="478">
        <v>0</v>
      </c>
      <c r="G11" s="478">
        <v>192183000</v>
      </c>
      <c r="H11" s="470"/>
    </row>
    <row r="12" spans="1:10" x14ac:dyDescent="0.25">
      <c r="A12" s="475" t="s">
        <v>2</v>
      </c>
      <c r="B12" s="475">
        <v>11005001</v>
      </c>
      <c r="C12" s="479">
        <v>23020101</v>
      </c>
      <c r="D12" s="477" t="s">
        <v>112</v>
      </c>
      <c r="E12" s="8">
        <v>130000000</v>
      </c>
      <c r="F12" s="478">
        <v>2001821</v>
      </c>
      <c r="G12" s="478"/>
      <c r="H12" s="470"/>
    </row>
    <row r="13" spans="1:10" x14ac:dyDescent="0.25">
      <c r="A13" s="475" t="s">
        <v>2</v>
      </c>
      <c r="B13" s="475">
        <v>11005001</v>
      </c>
      <c r="C13" s="479">
        <v>23020105</v>
      </c>
      <c r="D13" s="477" t="s">
        <v>141</v>
      </c>
      <c r="E13" s="8">
        <v>120000000</v>
      </c>
      <c r="F13" s="478">
        <v>53282444</v>
      </c>
      <c r="G13" s="478"/>
      <c r="H13" s="481"/>
    </row>
    <row r="14" spans="1:10" x14ac:dyDescent="0.25">
      <c r="A14" s="2" t="s">
        <v>2</v>
      </c>
      <c r="B14" s="471">
        <v>11005001</v>
      </c>
      <c r="C14" s="482"/>
      <c r="D14" s="473" t="s">
        <v>120</v>
      </c>
      <c r="E14" s="7">
        <f>SUM(E7:E13)</f>
        <v>680000000</v>
      </c>
      <c r="F14" s="483">
        <v>71674930</v>
      </c>
      <c r="G14" s="483">
        <f>SUM(G7:G13)</f>
        <v>692183000</v>
      </c>
      <c r="H14" s="470"/>
    </row>
    <row r="15" spans="1:10" s="96" customFormat="1" x14ac:dyDescent="0.25">
      <c r="A15" s="2" t="s">
        <v>2</v>
      </c>
      <c r="B15" s="471">
        <v>11010001</v>
      </c>
      <c r="C15" s="482"/>
      <c r="D15" s="473" t="s">
        <v>801</v>
      </c>
      <c r="E15" s="7"/>
      <c r="F15" s="483"/>
      <c r="G15" s="483"/>
      <c r="H15" s="470"/>
      <c r="I15" s="286"/>
      <c r="J15" s="286"/>
    </row>
    <row r="16" spans="1:10" s="96" customFormat="1" x14ac:dyDescent="0.25">
      <c r="A16" s="2" t="s">
        <v>2</v>
      </c>
      <c r="B16" s="471">
        <v>11010001</v>
      </c>
      <c r="C16" s="482">
        <v>23010105</v>
      </c>
      <c r="D16" s="477" t="s">
        <v>714</v>
      </c>
      <c r="E16" s="7"/>
      <c r="F16" s="483"/>
      <c r="G16" s="478">
        <v>30000000</v>
      </c>
      <c r="H16" s="470"/>
      <c r="I16" s="286"/>
      <c r="J16" s="286"/>
    </row>
    <row r="17" spans="1:10" s="96" customFormat="1" x14ac:dyDescent="0.25">
      <c r="A17" s="2" t="s">
        <v>2</v>
      </c>
      <c r="B17" s="471">
        <v>11010001</v>
      </c>
      <c r="C17" s="482">
        <v>23010112</v>
      </c>
      <c r="D17" s="477" t="s">
        <v>807</v>
      </c>
      <c r="E17" s="7"/>
      <c r="F17" s="483"/>
      <c r="G17" s="478">
        <v>40000000</v>
      </c>
      <c r="H17" s="470"/>
      <c r="I17" s="286"/>
      <c r="J17" s="286"/>
    </row>
    <row r="18" spans="1:10" s="96" customFormat="1" x14ac:dyDescent="0.25">
      <c r="A18" s="2" t="s">
        <v>2</v>
      </c>
      <c r="B18" s="471">
        <v>11010001</v>
      </c>
      <c r="C18" s="482">
        <v>23010113</v>
      </c>
      <c r="D18" s="477" t="s">
        <v>419</v>
      </c>
      <c r="E18" s="7"/>
      <c r="F18" s="483"/>
      <c r="G18" s="478">
        <v>100000000</v>
      </c>
      <c r="H18" s="470"/>
      <c r="I18" s="286"/>
      <c r="J18" s="286"/>
    </row>
    <row r="19" spans="1:10" s="96" customFormat="1" x14ac:dyDescent="0.25">
      <c r="A19" s="2" t="s">
        <v>2</v>
      </c>
      <c r="B19" s="471">
        <v>11010001</v>
      </c>
      <c r="C19" s="482">
        <v>23050103</v>
      </c>
      <c r="D19" s="477" t="s">
        <v>463</v>
      </c>
      <c r="E19" s="7"/>
      <c r="F19" s="483"/>
      <c r="G19" s="478">
        <v>10000000</v>
      </c>
      <c r="H19" s="470"/>
      <c r="I19" s="286"/>
      <c r="J19" s="286"/>
    </row>
    <row r="20" spans="1:10" s="96" customFormat="1" x14ac:dyDescent="0.25">
      <c r="A20" s="2" t="s">
        <v>2</v>
      </c>
      <c r="B20" s="471">
        <v>11010001</v>
      </c>
      <c r="C20" s="482"/>
      <c r="D20" s="473" t="s">
        <v>120</v>
      </c>
      <c r="E20" s="7"/>
      <c r="F20" s="483"/>
      <c r="G20" s="483">
        <f>SUM(G16:G19)</f>
        <v>180000000</v>
      </c>
      <c r="H20" s="470"/>
      <c r="I20" s="286"/>
      <c r="J20" s="286"/>
    </row>
    <row r="21" spans="1:10" x14ac:dyDescent="0.25">
      <c r="A21" s="2" t="s">
        <v>2</v>
      </c>
      <c r="B21" s="471">
        <v>11013001</v>
      </c>
      <c r="C21" s="472"/>
      <c r="D21" s="473" t="s">
        <v>121</v>
      </c>
      <c r="E21" s="8"/>
      <c r="F21" s="474">
        <v>0</v>
      </c>
      <c r="G21" s="478"/>
      <c r="H21" s="470"/>
    </row>
    <row r="22" spans="1:10" ht="15" customHeight="1" x14ac:dyDescent="0.25">
      <c r="A22" s="475" t="s">
        <v>2</v>
      </c>
      <c r="B22" s="475">
        <v>11013001</v>
      </c>
      <c r="C22" s="479">
        <v>23010112</v>
      </c>
      <c r="D22" s="477" t="s">
        <v>102</v>
      </c>
      <c r="E22" s="8">
        <v>10000000</v>
      </c>
      <c r="F22" s="474">
        <v>2000000</v>
      </c>
      <c r="G22" s="8">
        <v>10000000</v>
      </c>
      <c r="H22" s="470"/>
      <c r="I22" s="287"/>
      <c r="J22" s="287"/>
    </row>
    <row r="23" spans="1:10" x14ac:dyDescent="0.25">
      <c r="A23" s="2" t="s">
        <v>2</v>
      </c>
      <c r="B23" s="471">
        <v>11013001</v>
      </c>
      <c r="C23" s="479">
        <v>23010121</v>
      </c>
      <c r="D23" s="477" t="s">
        <v>122</v>
      </c>
      <c r="E23" s="8">
        <v>10000000</v>
      </c>
      <c r="F23" s="474">
        <v>0</v>
      </c>
      <c r="G23" s="8">
        <v>10000000</v>
      </c>
      <c r="H23" s="470"/>
    </row>
    <row r="24" spans="1:10" x14ac:dyDescent="0.25">
      <c r="A24" s="475" t="s">
        <v>2</v>
      </c>
      <c r="B24" s="475">
        <v>11013001</v>
      </c>
      <c r="C24" s="479">
        <v>23010113</v>
      </c>
      <c r="D24" s="477" t="s">
        <v>282</v>
      </c>
      <c r="E24" s="8">
        <v>15506000</v>
      </c>
      <c r="F24" s="478">
        <v>14839790</v>
      </c>
      <c r="G24" s="478">
        <v>5000000</v>
      </c>
      <c r="H24" s="481"/>
    </row>
    <row r="25" spans="1:10" x14ac:dyDescent="0.25">
      <c r="A25" s="2" t="s">
        <v>2</v>
      </c>
      <c r="B25" s="471">
        <v>11013001</v>
      </c>
      <c r="C25" s="479">
        <v>23010119</v>
      </c>
      <c r="D25" s="477" t="s">
        <v>123</v>
      </c>
      <c r="E25" s="8">
        <v>50000000</v>
      </c>
      <c r="F25" s="474">
        <v>0</v>
      </c>
      <c r="G25" s="478">
        <v>65000000</v>
      </c>
      <c r="H25" s="470"/>
    </row>
    <row r="26" spans="1:10" x14ac:dyDescent="0.25">
      <c r="A26" s="475" t="s">
        <v>2</v>
      </c>
      <c r="B26" s="475">
        <v>11013001</v>
      </c>
      <c r="C26" s="476">
        <v>23010143</v>
      </c>
      <c r="D26" s="477" t="s">
        <v>108</v>
      </c>
      <c r="E26" s="8">
        <v>1000000</v>
      </c>
      <c r="F26" s="474">
        <v>0</v>
      </c>
      <c r="G26" s="478">
        <v>430000</v>
      </c>
      <c r="H26" s="470"/>
    </row>
    <row r="27" spans="1:10" x14ac:dyDescent="0.25">
      <c r="A27" s="475" t="s">
        <v>2</v>
      </c>
      <c r="B27" s="475">
        <v>11013001</v>
      </c>
      <c r="C27" s="476">
        <v>23010105</v>
      </c>
      <c r="D27" s="477" t="s">
        <v>109</v>
      </c>
      <c r="E27" s="8">
        <v>500000000</v>
      </c>
      <c r="F27" s="474">
        <v>0</v>
      </c>
      <c r="G27" s="478">
        <v>380000000</v>
      </c>
      <c r="H27" s="470"/>
    </row>
    <row r="28" spans="1:10" x14ac:dyDescent="0.25">
      <c r="A28" s="2" t="s">
        <v>2</v>
      </c>
      <c r="B28" s="471">
        <v>11013001</v>
      </c>
      <c r="C28" s="479">
        <v>23030102</v>
      </c>
      <c r="D28" s="477" t="s">
        <v>124</v>
      </c>
      <c r="E28" s="8">
        <v>2000000</v>
      </c>
      <c r="F28" s="474">
        <v>0</v>
      </c>
      <c r="G28" s="478">
        <v>2000000</v>
      </c>
      <c r="H28" s="470"/>
    </row>
    <row r="29" spans="1:10" x14ac:dyDescent="0.25">
      <c r="A29" s="2" t="s">
        <v>2</v>
      </c>
      <c r="B29" s="471">
        <v>11013001</v>
      </c>
      <c r="C29" s="479">
        <v>23030103</v>
      </c>
      <c r="D29" s="477" t="s">
        <v>459</v>
      </c>
      <c r="E29" s="8">
        <v>50000000</v>
      </c>
      <c r="F29" s="478">
        <v>2000000</v>
      </c>
      <c r="G29" s="478">
        <v>0</v>
      </c>
      <c r="H29" s="481"/>
    </row>
    <row r="30" spans="1:10" x14ac:dyDescent="0.25">
      <c r="A30" s="2" t="s">
        <v>2</v>
      </c>
      <c r="B30" s="471">
        <v>11013001</v>
      </c>
      <c r="C30" s="479">
        <v>23030104</v>
      </c>
      <c r="D30" s="477" t="s">
        <v>543</v>
      </c>
      <c r="E30" s="8">
        <v>2000000</v>
      </c>
      <c r="F30" s="474">
        <v>0</v>
      </c>
      <c r="G30" s="478">
        <v>0</v>
      </c>
      <c r="H30" s="470"/>
    </row>
    <row r="31" spans="1:10" x14ac:dyDescent="0.25">
      <c r="A31" s="2" t="s">
        <v>2</v>
      </c>
      <c r="B31" s="471">
        <v>11013001</v>
      </c>
      <c r="C31" s="479">
        <v>23030121</v>
      </c>
      <c r="D31" s="477" t="s">
        <v>418</v>
      </c>
      <c r="E31" s="8">
        <v>2000000</v>
      </c>
      <c r="F31" s="474">
        <v>0</v>
      </c>
      <c r="G31" s="478">
        <v>0</v>
      </c>
      <c r="H31" s="470"/>
    </row>
    <row r="32" spans="1:10" x14ac:dyDescent="0.25">
      <c r="A32" s="475" t="s">
        <v>2</v>
      </c>
      <c r="B32" s="475">
        <v>11013001</v>
      </c>
      <c r="C32" s="479">
        <v>23030101</v>
      </c>
      <c r="D32" s="477" t="s">
        <v>127</v>
      </c>
      <c r="E32" s="8">
        <v>150000000</v>
      </c>
      <c r="F32" s="478">
        <v>93600000</v>
      </c>
      <c r="G32" s="478">
        <v>158270000</v>
      </c>
      <c r="H32" s="481"/>
    </row>
    <row r="33" spans="1:8" x14ac:dyDescent="0.25">
      <c r="A33" s="2" t="s">
        <v>2</v>
      </c>
      <c r="B33" s="471">
        <v>11013001</v>
      </c>
      <c r="C33" s="479">
        <v>23040101</v>
      </c>
      <c r="D33" s="477" t="s">
        <v>115</v>
      </c>
      <c r="E33" s="8">
        <v>15000000</v>
      </c>
      <c r="F33" s="474">
        <v>2000000</v>
      </c>
      <c r="G33" s="478">
        <v>15000000</v>
      </c>
      <c r="H33" s="470"/>
    </row>
    <row r="34" spans="1:8" ht="16.5" customHeight="1" x14ac:dyDescent="0.25">
      <c r="A34" s="475" t="s">
        <v>2</v>
      </c>
      <c r="B34" s="475">
        <v>11013001</v>
      </c>
      <c r="C34" s="476">
        <v>23050128</v>
      </c>
      <c r="D34" s="477" t="s">
        <v>132</v>
      </c>
      <c r="E34" s="8">
        <v>150000000</v>
      </c>
      <c r="F34" s="478">
        <v>25000000</v>
      </c>
      <c r="G34" s="478">
        <v>50000000</v>
      </c>
      <c r="H34" s="480"/>
    </row>
    <row r="35" spans="1:8" x14ac:dyDescent="0.25">
      <c r="A35" s="2" t="s">
        <v>2</v>
      </c>
      <c r="B35" s="471">
        <v>11013001</v>
      </c>
      <c r="C35" s="484">
        <v>23050129</v>
      </c>
      <c r="D35" s="477" t="s">
        <v>133</v>
      </c>
      <c r="E35" s="8">
        <v>5000000</v>
      </c>
      <c r="F35" s="474">
        <v>0</v>
      </c>
      <c r="G35" s="478">
        <v>4300000</v>
      </c>
      <c r="H35" s="470"/>
    </row>
    <row r="36" spans="1:8" x14ac:dyDescent="0.25">
      <c r="A36" s="2" t="s">
        <v>2</v>
      </c>
      <c r="B36" s="471">
        <v>11013001</v>
      </c>
      <c r="C36" s="482"/>
      <c r="D36" s="473" t="s">
        <v>120</v>
      </c>
      <c r="E36" s="7">
        <f>SUM(E22:E35)</f>
        <v>962506000</v>
      </c>
      <c r="F36" s="485">
        <v>139439790</v>
      </c>
      <c r="G36" s="483">
        <f>SUM(G22:G35)</f>
        <v>700000000</v>
      </c>
      <c r="H36" s="470"/>
    </row>
    <row r="37" spans="1:8" x14ac:dyDescent="0.25">
      <c r="A37" s="2" t="s">
        <v>2</v>
      </c>
      <c r="B37" s="486">
        <v>11033001</v>
      </c>
      <c r="C37" s="467"/>
      <c r="D37" s="473" t="s">
        <v>56</v>
      </c>
      <c r="E37" s="8"/>
      <c r="F37" s="474"/>
      <c r="G37" s="478"/>
      <c r="H37" s="470"/>
    </row>
    <row r="38" spans="1:8" x14ac:dyDescent="0.25">
      <c r="A38" s="2" t="s">
        <v>2</v>
      </c>
      <c r="B38" s="486">
        <v>11033001</v>
      </c>
      <c r="C38" s="484">
        <v>23010122</v>
      </c>
      <c r="D38" s="477" t="s">
        <v>138</v>
      </c>
      <c r="E38" s="8">
        <v>69000000</v>
      </c>
      <c r="F38" s="474">
        <v>0</v>
      </c>
      <c r="G38" s="478">
        <v>18000000</v>
      </c>
      <c r="H38" s="470"/>
    </row>
    <row r="39" spans="1:8" x14ac:dyDescent="0.25">
      <c r="A39" s="2" t="s">
        <v>2</v>
      </c>
      <c r="B39" s="486">
        <v>11033001</v>
      </c>
      <c r="C39" s="484">
        <v>23050128</v>
      </c>
      <c r="D39" s="477" t="s">
        <v>132</v>
      </c>
      <c r="E39" s="8">
        <v>15000000</v>
      </c>
      <c r="F39" s="474">
        <v>0</v>
      </c>
      <c r="G39" s="478">
        <v>15000000</v>
      </c>
      <c r="H39" s="470"/>
    </row>
    <row r="40" spans="1:8" x14ac:dyDescent="0.25">
      <c r="A40" s="2"/>
      <c r="B40" s="486"/>
      <c r="C40" s="479">
        <v>23050124</v>
      </c>
      <c r="D40" s="477" t="s">
        <v>136</v>
      </c>
      <c r="E40" s="8">
        <v>14000000</v>
      </c>
      <c r="F40" s="474">
        <v>0</v>
      </c>
      <c r="G40" s="478">
        <v>2000000</v>
      </c>
      <c r="H40" s="470"/>
    </row>
    <row r="41" spans="1:8" x14ac:dyDescent="0.25">
      <c r="A41" s="2"/>
      <c r="B41" s="486"/>
      <c r="C41" s="487">
        <v>23050103</v>
      </c>
      <c r="D41" s="477" t="s">
        <v>155</v>
      </c>
      <c r="E41" s="8">
        <v>5000000</v>
      </c>
      <c r="F41" s="474">
        <v>0</v>
      </c>
      <c r="G41" s="478">
        <v>1257000</v>
      </c>
      <c r="H41" s="470"/>
    </row>
    <row r="42" spans="1:8" x14ac:dyDescent="0.25">
      <c r="A42" s="2" t="s">
        <v>2</v>
      </c>
      <c r="B42" s="486">
        <v>11033001</v>
      </c>
      <c r="C42" s="482"/>
      <c r="D42" s="473" t="s">
        <v>120</v>
      </c>
      <c r="E42" s="7">
        <f>SUM(E38:E41)</f>
        <v>103000000</v>
      </c>
      <c r="F42" s="485">
        <v>0</v>
      </c>
      <c r="G42" s="483">
        <f>SUM(G38:G41)</f>
        <v>36257000</v>
      </c>
      <c r="H42" s="470"/>
    </row>
    <row r="43" spans="1:8" x14ac:dyDescent="0.25">
      <c r="A43" s="2" t="s">
        <v>2</v>
      </c>
      <c r="B43" s="486">
        <v>11035001</v>
      </c>
      <c r="C43" s="467"/>
      <c r="D43" s="473" t="s">
        <v>252</v>
      </c>
      <c r="E43" s="8"/>
      <c r="F43" s="474">
        <v>0</v>
      </c>
      <c r="G43" s="478"/>
      <c r="H43" s="470"/>
    </row>
    <row r="44" spans="1:8" x14ac:dyDescent="0.25">
      <c r="A44" s="475" t="s">
        <v>2</v>
      </c>
      <c r="B44" s="482">
        <v>11035001</v>
      </c>
      <c r="C44" s="479">
        <v>23020101</v>
      </c>
      <c r="D44" s="477" t="s">
        <v>110</v>
      </c>
      <c r="E44" s="8">
        <v>8000000</v>
      </c>
      <c r="F44" s="474">
        <v>0</v>
      </c>
      <c r="G44" s="478">
        <v>3000000</v>
      </c>
      <c r="H44" s="470"/>
    </row>
    <row r="45" spans="1:8" x14ac:dyDescent="0.25">
      <c r="A45" s="475" t="s">
        <v>2</v>
      </c>
      <c r="B45" s="482">
        <v>11035001</v>
      </c>
      <c r="C45" s="479">
        <v>23010112</v>
      </c>
      <c r="D45" s="477" t="s">
        <v>102</v>
      </c>
      <c r="E45" s="8">
        <v>2000000</v>
      </c>
      <c r="F45" s="474">
        <v>0</v>
      </c>
      <c r="G45" s="478">
        <v>1296000</v>
      </c>
      <c r="H45" s="470"/>
    </row>
    <row r="46" spans="1:8" x14ac:dyDescent="0.25">
      <c r="A46" s="2" t="s">
        <v>2</v>
      </c>
      <c r="B46" s="486">
        <v>11035001</v>
      </c>
      <c r="C46" s="482"/>
      <c r="D46" s="473" t="s">
        <v>163</v>
      </c>
      <c r="E46" s="7">
        <f>SUM(E44:E45)</f>
        <v>10000000</v>
      </c>
      <c r="F46" s="485">
        <v>0</v>
      </c>
      <c r="G46" s="483">
        <f>SUM(G44:G45)</f>
        <v>4296000</v>
      </c>
      <c r="H46" s="470"/>
    </row>
    <row r="47" spans="1:8" x14ac:dyDescent="0.25">
      <c r="A47" s="488" t="s">
        <v>2</v>
      </c>
      <c r="B47" s="489">
        <v>11037001</v>
      </c>
      <c r="C47" s="490"/>
      <c r="D47" s="491" t="s">
        <v>266</v>
      </c>
      <c r="E47" s="8"/>
      <c r="F47" s="474">
        <v>0</v>
      </c>
      <c r="G47" s="478"/>
      <c r="H47" s="470"/>
    </row>
    <row r="48" spans="1:8" x14ac:dyDescent="0.25">
      <c r="A48" s="2" t="s">
        <v>2</v>
      </c>
      <c r="B48" s="492">
        <v>11037001</v>
      </c>
      <c r="C48" s="479">
        <v>23010112</v>
      </c>
      <c r="D48" s="477" t="s">
        <v>102</v>
      </c>
      <c r="E48" s="8">
        <v>30000000</v>
      </c>
      <c r="F48" s="478">
        <v>17991000</v>
      </c>
      <c r="G48" s="478">
        <v>3000000</v>
      </c>
      <c r="H48" s="481"/>
    </row>
    <row r="49" spans="1:8" x14ac:dyDescent="0.25">
      <c r="A49" s="2" t="s">
        <v>2</v>
      </c>
      <c r="B49" s="493">
        <v>11037001</v>
      </c>
      <c r="C49" s="479">
        <v>23010113</v>
      </c>
      <c r="D49" s="477" t="s">
        <v>282</v>
      </c>
      <c r="E49" s="8">
        <v>13000000</v>
      </c>
      <c r="F49" s="478">
        <v>0</v>
      </c>
      <c r="G49" s="478">
        <v>6000000</v>
      </c>
      <c r="H49" s="470"/>
    </row>
    <row r="50" spans="1:8" x14ac:dyDescent="0.25">
      <c r="A50" s="2" t="s">
        <v>2</v>
      </c>
      <c r="B50" s="493">
        <v>11037001</v>
      </c>
      <c r="C50" s="479">
        <v>23020101</v>
      </c>
      <c r="D50" s="477" t="s">
        <v>110</v>
      </c>
      <c r="E50" s="8">
        <v>58768000</v>
      </c>
      <c r="F50" s="478">
        <v>0</v>
      </c>
      <c r="G50" s="478">
        <v>37736000</v>
      </c>
      <c r="H50" s="470"/>
    </row>
    <row r="51" spans="1:8" x14ac:dyDescent="0.25">
      <c r="A51" s="2" t="s">
        <v>2</v>
      </c>
      <c r="B51" s="493">
        <v>11037001</v>
      </c>
      <c r="C51" s="479">
        <v>23020105</v>
      </c>
      <c r="D51" s="477" t="s">
        <v>141</v>
      </c>
      <c r="E51" s="8">
        <v>7000000</v>
      </c>
      <c r="F51" s="478">
        <v>0</v>
      </c>
      <c r="G51" s="478"/>
      <c r="H51" s="470"/>
    </row>
    <row r="52" spans="1:8" x14ac:dyDescent="0.25">
      <c r="A52" s="2" t="s">
        <v>2</v>
      </c>
      <c r="B52" s="493">
        <v>11037001</v>
      </c>
      <c r="C52" s="482"/>
      <c r="D52" s="473" t="s">
        <v>163</v>
      </c>
      <c r="E52" s="468">
        <f>SUM(E48:E51)</f>
        <v>108768000</v>
      </c>
      <c r="F52" s="485">
        <v>17991000</v>
      </c>
      <c r="G52" s="483">
        <f>SUM(G48:G51)</f>
        <v>46736000</v>
      </c>
      <c r="H52" s="470"/>
    </row>
    <row r="53" spans="1:8" x14ac:dyDescent="0.25">
      <c r="A53" s="2" t="s">
        <v>2</v>
      </c>
      <c r="B53" s="494">
        <v>12004001</v>
      </c>
      <c r="C53" s="495"/>
      <c r="D53" s="473" t="s">
        <v>101</v>
      </c>
      <c r="E53" s="8"/>
      <c r="F53" s="474">
        <v>0</v>
      </c>
      <c r="G53" s="478"/>
      <c r="H53" s="470"/>
    </row>
    <row r="54" spans="1:8" x14ac:dyDescent="0.25">
      <c r="A54" s="475" t="s">
        <v>2</v>
      </c>
      <c r="B54" s="479">
        <v>12004001</v>
      </c>
      <c r="C54" s="479">
        <v>23010112</v>
      </c>
      <c r="D54" s="477" t="s">
        <v>102</v>
      </c>
      <c r="E54" s="8">
        <v>20000000</v>
      </c>
      <c r="F54" s="478">
        <v>2966000</v>
      </c>
      <c r="G54" s="478">
        <v>10000000</v>
      </c>
      <c r="H54" s="481"/>
    </row>
    <row r="55" spans="1:8" x14ac:dyDescent="0.25">
      <c r="A55" s="2" t="s">
        <v>2</v>
      </c>
      <c r="B55" s="494">
        <v>12004001</v>
      </c>
      <c r="C55" s="484">
        <v>23010122</v>
      </c>
      <c r="D55" s="477" t="s">
        <v>104</v>
      </c>
      <c r="E55" s="8">
        <v>1000000</v>
      </c>
      <c r="F55" s="474">
        <v>0</v>
      </c>
      <c r="G55" s="478">
        <v>1000000</v>
      </c>
      <c r="H55" s="470"/>
    </row>
    <row r="56" spans="1:8" x14ac:dyDescent="0.25">
      <c r="A56" s="475" t="s">
        <v>2</v>
      </c>
      <c r="B56" s="479">
        <v>12004001</v>
      </c>
      <c r="C56" s="479">
        <v>23010128</v>
      </c>
      <c r="D56" s="477" t="s">
        <v>105</v>
      </c>
      <c r="E56" s="8">
        <v>13361000</v>
      </c>
      <c r="F56" s="478">
        <v>4883010</v>
      </c>
      <c r="G56" s="478">
        <v>3000000</v>
      </c>
      <c r="H56" s="481"/>
    </row>
    <row r="57" spans="1:8" x14ac:dyDescent="0.25">
      <c r="A57" s="2" t="s">
        <v>2</v>
      </c>
      <c r="B57" s="494">
        <v>12004001</v>
      </c>
      <c r="C57" s="479">
        <v>23010123</v>
      </c>
      <c r="D57" s="477" t="s">
        <v>106</v>
      </c>
      <c r="E57" s="8">
        <v>3000000</v>
      </c>
      <c r="F57" s="474">
        <v>0</v>
      </c>
      <c r="G57" s="478">
        <v>1500000</v>
      </c>
      <c r="H57" s="470"/>
    </row>
    <row r="58" spans="1:8" x14ac:dyDescent="0.25">
      <c r="A58" s="2" t="s">
        <v>2</v>
      </c>
      <c r="B58" s="494">
        <v>12004001</v>
      </c>
      <c r="C58" s="479">
        <v>23010113</v>
      </c>
      <c r="D58" s="477" t="s">
        <v>282</v>
      </c>
      <c r="E58" s="8">
        <v>5000000</v>
      </c>
      <c r="F58" s="474">
        <v>0</v>
      </c>
      <c r="G58" s="478">
        <v>5000000</v>
      </c>
      <c r="H58" s="470"/>
    </row>
    <row r="59" spans="1:8" x14ac:dyDescent="0.25">
      <c r="A59" s="2" t="s">
        <v>2</v>
      </c>
      <c r="B59" s="494">
        <v>12004001</v>
      </c>
      <c r="C59" s="484">
        <v>23010143</v>
      </c>
      <c r="D59" s="477" t="s">
        <v>108</v>
      </c>
      <c r="E59" s="8">
        <v>17000000</v>
      </c>
      <c r="F59" s="474">
        <v>0</v>
      </c>
      <c r="G59" s="478">
        <v>10000000</v>
      </c>
      <c r="H59" s="470"/>
    </row>
    <row r="60" spans="1:8" x14ac:dyDescent="0.25">
      <c r="A60" s="2" t="s">
        <v>2</v>
      </c>
      <c r="B60" s="494">
        <v>12004001</v>
      </c>
      <c r="C60" s="484">
        <v>23010105</v>
      </c>
      <c r="D60" s="477" t="s">
        <v>109</v>
      </c>
      <c r="E60" s="8">
        <v>17000000</v>
      </c>
      <c r="F60" s="474">
        <v>0</v>
      </c>
      <c r="G60" s="478">
        <v>10000000</v>
      </c>
      <c r="H60" s="470"/>
    </row>
    <row r="61" spans="1:8" x14ac:dyDescent="0.25">
      <c r="A61" s="2" t="s">
        <v>2</v>
      </c>
      <c r="B61" s="494">
        <v>12004001</v>
      </c>
      <c r="C61" s="484">
        <v>23020105</v>
      </c>
      <c r="D61" s="477" t="s">
        <v>417</v>
      </c>
      <c r="E61" s="8">
        <v>4000000</v>
      </c>
      <c r="F61" s="474">
        <v>0</v>
      </c>
      <c r="G61" s="478">
        <v>1000000</v>
      </c>
      <c r="H61" s="470"/>
    </row>
    <row r="62" spans="1:8" x14ac:dyDescent="0.25">
      <c r="A62" s="475" t="s">
        <v>2</v>
      </c>
      <c r="B62" s="479">
        <v>12004001</v>
      </c>
      <c r="C62" s="479">
        <v>23030121</v>
      </c>
      <c r="D62" s="477" t="s">
        <v>418</v>
      </c>
      <c r="E62" s="8">
        <v>5000000</v>
      </c>
      <c r="F62" s="478">
        <v>2697500</v>
      </c>
      <c r="G62" s="478">
        <v>5000000</v>
      </c>
      <c r="H62" s="481"/>
    </row>
    <row r="63" spans="1:8" x14ac:dyDescent="0.25">
      <c r="A63" s="2" t="s">
        <v>2</v>
      </c>
      <c r="B63" s="494">
        <v>12004001</v>
      </c>
      <c r="C63" s="484">
        <v>23010119</v>
      </c>
      <c r="D63" s="477" t="s">
        <v>123</v>
      </c>
      <c r="E63" s="8">
        <v>7000000</v>
      </c>
      <c r="F63" s="474">
        <v>0</v>
      </c>
      <c r="G63" s="478"/>
      <c r="H63" s="470"/>
    </row>
    <row r="64" spans="1:8" x14ac:dyDescent="0.25">
      <c r="A64" s="2" t="s">
        <v>2</v>
      </c>
      <c r="B64" s="494">
        <v>12004001</v>
      </c>
      <c r="C64" s="479">
        <v>23020101</v>
      </c>
      <c r="D64" s="477" t="s">
        <v>110</v>
      </c>
      <c r="E64" s="8">
        <v>25000000</v>
      </c>
      <c r="F64" s="474">
        <v>0</v>
      </c>
      <c r="G64" s="478">
        <v>15000000</v>
      </c>
      <c r="H64" s="470"/>
    </row>
    <row r="65" spans="1:10" ht="45" x14ac:dyDescent="0.25">
      <c r="A65" s="475" t="s">
        <v>2</v>
      </c>
      <c r="B65" s="479">
        <v>12004001</v>
      </c>
      <c r="C65" s="479">
        <v>23020103</v>
      </c>
      <c r="D65" s="477" t="s">
        <v>834</v>
      </c>
      <c r="E65" s="8">
        <v>30000000</v>
      </c>
      <c r="F65" s="474">
        <v>0</v>
      </c>
      <c r="G65" s="478"/>
      <c r="H65" s="480" t="s">
        <v>113</v>
      </c>
    </row>
    <row r="66" spans="1:10" s="96" customFormat="1" x14ac:dyDescent="0.25">
      <c r="A66" s="475" t="s">
        <v>2</v>
      </c>
      <c r="B66" s="479">
        <v>12004001</v>
      </c>
      <c r="C66" s="479">
        <v>23010129</v>
      </c>
      <c r="D66" s="477" t="s">
        <v>161</v>
      </c>
      <c r="E66" s="8">
        <v>0</v>
      </c>
      <c r="F66" s="474">
        <v>0</v>
      </c>
      <c r="G66" s="478">
        <v>1818000</v>
      </c>
      <c r="H66" s="470"/>
      <c r="I66" s="286"/>
      <c r="J66" s="286"/>
    </row>
    <row r="67" spans="1:10" x14ac:dyDescent="0.25">
      <c r="A67" s="2" t="s">
        <v>2</v>
      </c>
      <c r="B67" s="494">
        <v>12004001</v>
      </c>
      <c r="C67" s="482"/>
      <c r="D67" s="473" t="s">
        <v>120</v>
      </c>
      <c r="E67" s="7">
        <f>SUM(E54:E66)</f>
        <v>147361000</v>
      </c>
      <c r="F67" s="485">
        <v>10546510</v>
      </c>
      <c r="G67" s="483">
        <f>SUM(G54:G66)</f>
        <v>63318000</v>
      </c>
      <c r="H67" s="470"/>
    </row>
    <row r="68" spans="1:10" x14ac:dyDescent="0.25">
      <c r="A68" s="2" t="s">
        <v>2</v>
      </c>
      <c r="B68" s="486">
        <v>23001001</v>
      </c>
      <c r="C68" s="467"/>
      <c r="D68" s="473" t="s">
        <v>231</v>
      </c>
      <c r="E68" s="8"/>
      <c r="F68" s="474">
        <v>0</v>
      </c>
      <c r="G68" s="478"/>
      <c r="H68" s="470"/>
    </row>
    <row r="69" spans="1:10" x14ac:dyDescent="0.25">
      <c r="A69" s="475" t="s">
        <v>2</v>
      </c>
      <c r="B69" s="482">
        <v>23001001</v>
      </c>
      <c r="C69" s="476">
        <v>23010143</v>
      </c>
      <c r="D69" s="477" t="s">
        <v>108</v>
      </c>
      <c r="E69" s="8">
        <v>15000000</v>
      </c>
      <c r="F69" s="478">
        <v>1695000</v>
      </c>
      <c r="G69" s="478">
        <v>15000000</v>
      </c>
      <c r="H69" s="481"/>
    </row>
    <row r="70" spans="1:10" x14ac:dyDescent="0.25">
      <c r="A70" s="2" t="s">
        <v>2</v>
      </c>
      <c r="B70" s="486">
        <v>23001001</v>
      </c>
      <c r="C70" s="479">
        <v>23030121</v>
      </c>
      <c r="D70" s="477" t="s">
        <v>126</v>
      </c>
      <c r="E70" s="8">
        <v>20000000</v>
      </c>
      <c r="F70" s="478">
        <v>10286369</v>
      </c>
      <c r="G70" s="478">
        <v>20000000</v>
      </c>
      <c r="H70" s="481"/>
    </row>
    <row r="71" spans="1:10" x14ac:dyDescent="0.25">
      <c r="A71" s="2" t="s">
        <v>2</v>
      </c>
      <c r="B71" s="486">
        <v>23001001</v>
      </c>
      <c r="C71" s="479">
        <v>23050104</v>
      </c>
      <c r="D71" s="477" t="s">
        <v>173</v>
      </c>
      <c r="E71" s="8">
        <v>14000000</v>
      </c>
      <c r="F71" s="478">
        <v>0</v>
      </c>
      <c r="G71" s="478">
        <v>20000000</v>
      </c>
      <c r="H71" s="470"/>
    </row>
    <row r="72" spans="1:10" x14ac:dyDescent="0.25">
      <c r="A72" s="2" t="s">
        <v>2</v>
      </c>
      <c r="B72" s="482">
        <v>23001001</v>
      </c>
      <c r="C72" s="479">
        <v>23050124</v>
      </c>
      <c r="D72" s="477" t="s">
        <v>136</v>
      </c>
      <c r="E72" s="8">
        <v>5000000</v>
      </c>
      <c r="F72" s="478">
        <v>1500000</v>
      </c>
      <c r="G72" s="478">
        <v>5000000</v>
      </c>
      <c r="H72" s="481"/>
    </row>
    <row r="73" spans="1:10" x14ac:dyDescent="0.25">
      <c r="A73" s="475" t="s">
        <v>2</v>
      </c>
      <c r="B73" s="482">
        <v>23001001</v>
      </c>
      <c r="C73" s="479">
        <v>23020101</v>
      </c>
      <c r="D73" s="477" t="s">
        <v>112</v>
      </c>
      <c r="E73" s="8">
        <v>100000000</v>
      </c>
      <c r="F73" s="478">
        <v>0</v>
      </c>
      <c r="G73" s="478">
        <v>100000000</v>
      </c>
      <c r="H73" s="470"/>
    </row>
    <row r="74" spans="1:10" x14ac:dyDescent="0.25">
      <c r="A74" s="475"/>
      <c r="B74" s="482"/>
      <c r="C74" s="479">
        <v>23020118</v>
      </c>
      <c r="D74" s="477" t="s">
        <v>578</v>
      </c>
      <c r="E74" s="8">
        <v>600000000</v>
      </c>
      <c r="F74" s="478">
        <v>2000000</v>
      </c>
      <c r="G74" s="478">
        <v>463000000</v>
      </c>
      <c r="H74" s="481" t="s">
        <v>723</v>
      </c>
    </row>
    <row r="75" spans="1:10" x14ac:dyDescent="0.25">
      <c r="A75" s="2" t="s">
        <v>2</v>
      </c>
      <c r="B75" s="486">
        <v>23001001</v>
      </c>
      <c r="C75" s="482"/>
      <c r="D75" s="473" t="s">
        <v>120</v>
      </c>
      <c r="E75" s="7">
        <f>SUM(E69:E74)</f>
        <v>754000000</v>
      </c>
      <c r="F75" s="485">
        <v>15481369</v>
      </c>
      <c r="G75" s="483">
        <f>SUM(G69:G74)</f>
        <v>623000000</v>
      </c>
      <c r="H75" s="470"/>
    </row>
    <row r="76" spans="1:10" x14ac:dyDescent="0.25">
      <c r="A76" s="2" t="s">
        <v>2</v>
      </c>
      <c r="B76" s="486">
        <v>23003001</v>
      </c>
      <c r="C76" s="467"/>
      <c r="D76" s="473" t="s">
        <v>235</v>
      </c>
      <c r="E76" s="8">
        <v>0</v>
      </c>
      <c r="F76" s="474">
        <v>0</v>
      </c>
      <c r="G76" s="478"/>
      <c r="H76" s="470"/>
    </row>
    <row r="77" spans="1:10" x14ac:dyDescent="0.25">
      <c r="A77" s="2" t="s">
        <v>2</v>
      </c>
      <c r="B77" s="486">
        <v>23003001</v>
      </c>
      <c r="C77" s="479">
        <v>23010112</v>
      </c>
      <c r="D77" s="477" t="s">
        <v>102</v>
      </c>
      <c r="E77" s="8">
        <v>5000000</v>
      </c>
      <c r="F77" s="474">
        <v>0</v>
      </c>
      <c r="G77" s="478">
        <v>600000</v>
      </c>
      <c r="H77" s="470"/>
    </row>
    <row r="78" spans="1:10" x14ac:dyDescent="0.25">
      <c r="A78" s="475" t="s">
        <v>2</v>
      </c>
      <c r="B78" s="482">
        <v>23003001</v>
      </c>
      <c r="C78" s="479">
        <v>23010113</v>
      </c>
      <c r="D78" s="477" t="s">
        <v>282</v>
      </c>
      <c r="E78" s="8">
        <v>22000000</v>
      </c>
      <c r="F78" s="478">
        <v>3624984</v>
      </c>
      <c r="G78" s="478">
        <v>2000000</v>
      </c>
      <c r="H78" s="481"/>
    </row>
    <row r="79" spans="1:10" x14ac:dyDescent="0.25">
      <c r="A79" s="475" t="s">
        <v>2</v>
      </c>
      <c r="B79" s="482">
        <v>23003001</v>
      </c>
      <c r="C79" s="479">
        <v>23020101</v>
      </c>
      <c r="D79" s="477" t="s">
        <v>110</v>
      </c>
      <c r="E79" s="8">
        <v>20000000</v>
      </c>
      <c r="F79" s="474">
        <v>0</v>
      </c>
      <c r="G79" s="478">
        <v>0</v>
      </c>
      <c r="H79" s="470"/>
    </row>
    <row r="80" spans="1:10" ht="75" x14ac:dyDescent="0.25">
      <c r="A80" s="475" t="s">
        <v>2</v>
      </c>
      <c r="B80" s="482">
        <v>23003001</v>
      </c>
      <c r="C80" s="479">
        <v>23020103</v>
      </c>
      <c r="D80" s="477" t="s">
        <v>834</v>
      </c>
      <c r="E80" s="8">
        <v>15000000</v>
      </c>
      <c r="F80" s="474">
        <v>0</v>
      </c>
      <c r="G80" s="478">
        <v>20000000</v>
      </c>
      <c r="H80" s="470" t="s">
        <v>833</v>
      </c>
    </row>
    <row r="81" spans="1:10" s="96" customFormat="1" ht="45" x14ac:dyDescent="0.25">
      <c r="A81" s="475"/>
      <c r="B81" s="482"/>
      <c r="C81" s="479">
        <v>23010113</v>
      </c>
      <c r="D81" s="477" t="s">
        <v>282</v>
      </c>
      <c r="E81" s="8">
        <v>0</v>
      </c>
      <c r="F81" s="474">
        <v>0</v>
      </c>
      <c r="G81" s="478">
        <v>27400000</v>
      </c>
      <c r="H81" s="480" t="s">
        <v>832</v>
      </c>
      <c r="I81" s="286"/>
      <c r="J81" s="286"/>
    </row>
    <row r="82" spans="1:10" x14ac:dyDescent="0.25">
      <c r="A82" s="2" t="s">
        <v>2</v>
      </c>
      <c r="B82" s="486">
        <v>23003001</v>
      </c>
      <c r="C82" s="482"/>
      <c r="D82" s="473" t="s">
        <v>120</v>
      </c>
      <c r="E82" s="7">
        <f>SUM(E77:E80)</f>
        <v>62000000</v>
      </c>
      <c r="F82" s="485">
        <v>3624984</v>
      </c>
      <c r="G82" s="483">
        <f>SUM(G77:G81)</f>
        <v>50000000</v>
      </c>
      <c r="H82" s="470"/>
    </row>
    <row r="83" spans="1:10" x14ac:dyDescent="0.25">
      <c r="A83" s="2" t="s">
        <v>2</v>
      </c>
      <c r="B83" s="486">
        <v>23004001</v>
      </c>
      <c r="C83" s="467"/>
      <c r="D83" s="473" t="s">
        <v>233</v>
      </c>
      <c r="E83" s="8"/>
      <c r="F83" s="474">
        <v>0</v>
      </c>
      <c r="G83" s="478"/>
      <c r="H83" s="470"/>
    </row>
    <row r="84" spans="1:10" x14ac:dyDescent="0.25">
      <c r="A84" s="2" t="s">
        <v>2</v>
      </c>
      <c r="B84" s="486">
        <v>23004001</v>
      </c>
      <c r="C84" s="479">
        <v>23010112</v>
      </c>
      <c r="D84" s="477" t="s">
        <v>102</v>
      </c>
      <c r="E84" s="8">
        <v>15000000</v>
      </c>
      <c r="F84" s="474">
        <v>0</v>
      </c>
      <c r="G84" s="478">
        <v>22152000</v>
      </c>
      <c r="H84" s="470"/>
    </row>
    <row r="85" spans="1:10" x14ac:dyDescent="0.25">
      <c r="A85" s="2" t="s">
        <v>2</v>
      </c>
      <c r="B85" s="486">
        <v>23004001</v>
      </c>
      <c r="C85" s="479">
        <v>23010123</v>
      </c>
      <c r="D85" s="477" t="s">
        <v>106</v>
      </c>
      <c r="E85" s="8">
        <v>2000000</v>
      </c>
      <c r="F85" s="474">
        <v>0</v>
      </c>
      <c r="G85" s="478">
        <v>5000000</v>
      </c>
      <c r="H85" s="470"/>
    </row>
    <row r="86" spans="1:10" x14ac:dyDescent="0.25">
      <c r="A86" s="2" t="s">
        <v>2</v>
      </c>
      <c r="B86" s="486">
        <v>23004001</v>
      </c>
      <c r="C86" s="479">
        <v>23010113</v>
      </c>
      <c r="D86" s="477" t="s">
        <v>282</v>
      </c>
      <c r="E86" s="8">
        <v>8000000</v>
      </c>
      <c r="F86" s="474">
        <v>0</v>
      </c>
      <c r="G86" s="478">
        <v>5000000</v>
      </c>
      <c r="H86" s="470"/>
    </row>
    <row r="87" spans="1:10" x14ac:dyDescent="0.25">
      <c r="A87" s="2" t="s">
        <v>2</v>
      </c>
      <c r="B87" s="486">
        <v>23004001</v>
      </c>
      <c r="C87" s="484">
        <v>23010105</v>
      </c>
      <c r="D87" s="477" t="s">
        <v>554</v>
      </c>
      <c r="E87" s="8">
        <v>65428000</v>
      </c>
      <c r="F87" s="474">
        <v>0</v>
      </c>
      <c r="G87" s="478"/>
      <c r="H87" s="470"/>
    </row>
    <row r="88" spans="1:10" x14ac:dyDescent="0.25">
      <c r="A88" s="2" t="s">
        <v>2</v>
      </c>
      <c r="B88" s="486">
        <v>23004001</v>
      </c>
      <c r="C88" s="479">
        <v>23030121</v>
      </c>
      <c r="D88" s="477" t="s">
        <v>126</v>
      </c>
      <c r="E88" s="8">
        <v>10000000</v>
      </c>
      <c r="F88" s="474">
        <v>0</v>
      </c>
      <c r="G88" s="478">
        <v>11000000</v>
      </c>
      <c r="H88" s="470"/>
    </row>
    <row r="89" spans="1:10" x14ac:dyDescent="0.25">
      <c r="A89" s="2" t="s">
        <v>2</v>
      </c>
      <c r="B89" s="486">
        <v>23004001</v>
      </c>
      <c r="C89" s="482"/>
      <c r="D89" s="473" t="s">
        <v>120</v>
      </c>
      <c r="E89" s="7">
        <f>SUM(E84:E88)</f>
        <v>100428000</v>
      </c>
      <c r="F89" s="485">
        <v>0</v>
      </c>
      <c r="G89" s="483">
        <f>SUM(G84:G88)</f>
        <v>43152000</v>
      </c>
      <c r="H89" s="470"/>
    </row>
    <row r="90" spans="1:10" x14ac:dyDescent="0.25">
      <c r="A90" s="2" t="s">
        <v>2</v>
      </c>
      <c r="B90" s="486">
        <v>23013001</v>
      </c>
      <c r="C90" s="467"/>
      <c r="D90" s="473" t="s">
        <v>236</v>
      </c>
      <c r="E90" s="8"/>
      <c r="F90" s="474">
        <v>0</v>
      </c>
      <c r="G90" s="478"/>
      <c r="H90" s="470"/>
    </row>
    <row r="91" spans="1:10" x14ac:dyDescent="0.25">
      <c r="A91" s="475" t="s">
        <v>2</v>
      </c>
      <c r="B91" s="482">
        <v>23013001</v>
      </c>
      <c r="C91" s="479">
        <v>23010129</v>
      </c>
      <c r="D91" s="477" t="s">
        <v>161</v>
      </c>
      <c r="E91" s="8">
        <v>20000000</v>
      </c>
      <c r="F91" s="474">
        <v>0</v>
      </c>
      <c r="G91" s="478">
        <v>5470000</v>
      </c>
      <c r="H91" s="470"/>
    </row>
    <row r="92" spans="1:10" x14ac:dyDescent="0.25">
      <c r="A92" s="2" t="s">
        <v>2</v>
      </c>
      <c r="B92" s="486">
        <v>23013001</v>
      </c>
      <c r="C92" s="479">
        <v>23010113</v>
      </c>
      <c r="D92" s="477" t="s">
        <v>282</v>
      </c>
      <c r="E92" s="8">
        <v>100000</v>
      </c>
      <c r="F92" s="474">
        <v>0</v>
      </c>
      <c r="G92" s="478">
        <v>1100000</v>
      </c>
      <c r="H92" s="470"/>
    </row>
    <row r="93" spans="1:10" x14ac:dyDescent="0.25">
      <c r="A93" s="475" t="s">
        <v>2</v>
      </c>
      <c r="B93" s="482">
        <v>23013001</v>
      </c>
      <c r="C93" s="479">
        <v>23010115</v>
      </c>
      <c r="D93" s="6" t="s">
        <v>553</v>
      </c>
      <c r="E93" s="8">
        <v>2000000</v>
      </c>
      <c r="F93" s="474">
        <v>0</v>
      </c>
      <c r="G93" s="478">
        <v>1500000</v>
      </c>
      <c r="H93" s="470"/>
    </row>
    <row r="94" spans="1:10" x14ac:dyDescent="0.25">
      <c r="A94" s="2"/>
      <c r="B94" s="486"/>
      <c r="C94" s="479">
        <v>23010117</v>
      </c>
      <c r="D94" s="477" t="s">
        <v>696</v>
      </c>
      <c r="E94" s="8">
        <v>2500000</v>
      </c>
      <c r="F94" s="474">
        <v>0</v>
      </c>
      <c r="G94" s="478">
        <v>2500000</v>
      </c>
      <c r="H94" s="470"/>
    </row>
    <row r="95" spans="1:10" x14ac:dyDescent="0.25">
      <c r="A95" s="2" t="s">
        <v>2</v>
      </c>
      <c r="B95" s="486">
        <v>23013001</v>
      </c>
      <c r="C95" s="482"/>
      <c r="D95" s="473" t="s">
        <v>120</v>
      </c>
      <c r="E95" s="7">
        <f>SUM(E91:E94)</f>
        <v>24600000</v>
      </c>
      <c r="F95" s="485">
        <v>0</v>
      </c>
      <c r="G95" s="483">
        <f>SUM(G91:G94)</f>
        <v>10570000</v>
      </c>
      <c r="H95" s="470"/>
    </row>
    <row r="96" spans="1:10" x14ac:dyDescent="0.25">
      <c r="A96" s="2" t="s">
        <v>2</v>
      </c>
      <c r="B96" s="486">
        <v>23058001</v>
      </c>
      <c r="C96" s="467"/>
      <c r="D96" s="473" t="s">
        <v>232</v>
      </c>
      <c r="E96" s="8"/>
      <c r="F96" s="474">
        <v>0</v>
      </c>
      <c r="G96" s="478"/>
      <c r="H96" s="470"/>
    </row>
    <row r="97" spans="1:8" ht="45" x14ac:dyDescent="0.25">
      <c r="A97" s="2" t="s">
        <v>2</v>
      </c>
      <c r="B97" s="486">
        <v>23058001</v>
      </c>
      <c r="C97" s="479">
        <v>23030121</v>
      </c>
      <c r="D97" s="477" t="s">
        <v>126</v>
      </c>
      <c r="E97" s="8">
        <v>2000000</v>
      </c>
      <c r="F97" s="478">
        <v>0</v>
      </c>
      <c r="G97" s="478">
        <v>2875000</v>
      </c>
      <c r="H97" s="470" t="s">
        <v>695</v>
      </c>
    </row>
    <row r="98" spans="1:8" x14ac:dyDescent="0.25">
      <c r="A98" s="475" t="s">
        <v>2</v>
      </c>
      <c r="B98" s="482">
        <v>23058001</v>
      </c>
      <c r="C98" s="479">
        <v>23050104</v>
      </c>
      <c r="D98" s="477" t="s">
        <v>173</v>
      </c>
      <c r="E98" s="8">
        <v>14000000</v>
      </c>
      <c r="F98" s="474">
        <v>0</v>
      </c>
      <c r="G98" s="478">
        <v>4000000</v>
      </c>
      <c r="H98" s="470"/>
    </row>
    <row r="99" spans="1:8" x14ac:dyDescent="0.25">
      <c r="A99" s="2" t="s">
        <v>2</v>
      </c>
      <c r="B99" s="486">
        <v>23058001</v>
      </c>
      <c r="C99" s="482"/>
      <c r="D99" s="473" t="s">
        <v>120</v>
      </c>
      <c r="E99" s="7">
        <f>SUM(E97:E98)</f>
        <v>16000000</v>
      </c>
      <c r="F99" s="485">
        <v>0</v>
      </c>
      <c r="G99" s="483">
        <f>SUM(G97:G98)</f>
        <v>6875000</v>
      </c>
      <c r="H99" s="470"/>
    </row>
    <row r="100" spans="1:8" x14ac:dyDescent="0.25">
      <c r="A100" s="2" t="s">
        <v>2</v>
      </c>
      <c r="B100" s="486">
        <v>24007001</v>
      </c>
      <c r="C100" s="467"/>
      <c r="D100" s="473" t="s">
        <v>225</v>
      </c>
      <c r="E100" s="8"/>
      <c r="F100" s="474">
        <v>0</v>
      </c>
      <c r="G100" s="478"/>
      <c r="H100" s="470"/>
    </row>
    <row r="101" spans="1:8" x14ac:dyDescent="0.25">
      <c r="A101" s="2" t="s">
        <v>2</v>
      </c>
      <c r="B101" s="486">
        <v>24007001</v>
      </c>
      <c r="C101" s="479">
        <v>23010112</v>
      </c>
      <c r="D101" s="477" t="s">
        <v>644</v>
      </c>
      <c r="E101" s="8">
        <v>2000000</v>
      </c>
      <c r="F101" s="474">
        <v>0</v>
      </c>
      <c r="G101" s="478">
        <v>1500000</v>
      </c>
      <c r="H101" s="470"/>
    </row>
    <row r="102" spans="1:8" x14ac:dyDescent="0.25">
      <c r="A102" s="475" t="s">
        <v>2</v>
      </c>
      <c r="B102" s="482">
        <v>24007001</v>
      </c>
      <c r="C102" s="479">
        <v>23010123</v>
      </c>
      <c r="D102" s="477" t="s">
        <v>106</v>
      </c>
      <c r="E102" s="8">
        <v>50140000</v>
      </c>
      <c r="F102" s="474">
        <v>0</v>
      </c>
      <c r="G102" s="478">
        <v>3959000</v>
      </c>
      <c r="H102" s="470"/>
    </row>
    <row r="103" spans="1:8" x14ac:dyDescent="0.25">
      <c r="A103" s="2" t="s">
        <v>2</v>
      </c>
      <c r="B103" s="486">
        <v>24007001</v>
      </c>
      <c r="C103" s="479">
        <v>23030121</v>
      </c>
      <c r="D103" s="477" t="s">
        <v>126</v>
      </c>
      <c r="E103" s="8">
        <v>40000000</v>
      </c>
      <c r="F103" s="474">
        <v>0</v>
      </c>
      <c r="G103" s="478">
        <v>1500000</v>
      </c>
      <c r="H103" s="470"/>
    </row>
    <row r="104" spans="1:8" x14ac:dyDescent="0.25">
      <c r="A104" s="2" t="s">
        <v>2</v>
      </c>
      <c r="B104" s="486">
        <v>24007001</v>
      </c>
      <c r="C104" s="482"/>
      <c r="D104" s="473" t="s">
        <v>120</v>
      </c>
      <c r="E104" s="7">
        <f>SUM(E101:E103)</f>
        <v>92140000</v>
      </c>
      <c r="F104" s="130">
        <v>0</v>
      </c>
      <c r="G104" s="483">
        <f>SUM(G101:G103)</f>
        <v>6959000</v>
      </c>
      <c r="H104" s="470"/>
    </row>
    <row r="105" spans="1:8" x14ac:dyDescent="0.25">
      <c r="A105" s="2" t="s">
        <v>2</v>
      </c>
      <c r="B105" s="471">
        <v>25001001</v>
      </c>
      <c r="C105" s="472"/>
      <c r="D105" s="473" t="s">
        <v>142</v>
      </c>
      <c r="E105" s="8"/>
      <c r="F105" s="474">
        <v>0</v>
      </c>
      <c r="G105" s="478"/>
      <c r="H105" s="470"/>
    </row>
    <row r="106" spans="1:8" x14ac:dyDescent="0.25">
      <c r="A106" s="2" t="s">
        <v>2</v>
      </c>
      <c r="B106" s="471">
        <v>25001001</v>
      </c>
      <c r="C106" s="479">
        <v>23010112</v>
      </c>
      <c r="D106" s="477" t="s">
        <v>102</v>
      </c>
      <c r="E106" s="8">
        <v>200000000</v>
      </c>
      <c r="F106" s="474">
        <v>0</v>
      </c>
      <c r="G106" s="478">
        <v>120000000</v>
      </c>
      <c r="H106" s="470"/>
    </row>
    <row r="107" spans="1:8" x14ac:dyDescent="0.25">
      <c r="A107" s="2" t="s">
        <v>2</v>
      </c>
      <c r="B107" s="471">
        <v>25001001</v>
      </c>
      <c r="C107" s="479">
        <v>23010113</v>
      </c>
      <c r="D107" s="477" t="s">
        <v>282</v>
      </c>
      <c r="E107" s="8">
        <v>8000000</v>
      </c>
      <c r="F107" s="474">
        <v>0</v>
      </c>
      <c r="G107" s="478">
        <v>10000000</v>
      </c>
      <c r="H107" s="470"/>
    </row>
    <row r="108" spans="1:8" x14ac:dyDescent="0.25">
      <c r="A108" s="2" t="s">
        <v>2</v>
      </c>
      <c r="B108" s="471">
        <v>25001001</v>
      </c>
      <c r="C108" s="479">
        <v>23020101</v>
      </c>
      <c r="D108" s="477" t="s">
        <v>110</v>
      </c>
      <c r="E108" s="8">
        <v>200225000</v>
      </c>
      <c r="F108" s="478">
        <v>26079149</v>
      </c>
      <c r="G108" s="478">
        <v>120000000</v>
      </c>
      <c r="H108" s="481"/>
    </row>
    <row r="109" spans="1:8" ht="13.5" customHeight="1" x14ac:dyDescent="0.25">
      <c r="A109" s="475" t="s">
        <v>2</v>
      </c>
      <c r="B109" s="475">
        <v>25001001</v>
      </c>
      <c r="C109" s="479">
        <v>23030121</v>
      </c>
      <c r="D109" s="477" t="s">
        <v>143</v>
      </c>
      <c r="E109" s="8">
        <v>350000000</v>
      </c>
      <c r="F109" s="478">
        <v>266239011</v>
      </c>
      <c r="G109" s="478">
        <v>100000000</v>
      </c>
      <c r="H109" s="481"/>
    </row>
    <row r="110" spans="1:8" x14ac:dyDescent="0.25">
      <c r="A110" s="2" t="s">
        <v>2</v>
      </c>
      <c r="B110" s="471">
        <v>25001001</v>
      </c>
      <c r="C110" s="482"/>
      <c r="D110" s="473" t="s">
        <v>120</v>
      </c>
      <c r="E110" s="7">
        <f>SUM(E106:E109)</f>
        <v>758225000</v>
      </c>
      <c r="F110" s="485">
        <v>292318160</v>
      </c>
      <c r="G110" s="483">
        <f>SUM(G106:G109)</f>
        <v>350000000</v>
      </c>
      <c r="H110" s="470"/>
    </row>
    <row r="111" spans="1:8" x14ac:dyDescent="0.25">
      <c r="A111" s="2" t="s">
        <v>2</v>
      </c>
      <c r="B111" s="486">
        <v>40001001</v>
      </c>
      <c r="C111" s="467"/>
      <c r="D111" s="473" t="s">
        <v>271</v>
      </c>
      <c r="E111" s="8"/>
      <c r="F111" s="474">
        <v>0</v>
      </c>
      <c r="G111" s="478"/>
      <c r="H111" s="470"/>
    </row>
    <row r="112" spans="1:8" x14ac:dyDescent="0.25">
      <c r="A112" s="2" t="s">
        <v>2</v>
      </c>
      <c r="B112" s="486">
        <v>40001001</v>
      </c>
      <c r="C112" s="479">
        <v>23010112</v>
      </c>
      <c r="D112" s="477" t="s">
        <v>103</v>
      </c>
      <c r="E112" s="8">
        <v>5000000</v>
      </c>
      <c r="F112" s="474">
        <v>5000000</v>
      </c>
      <c r="G112" s="478">
        <v>3062000</v>
      </c>
      <c r="H112" s="470"/>
    </row>
    <row r="113" spans="1:10" x14ac:dyDescent="0.25">
      <c r="A113" s="475" t="s">
        <v>2</v>
      </c>
      <c r="B113" s="482">
        <v>40001001</v>
      </c>
      <c r="C113" s="479">
        <v>23010113</v>
      </c>
      <c r="D113" s="477" t="s">
        <v>282</v>
      </c>
      <c r="E113" s="8">
        <v>10035000</v>
      </c>
      <c r="F113" s="474">
        <v>2000000</v>
      </c>
      <c r="G113" s="478">
        <v>2000000</v>
      </c>
      <c r="H113" s="470"/>
    </row>
    <row r="114" spans="1:10" x14ac:dyDescent="0.25">
      <c r="A114" s="2" t="s">
        <v>2</v>
      </c>
      <c r="B114" s="486">
        <v>40001001</v>
      </c>
      <c r="C114" s="484">
        <v>23050101</v>
      </c>
      <c r="D114" s="477" t="s">
        <v>116</v>
      </c>
      <c r="E114" s="8">
        <v>17000000</v>
      </c>
      <c r="F114" s="474">
        <v>0</v>
      </c>
      <c r="G114" s="478">
        <v>2000000</v>
      </c>
      <c r="H114" s="470"/>
    </row>
    <row r="115" spans="1:10" ht="16.5" customHeight="1" x14ac:dyDescent="0.25">
      <c r="A115" s="475" t="s">
        <v>2</v>
      </c>
      <c r="B115" s="482">
        <v>40001001</v>
      </c>
      <c r="C115" s="479">
        <v>23050103</v>
      </c>
      <c r="D115" s="477" t="s">
        <v>155</v>
      </c>
      <c r="E115" s="8">
        <v>10000000</v>
      </c>
      <c r="F115" s="478">
        <v>3000000</v>
      </c>
      <c r="G115" s="478">
        <v>5000000</v>
      </c>
      <c r="H115" s="481"/>
    </row>
    <row r="116" spans="1:10" s="96" customFormat="1" ht="16.5" customHeight="1" x14ac:dyDescent="0.25">
      <c r="A116" s="475" t="s">
        <v>2</v>
      </c>
      <c r="B116" s="482">
        <v>40001001</v>
      </c>
      <c r="C116" s="479">
        <v>23030121</v>
      </c>
      <c r="D116" s="477" t="s">
        <v>715</v>
      </c>
      <c r="E116" s="8">
        <v>0</v>
      </c>
      <c r="F116" s="478">
        <v>0</v>
      </c>
      <c r="G116" s="478">
        <v>8000000</v>
      </c>
      <c r="H116" s="481"/>
      <c r="I116" s="286"/>
      <c r="J116" s="286"/>
    </row>
    <row r="117" spans="1:10" x14ac:dyDescent="0.25">
      <c r="A117" s="2" t="s">
        <v>2</v>
      </c>
      <c r="B117" s="486">
        <v>40001001</v>
      </c>
      <c r="C117" s="482"/>
      <c r="D117" s="473" t="s">
        <v>163</v>
      </c>
      <c r="E117" s="7">
        <f>SUM(E112:E116)</f>
        <v>42035000</v>
      </c>
      <c r="F117" s="485">
        <v>13000000</v>
      </c>
      <c r="G117" s="483">
        <f>SUM(G112:G116)</f>
        <v>20062000</v>
      </c>
      <c r="H117" s="470"/>
    </row>
    <row r="118" spans="1:10" x14ac:dyDescent="0.25">
      <c r="A118" s="2" t="s">
        <v>2</v>
      </c>
      <c r="B118" s="486">
        <v>40002001</v>
      </c>
      <c r="C118" s="467"/>
      <c r="D118" s="473" t="s">
        <v>272</v>
      </c>
      <c r="E118" s="8"/>
      <c r="F118" s="474">
        <v>0</v>
      </c>
      <c r="G118" s="478"/>
      <c r="H118" s="470"/>
    </row>
    <row r="119" spans="1:10" x14ac:dyDescent="0.25">
      <c r="A119" s="2" t="s">
        <v>2</v>
      </c>
      <c r="B119" s="486">
        <v>40002001</v>
      </c>
      <c r="C119" s="479">
        <v>23010112</v>
      </c>
      <c r="D119" s="477" t="s">
        <v>102</v>
      </c>
      <c r="E119" s="8">
        <v>5000000</v>
      </c>
      <c r="F119" s="474">
        <v>0</v>
      </c>
      <c r="G119" s="478">
        <v>14124000</v>
      </c>
      <c r="H119" s="470"/>
    </row>
    <row r="120" spans="1:10" x14ac:dyDescent="0.25">
      <c r="A120" s="2" t="s">
        <v>2</v>
      </c>
      <c r="B120" s="486">
        <v>40002001</v>
      </c>
      <c r="C120" s="479">
        <v>23010113</v>
      </c>
      <c r="D120" s="477" t="s">
        <v>282</v>
      </c>
      <c r="E120" s="8">
        <v>7000000</v>
      </c>
      <c r="F120" s="474">
        <v>0</v>
      </c>
      <c r="G120" s="478">
        <v>9000000</v>
      </c>
      <c r="H120" s="470"/>
    </row>
    <row r="121" spans="1:10" x14ac:dyDescent="0.25">
      <c r="A121" s="2" t="s">
        <v>2</v>
      </c>
      <c r="B121" s="486">
        <v>40002001</v>
      </c>
      <c r="C121" s="479">
        <v>23030121</v>
      </c>
      <c r="D121" s="477" t="s">
        <v>126</v>
      </c>
      <c r="E121" s="8">
        <v>30000000</v>
      </c>
      <c r="F121" s="474">
        <v>0</v>
      </c>
      <c r="G121" s="478"/>
      <c r="H121" s="470"/>
    </row>
    <row r="122" spans="1:10" x14ac:dyDescent="0.25">
      <c r="A122" s="2" t="s">
        <v>2</v>
      </c>
      <c r="B122" s="486">
        <v>40002001</v>
      </c>
      <c r="C122" s="479">
        <v>23020114</v>
      </c>
      <c r="D122" s="477" t="s">
        <v>551</v>
      </c>
      <c r="E122" s="8">
        <v>7000000</v>
      </c>
      <c r="F122" s="474">
        <v>0</v>
      </c>
      <c r="G122" s="478"/>
      <c r="H122" s="470"/>
    </row>
    <row r="123" spans="1:10" x14ac:dyDescent="0.25">
      <c r="A123" s="2" t="s">
        <v>2</v>
      </c>
      <c r="B123" s="486">
        <v>40002001</v>
      </c>
      <c r="C123" s="479">
        <v>23020116</v>
      </c>
      <c r="D123" s="477" t="s">
        <v>552</v>
      </c>
      <c r="E123" s="8">
        <v>5425000</v>
      </c>
      <c r="F123" s="474">
        <v>0</v>
      </c>
      <c r="G123" s="478">
        <v>5425000</v>
      </c>
      <c r="H123" s="470"/>
    </row>
    <row r="124" spans="1:10" x14ac:dyDescent="0.25">
      <c r="A124" s="2" t="s">
        <v>2</v>
      </c>
      <c r="B124" s="486">
        <v>40002001</v>
      </c>
      <c r="C124" s="479">
        <v>23020101</v>
      </c>
      <c r="D124" s="477" t="s">
        <v>112</v>
      </c>
      <c r="E124" s="8">
        <v>10000000</v>
      </c>
      <c r="F124" s="474">
        <v>0</v>
      </c>
      <c r="G124" s="478"/>
      <c r="H124" s="470"/>
    </row>
    <row r="125" spans="1:10" x14ac:dyDescent="0.25">
      <c r="A125" s="2" t="s">
        <v>2</v>
      </c>
      <c r="B125" s="486">
        <v>40002001</v>
      </c>
      <c r="C125" s="479">
        <v>23040101</v>
      </c>
      <c r="D125" s="477" t="s">
        <v>115</v>
      </c>
      <c r="E125" s="8">
        <v>9000000</v>
      </c>
      <c r="F125" s="474">
        <v>0</v>
      </c>
      <c r="G125" s="478">
        <v>3000000</v>
      </c>
      <c r="H125" s="470"/>
    </row>
    <row r="126" spans="1:10" x14ac:dyDescent="0.25">
      <c r="A126" s="2" t="s">
        <v>2</v>
      </c>
      <c r="B126" s="486">
        <v>40002001</v>
      </c>
      <c r="C126" s="482"/>
      <c r="D126" s="473" t="s">
        <v>163</v>
      </c>
      <c r="E126" s="7">
        <f>SUM(E119:E125)</f>
        <v>73425000</v>
      </c>
      <c r="F126" s="485">
        <v>0</v>
      </c>
      <c r="G126" s="483">
        <f>SUM(G119:G125)</f>
        <v>31549000</v>
      </c>
      <c r="H126" s="470"/>
    </row>
    <row r="127" spans="1:10" x14ac:dyDescent="0.25">
      <c r="A127" s="2" t="s">
        <v>2</v>
      </c>
      <c r="B127" s="486">
        <v>47001001</v>
      </c>
      <c r="C127" s="467"/>
      <c r="D127" s="473" t="s">
        <v>273</v>
      </c>
      <c r="E127" s="8"/>
      <c r="F127" s="474">
        <v>0</v>
      </c>
      <c r="G127" s="478"/>
      <c r="H127" s="470"/>
    </row>
    <row r="128" spans="1:10" x14ac:dyDescent="0.25">
      <c r="A128" s="2" t="s">
        <v>2</v>
      </c>
      <c r="B128" s="486">
        <v>47001001</v>
      </c>
      <c r="C128" s="479">
        <v>23010112</v>
      </c>
      <c r="D128" s="477" t="s">
        <v>102</v>
      </c>
      <c r="E128" s="8">
        <v>10349000</v>
      </c>
      <c r="F128" s="474">
        <v>0</v>
      </c>
      <c r="G128" s="478">
        <v>7000000</v>
      </c>
      <c r="H128" s="470"/>
    </row>
    <row r="129" spans="1:10" x14ac:dyDescent="0.25">
      <c r="A129" s="2" t="s">
        <v>2</v>
      </c>
      <c r="B129" s="486">
        <v>47001001</v>
      </c>
      <c r="C129" s="479">
        <v>23010113</v>
      </c>
      <c r="D129" s="477" t="s">
        <v>282</v>
      </c>
      <c r="E129" s="8">
        <v>26500000</v>
      </c>
      <c r="F129" s="474">
        <v>0</v>
      </c>
      <c r="G129" s="478">
        <v>2000000</v>
      </c>
      <c r="H129" s="470"/>
    </row>
    <row r="130" spans="1:10" x14ac:dyDescent="0.25">
      <c r="A130" s="2" t="s">
        <v>2</v>
      </c>
      <c r="B130" s="486">
        <v>47001001</v>
      </c>
      <c r="C130" s="479">
        <v>23010119</v>
      </c>
      <c r="D130" s="477" t="s">
        <v>123</v>
      </c>
      <c r="E130" s="8">
        <v>2500000</v>
      </c>
      <c r="F130" s="474">
        <v>0</v>
      </c>
      <c r="G130" s="478">
        <v>3000000</v>
      </c>
      <c r="H130" s="470"/>
    </row>
    <row r="131" spans="1:10" x14ac:dyDescent="0.25">
      <c r="A131" s="2" t="s">
        <v>2</v>
      </c>
      <c r="B131" s="486">
        <v>47001001</v>
      </c>
      <c r="C131" s="479">
        <v>23030121</v>
      </c>
      <c r="D131" s="477" t="s">
        <v>126</v>
      </c>
      <c r="E131" s="8">
        <v>5500000</v>
      </c>
      <c r="F131" s="474">
        <v>0</v>
      </c>
      <c r="G131" s="478"/>
      <c r="H131" s="470"/>
    </row>
    <row r="132" spans="1:10" x14ac:dyDescent="0.25">
      <c r="A132" s="2" t="s">
        <v>2</v>
      </c>
      <c r="B132" s="486">
        <v>47001001</v>
      </c>
      <c r="C132" s="482"/>
      <c r="D132" s="473" t="s">
        <v>163</v>
      </c>
      <c r="E132" s="7">
        <f>SUM(E128:E131)</f>
        <v>44849000</v>
      </c>
      <c r="F132" s="485">
        <v>0</v>
      </c>
      <c r="G132" s="483">
        <f>SUM(G128:G131)</f>
        <v>12000000</v>
      </c>
      <c r="H132" s="470"/>
    </row>
    <row r="133" spans="1:10" x14ac:dyDescent="0.25">
      <c r="A133" s="2" t="s">
        <v>2</v>
      </c>
      <c r="B133" s="486">
        <v>47002001</v>
      </c>
      <c r="C133" s="467"/>
      <c r="D133" s="473" t="s">
        <v>274</v>
      </c>
      <c r="E133" s="8"/>
      <c r="F133" s="474">
        <v>0</v>
      </c>
      <c r="G133" s="478"/>
      <c r="H133" s="470"/>
    </row>
    <row r="134" spans="1:10" x14ac:dyDescent="0.25">
      <c r="A134" s="2" t="s">
        <v>2</v>
      </c>
      <c r="B134" s="486">
        <v>47002001</v>
      </c>
      <c r="C134" s="479">
        <v>23010112</v>
      </c>
      <c r="D134" s="477" t="s">
        <v>102</v>
      </c>
      <c r="E134" s="3">
        <f>10000000-E135</f>
        <v>4234000</v>
      </c>
      <c r="F134" s="474">
        <v>0</v>
      </c>
      <c r="G134" s="478">
        <v>7000000</v>
      </c>
      <c r="H134" s="470"/>
    </row>
    <row r="135" spans="1:10" x14ac:dyDescent="0.25">
      <c r="A135" s="2" t="s">
        <v>2</v>
      </c>
      <c r="B135" s="486">
        <v>47002001</v>
      </c>
      <c r="C135" s="479">
        <v>23010113</v>
      </c>
      <c r="D135" s="477" t="s">
        <v>419</v>
      </c>
      <c r="E135" s="8">
        <v>5766000</v>
      </c>
      <c r="F135" s="474">
        <v>0</v>
      </c>
      <c r="G135" s="478">
        <v>5500000</v>
      </c>
      <c r="H135" s="470"/>
    </row>
    <row r="136" spans="1:10" s="96" customFormat="1" x14ac:dyDescent="0.25">
      <c r="A136" s="2" t="s">
        <v>17</v>
      </c>
      <c r="B136" s="486">
        <v>47002001</v>
      </c>
      <c r="C136" s="484">
        <v>23010105</v>
      </c>
      <c r="D136" s="477" t="s">
        <v>109</v>
      </c>
      <c r="E136" s="8">
        <v>0</v>
      </c>
      <c r="F136" s="474">
        <v>0</v>
      </c>
      <c r="G136" s="478">
        <v>7500000</v>
      </c>
      <c r="H136" s="470"/>
      <c r="I136" s="286"/>
      <c r="J136" s="286"/>
    </row>
    <row r="137" spans="1:10" x14ac:dyDescent="0.25">
      <c r="A137" s="2" t="s">
        <v>2</v>
      </c>
      <c r="B137" s="486">
        <v>47002001</v>
      </c>
      <c r="C137" s="482"/>
      <c r="D137" s="473" t="s">
        <v>163</v>
      </c>
      <c r="E137" s="7">
        <f>SUM(E134:E135)</f>
        <v>10000000</v>
      </c>
      <c r="F137" s="485">
        <v>0</v>
      </c>
      <c r="G137" s="483">
        <f>SUM(G134:G136)</f>
        <v>20000000</v>
      </c>
      <c r="H137" s="470"/>
    </row>
    <row r="138" spans="1:10" x14ac:dyDescent="0.25">
      <c r="A138" s="2" t="s">
        <v>2</v>
      </c>
      <c r="B138" s="486">
        <v>48001001</v>
      </c>
      <c r="C138" s="467"/>
      <c r="D138" s="473" t="s">
        <v>276</v>
      </c>
      <c r="E138" s="8"/>
      <c r="F138" s="474">
        <v>0</v>
      </c>
      <c r="G138" s="478"/>
      <c r="H138" s="470"/>
    </row>
    <row r="139" spans="1:10" x14ac:dyDescent="0.25">
      <c r="A139" s="2" t="s">
        <v>2</v>
      </c>
      <c r="B139" s="486">
        <v>48001001</v>
      </c>
      <c r="C139" s="479">
        <v>23010113</v>
      </c>
      <c r="D139" s="477" t="s">
        <v>282</v>
      </c>
      <c r="E139" s="8">
        <v>5000000</v>
      </c>
      <c r="F139" s="474">
        <v>0</v>
      </c>
      <c r="G139" s="478">
        <v>2000000</v>
      </c>
      <c r="H139" s="470"/>
    </row>
    <row r="140" spans="1:10" x14ac:dyDescent="0.25">
      <c r="A140" s="2" t="s">
        <v>2</v>
      </c>
      <c r="B140" s="486">
        <v>48001001</v>
      </c>
      <c r="C140" s="484">
        <v>23030121</v>
      </c>
      <c r="D140" s="477" t="s">
        <v>126</v>
      </c>
      <c r="E140" s="8">
        <v>15000000</v>
      </c>
      <c r="F140" s="474">
        <v>0</v>
      </c>
      <c r="G140" s="478">
        <v>6000000</v>
      </c>
      <c r="H140" s="470"/>
    </row>
    <row r="141" spans="1:10" x14ac:dyDescent="0.25">
      <c r="A141" s="2" t="s">
        <v>2</v>
      </c>
      <c r="B141" s="482">
        <v>48001001</v>
      </c>
      <c r="C141" s="476">
        <v>23050111</v>
      </c>
      <c r="D141" s="477" t="s">
        <v>561</v>
      </c>
      <c r="E141" s="8">
        <v>350000000</v>
      </c>
      <c r="F141" s="478">
        <v>9462500</v>
      </c>
      <c r="G141" s="478">
        <v>172000000</v>
      </c>
      <c r="H141" s="481"/>
    </row>
    <row r="142" spans="1:10" x14ac:dyDescent="0.25">
      <c r="A142" s="475" t="s">
        <v>2</v>
      </c>
      <c r="B142" s="482">
        <v>48001001</v>
      </c>
      <c r="C142" s="479">
        <v>23050124</v>
      </c>
      <c r="D142" s="477" t="s">
        <v>136</v>
      </c>
      <c r="E142" s="8">
        <v>28053000</v>
      </c>
      <c r="F142" s="478">
        <v>1240000</v>
      </c>
      <c r="G142" s="478">
        <v>20000000</v>
      </c>
      <c r="H142" s="481"/>
    </row>
    <row r="143" spans="1:10" x14ac:dyDescent="0.25">
      <c r="A143" s="2" t="s">
        <v>2</v>
      </c>
      <c r="B143" s="486">
        <v>48001001</v>
      </c>
      <c r="C143" s="482"/>
      <c r="D143" s="473" t="s">
        <v>163</v>
      </c>
      <c r="E143" s="7">
        <f>SUM(E139:E142)</f>
        <v>398053000</v>
      </c>
      <c r="F143" s="485">
        <v>10702500</v>
      </c>
      <c r="G143" s="483">
        <f>SUM(G139:G142)</f>
        <v>200000000</v>
      </c>
      <c r="H143" s="470"/>
    </row>
    <row r="144" spans="1:10" x14ac:dyDescent="0.25">
      <c r="A144" s="2" t="s">
        <v>2</v>
      </c>
      <c r="B144" s="493">
        <v>62001001</v>
      </c>
      <c r="C144" s="467"/>
      <c r="D144" s="473" t="s">
        <v>262</v>
      </c>
      <c r="E144" s="8"/>
      <c r="F144" s="474">
        <v>0</v>
      </c>
      <c r="G144" s="478"/>
      <c r="H144" s="470"/>
    </row>
    <row r="145" spans="1:8" x14ac:dyDescent="0.25">
      <c r="A145" s="2" t="s">
        <v>2</v>
      </c>
      <c r="B145" s="493">
        <v>62001001</v>
      </c>
      <c r="C145" s="479">
        <v>23020107</v>
      </c>
      <c r="D145" s="477" t="s">
        <v>184</v>
      </c>
      <c r="E145" s="8">
        <v>10023000</v>
      </c>
      <c r="F145" s="474">
        <v>0</v>
      </c>
      <c r="G145" s="478">
        <v>5000000</v>
      </c>
      <c r="H145" s="470"/>
    </row>
    <row r="146" spans="1:8" x14ac:dyDescent="0.25">
      <c r="A146" s="2" t="s">
        <v>2</v>
      </c>
      <c r="B146" s="493">
        <v>62001001</v>
      </c>
      <c r="C146" s="496">
        <v>23020129</v>
      </c>
      <c r="D146" s="477" t="s">
        <v>263</v>
      </c>
      <c r="E146" s="8">
        <v>15000000</v>
      </c>
      <c r="F146" s="474">
        <v>0</v>
      </c>
      <c r="G146" s="478">
        <v>5000000</v>
      </c>
      <c r="H146" s="470"/>
    </row>
    <row r="147" spans="1:8" x14ac:dyDescent="0.25">
      <c r="A147" s="2" t="s">
        <v>2</v>
      </c>
      <c r="B147" s="493">
        <v>62001001</v>
      </c>
      <c r="C147" s="496">
        <v>23030129</v>
      </c>
      <c r="D147" s="477" t="s">
        <v>264</v>
      </c>
      <c r="E147" s="8">
        <v>20000000</v>
      </c>
      <c r="F147" s="474">
        <v>0</v>
      </c>
      <c r="G147" s="478">
        <v>7000000</v>
      </c>
      <c r="H147" s="470"/>
    </row>
    <row r="148" spans="1:8" x14ac:dyDescent="0.25">
      <c r="A148" s="475" t="s">
        <v>2</v>
      </c>
      <c r="B148" s="492">
        <v>62001001</v>
      </c>
      <c r="C148" s="479">
        <v>23050124</v>
      </c>
      <c r="D148" s="477" t="s">
        <v>136</v>
      </c>
      <c r="E148" s="8">
        <v>17100000</v>
      </c>
      <c r="F148" s="474">
        <v>3846000</v>
      </c>
      <c r="G148" s="478">
        <v>9693000</v>
      </c>
      <c r="H148" s="470"/>
    </row>
    <row r="149" spans="1:8" x14ac:dyDescent="0.25">
      <c r="A149" s="2" t="s">
        <v>2</v>
      </c>
      <c r="B149" s="493">
        <v>62001001</v>
      </c>
      <c r="C149" s="482"/>
      <c r="D149" s="473" t="s">
        <v>163</v>
      </c>
      <c r="E149" s="7">
        <f>SUM(E145:E148)</f>
        <v>62123000</v>
      </c>
      <c r="F149" s="485">
        <v>3846000</v>
      </c>
      <c r="G149" s="483">
        <f>SUM(G145:G148)</f>
        <v>26693000</v>
      </c>
      <c r="H149" s="470"/>
    </row>
    <row r="150" spans="1:8" x14ac:dyDescent="0.25">
      <c r="A150" s="2" t="s">
        <v>17</v>
      </c>
      <c r="B150" s="471">
        <v>15001001</v>
      </c>
      <c r="C150" s="472"/>
      <c r="D150" s="473" t="s">
        <v>745</v>
      </c>
      <c r="E150" s="8"/>
      <c r="F150" s="474">
        <v>0</v>
      </c>
      <c r="G150" s="478"/>
      <c r="H150" s="470"/>
    </row>
    <row r="151" spans="1:8" x14ac:dyDescent="0.25">
      <c r="A151" s="475" t="s">
        <v>17</v>
      </c>
      <c r="B151" s="475">
        <v>15001001</v>
      </c>
      <c r="C151" s="479">
        <v>23010101</v>
      </c>
      <c r="D151" s="477" t="s">
        <v>147</v>
      </c>
      <c r="E151" s="8">
        <v>500000000</v>
      </c>
      <c r="F151" s="478">
        <v>100099520</v>
      </c>
      <c r="G151" s="478">
        <v>30000000</v>
      </c>
      <c r="H151" s="470" t="s">
        <v>797</v>
      </c>
    </row>
    <row r="152" spans="1:8" x14ac:dyDescent="0.25">
      <c r="A152" s="2" t="s">
        <v>17</v>
      </c>
      <c r="B152" s="471">
        <v>15001001</v>
      </c>
      <c r="C152" s="484">
        <v>23010105</v>
      </c>
      <c r="D152" s="477" t="s">
        <v>109</v>
      </c>
      <c r="E152" s="8">
        <v>30000000</v>
      </c>
      <c r="F152" s="478">
        <v>0</v>
      </c>
      <c r="G152" s="478">
        <v>10000000</v>
      </c>
      <c r="H152" s="470"/>
    </row>
    <row r="153" spans="1:8" x14ac:dyDescent="0.25">
      <c r="A153" s="2" t="s">
        <v>17</v>
      </c>
      <c r="B153" s="471">
        <v>15001001</v>
      </c>
      <c r="C153" s="479">
        <v>23010112</v>
      </c>
      <c r="D153" s="477" t="s">
        <v>102</v>
      </c>
      <c r="E153" s="8">
        <v>10000000</v>
      </c>
      <c r="F153" s="478">
        <v>0</v>
      </c>
      <c r="G153" s="478">
        <v>10000000</v>
      </c>
      <c r="H153" s="470"/>
    </row>
    <row r="154" spans="1:8" x14ac:dyDescent="0.25">
      <c r="A154" s="2" t="s">
        <v>17</v>
      </c>
      <c r="B154" s="471">
        <v>15001001</v>
      </c>
      <c r="C154" s="479">
        <v>23010113</v>
      </c>
      <c r="D154" s="477" t="s">
        <v>282</v>
      </c>
      <c r="E154" s="8">
        <v>5000000</v>
      </c>
      <c r="F154" s="478">
        <v>2350000</v>
      </c>
      <c r="G154" s="478">
        <v>5000000</v>
      </c>
      <c r="H154" s="470"/>
    </row>
    <row r="155" spans="1:8" x14ac:dyDescent="0.25">
      <c r="A155" s="2" t="s">
        <v>17</v>
      </c>
      <c r="B155" s="471">
        <v>15001001</v>
      </c>
      <c r="C155" s="484">
        <v>23010127</v>
      </c>
      <c r="D155" s="477" t="s">
        <v>420</v>
      </c>
      <c r="E155" s="8">
        <v>30000000</v>
      </c>
      <c r="F155" s="478">
        <v>0</v>
      </c>
      <c r="G155" s="478">
        <v>40000000</v>
      </c>
      <c r="H155" s="470"/>
    </row>
    <row r="156" spans="1:8" x14ac:dyDescent="0.25">
      <c r="A156" s="2" t="s">
        <v>17</v>
      </c>
      <c r="B156" s="471">
        <v>15001001</v>
      </c>
      <c r="C156" s="484">
        <v>23010140</v>
      </c>
      <c r="D156" s="477" t="s">
        <v>145</v>
      </c>
      <c r="E156" s="8">
        <v>15000000</v>
      </c>
      <c r="F156" s="478">
        <v>0</v>
      </c>
      <c r="G156" s="478">
        <v>30000000</v>
      </c>
      <c r="H156" s="470"/>
    </row>
    <row r="157" spans="1:8" x14ac:dyDescent="0.25">
      <c r="A157" s="475" t="s">
        <v>17</v>
      </c>
      <c r="B157" s="475">
        <v>15001001</v>
      </c>
      <c r="C157" s="476">
        <v>23010144</v>
      </c>
      <c r="D157" s="477" t="s">
        <v>425</v>
      </c>
      <c r="E157" s="8">
        <v>200000000</v>
      </c>
      <c r="F157" s="478">
        <v>0</v>
      </c>
      <c r="G157" s="478">
        <v>71000000</v>
      </c>
      <c r="H157" s="470"/>
    </row>
    <row r="158" spans="1:8" x14ac:dyDescent="0.25">
      <c r="A158" s="475" t="s">
        <v>17</v>
      </c>
      <c r="B158" s="475">
        <v>15001001</v>
      </c>
      <c r="C158" s="484">
        <v>23010147</v>
      </c>
      <c r="D158" s="477" t="s">
        <v>158</v>
      </c>
      <c r="E158" s="8">
        <v>10000000</v>
      </c>
      <c r="F158" s="478">
        <v>0</v>
      </c>
      <c r="G158" s="478">
        <v>20000000</v>
      </c>
      <c r="H158" s="470"/>
    </row>
    <row r="159" spans="1:8" x14ac:dyDescent="0.25">
      <c r="A159" s="2" t="s">
        <v>17</v>
      </c>
      <c r="B159" s="475">
        <v>15001001</v>
      </c>
      <c r="C159" s="479">
        <v>23020105</v>
      </c>
      <c r="D159" s="495" t="s">
        <v>502</v>
      </c>
      <c r="E159" s="8">
        <v>20000000</v>
      </c>
      <c r="F159" s="478">
        <v>0</v>
      </c>
      <c r="G159" s="478">
        <v>40000000</v>
      </c>
      <c r="H159" s="481"/>
    </row>
    <row r="160" spans="1:8" x14ac:dyDescent="0.25">
      <c r="A160" s="2" t="s">
        <v>17</v>
      </c>
      <c r="B160" s="471">
        <v>15001001</v>
      </c>
      <c r="C160" s="479">
        <v>23020106</v>
      </c>
      <c r="D160" s="495" t="s">
        <v>501</v>
      </c>
      <c r="E160" s="8">
        <v>4000000</v>
      </c>
      <c r="F160" s="478">
        <v>0</v>
      </c>
      <c r="G160" s="478">
        <v>4000000</v>
      </c>
      <c r="H160" s="470"/>
    </row>
    <row r="161" spans="1:8" x14ac:dyDescent="0.25">
      <c r="A161" s="2" t="s">
        <v>17</v>
      </c>
      <c r="B161" s="471">
        <v>15001001</v>
      </c>
      <c r="C161" s="479">
        <v>23020107</v>
      </c>
      <c r="D161" s="495" t="s">
        <v>500</v>
      </c>
      <c r="E161" s="8">
        <v>4000000</v>
      </c>
      <c r="F161" s="478">
        <v>0</v>
      </c>
      <c r="G161" s="478">
        <v>24000000</v>
      </c>
      <c r="H161" s="470"/>
    </row>
    <row r="162" spans="1:8" x14ac:dyDescent="0.25">
      <c r="A162" s="475" t="s">
        <v>17</v>
      </c>
      <c r="B162" s="475">
        <v>15001001</v>
      </c>
      <c r="C162" s="479">
        <v>23020108</v>
      </c>
      <c r="D162" s="495" t="s">
        <v>499</v>
      </c>
      <c r="E162" s="8">
        <v>4000000</v>
      </c>
      <c r="F162" s="478">
        <v>0</v>
      </c>
      <c r="G162" s="478">
        <v>27000000</v>
      </c>
      <c r="H162" s="470"/>
    </row>
    <row r="163" spans="1:8" x14ac:dyDescent="0.25">
      <c r="A163" s="2" t="s">
        <v>17</v>
      </c>
      <c r="B163" s="471">
        <v>15001001</v>
      </c>
      <c r="C163" s="479">
        <v>23020109</v>
      </c>
      <c r="D163" s="495" t="s">
        <v>498</v>
      </c>
      <c r="E163" s="8">
        <v>4000000</v>
      </c>
      <c r="F163" s="478">
        <v>0</v>
      </c>
      <c r="G163" s="478">
        <v>4000000</v>
      </c>
      <c r="H163" s="470"/>
    </row>
    <row r="164" spans="1:8" x14ac:dyDescent="0.25">
      <c r="A164" s="475" t="s">
        <v>17</v>
      </c>
      <c r="B164" s="475">
        <v>15001001</v>
      </c>
      <c r="C164" s="479">
        <v>23020113</v>
      </c>
      <c r="D164" s="477" t="s">
        <v>460</v>
      </c>
      <c r="E164" s="8">
        <v>300000000</v>
      </c>
      <c r="F164" s="478">
        <v>19800000</v>
      </c>
      <c r="G164" s="478">
        <v>30000000</v>
      </c>
      <c r="H164" s="481"/>
    </row>
    <row r="165" spans="1:8" x14ac:dyDescent="0.25">
      <c r="A165" s="475" t="s">
        <v>17</v>
      </c>
      <c r="B165" s="475">
        <v>15001001</v>
      </c>
      <c r="C165" s="479">
        <v>23020116</v>
      </c>
      <c r="D165" s="477" t="s">
        <v>148</v>
      </c>
      <c r="E165" s="8">
        <v>50000000</v>
      </c>
      <c r="F165" s="478">
        <v>0</v>
      </c>
      <c r="G165" s="478">
        <v>0</v>
      </c>
      <c r="H165" s="470"/>
    </row>
    <row r="166" spans="1:8" x14ac:dyDescent="0.25">
      <c r="A166" s="475" t="s">
        <v>17</v>
      </c>
      <c r="B166" s="475">
        <v>15001001</v>
      </c>
      <c r="C166" s="479">
        <v>23030115</v>
      </c>
      <c r="D166" s="477" t="s">
        <v>154</v>
      </c>
      <c r="E166" s="8">
        <v>25000000</v>
      </c>
      <c r="F166" s="478">
        <v>0</v>
      </c>
      <c r="G166" s="478">
        <v>0</v>
      </c>
      <c r="H166" s="470"/>
    </row>
    <row r="167" spans="1:8" x14ac:dyDescent="0.25">
      <c r="A167" s="475" t="s">
        <v>17</v>
      </c>
      <c r="B167" s="475">
        <v>15001001</v>
      </c>
      <c r="C167" s="479">
        <v>23030121</v>
      </c>
      <c r="D167" s="477" t="s">
        <v>406</v>
      </c>
      <c r="E167" s="8">
        <v>50000000</v>
      </c>
      <c r="F167" s="478">
        <v>0</v>
      </c>
      <c r="G167" s="478">
        <v>20000000</v>
      </c>
      <c r="H167" s="470"/>
    </row>
    <row r="168" spans="1:8" x14ac:dyDescent="0.25">
      <c r="A168" s="475" t="s">
        <v>17</v>
      </c>
      <c r="B168" s="475">
        <v>15001001</v>
      </c>
      <c r="C168" s="479">
        <v>23040101</v>
      </c>
      <c r="D168" s="477" t="s">
        <v>153</v>
      </c>
      <c r="E168" s="8">
        <v>19000000</v>
      </c>
      <c r="F168" s="478">
        <v>2800000</v>
      </c>
      <c r="G168" s="478" t="s">
        <v>739</v>
      </c>
      <c r="H168" s="481"/>
    </row>
    <row r="169" spans="1:8" x14ac:dyDescent="0.25">
      <c r="A169" s="475" t="s">
        <v>17</v>
      </c>
      <c r="B169" s="475">
        <v>15001001</v>
      </c>
      <c r="C169" s="479">
        <v>23040103</v>
      </c>
      <c r="D169" s="495" t="s">
        <v>504</v>
      </c>
      <c r="E169" s="8">
        <v>10000000</v>
      </c>
      <c r="F169" s="478">
        <v>0</v>
      </c>
      <c r="G169" s="478" t="s">
        <v>739</v>
      </c>
      <c r="H169" s="470"/>
    </row>
    <row r="170" spans="1:8" x14ac:dyDescent="0.25">
      <c r="A170" s="475" t="s">
        <v>17</v>
      </c>
      <c r="B170" s="475">
        <v>15001001</v>
      </c>
      <c r="C170" s="479">
        <v>23040104</v>
      </c>
      <c r="D170" s="495" t="s">
        <v>503</v>
      </c>
      <c r="E170" s="8">
        <v>35000000</v>
      </c>
      <c r="F170" s="478">
        <v>22240920</v>
      </c>
      <c r="G170" s="478" t="s">
        <v>739</v>
      </c>
      <c r="H170" s="470"/>
    </row>
    <row r="171" spans="1:8" x14ac:dyDescent="0.25">
      <c r="A171" s="475" t="s">
        <v>17</v>
      </c>
      <c r="B171" s="475">
        <v>15001001</v>
      </c>
      <c r="C171" s="479">
        <v>23050103</v>
      </c>
      <c r="D171" s="477" t="s">
        <v>155</v>
      </c>
      <c r="E171" s="8">
        <v>4000000</v>
      </c>
      <c r="F171" s="478">
        <v>0</v>
      </c>
      <c r="G171" s="478">
        <v>4000000</v>
      </c>
      <c r="H171" s="470"/>
    </row>
    <row r="172" spans="1:8" x14ac:dyDescent="0.25">
      <c r="A172" s="475" t="s">
        <v>17</v>
      </c>
      <c r="B172" s="475">
        <v>15001001</v>
      </c>
      <c r="C172" s="479">
        <v>23050104</v>
      </c>
      <c r="D172" s="495" t="s">
        <v>156</v>
      </c>
      <c r="E172" s="8">
        <v>10000000</v>
      </c>
      <c r="F172" s="478">
        <v>4000000</v>
      </c>
      <c r="G172" s="478">
        <v>17000000</v>
      </c>
      <c r="H172" s="470"/>
    </row>
    <row r="173" spans="1:8" x14ac:dyDescent="0.25">
      <c r="A173" s="475" t="s">
        <v>17</v>
      </c>
      <c r="B173" s="475">
        <v>15001001</v>
      </c>
      <c r="C173" s="479">
        <v>23050128</v>
      </c>
      <c r="D173" s="495" t="s">
        <v>132</v>
      </c>
      <c r="E173" s="8">
        <v>27000000</v>
      </c>
      <c r="F173" s="478">
        <v>30000000</v>
      </c>
      <c r="G173" s="478">
        <v>10000000</v>
      </c>
      <c r="H173" s="481"/>
    </row>
    <row r="174" spans="1:8" x14ac:dyDescent="0.25">
      <c r="A174" s="2" t="s">
        <v>17</v>
      </c>
      <c r="B174" s="471">
        <v>15001001</v>
      </c>
      <c r="C174" s="482"/>
      <c r="D174" s="473" t="s">
        <v>120</v>
      </c>
      <c r="E174" s="7">
        <f>SUM(E151:E173)</f>
        <v>1366000000</v>
      </c>
      <c r="F174" s="485">
        <v>181290440</v>
      </c>
      <c r="G174" s="483">
        <f>SUM(G151:G173)</f>
        <v>396000000</v>
      </c>
      <c r="H174" s="470"/>
    </row>
    <row r="175" spans="1:8" x14ac:dyDescent="0.25">
      <c r="A175" s="2" t="s">
        <v>17</v>
      </c>
      <c r="B175" s="475">
        <v>15001002</v>
      </c>
      <c r="C175" s="472"/>
      <c r="D175" s="473" t="s">
        <v>165</v>
      </c>
      <c r="E175" s="8"/>
      <c r="F175" s="474">
        <v>0</v>
      </c>
      <c r="G175" s="478"/>
      <c r="H175" s="470"/>
    </row>
    <row r="176" spans="1:8" x14ac:dyDescent="0.25">
      <c r="A176" s="2" t="s">
        <v>17</v>
      </c>
      <c r="B176" s="475">
        <v>15001002</v>
      </c>
      <c r="C176" s="497">
        <v>23010112</v>
      </c>
      <c r="D176" s="477" t="s">
        <v>166</v>
      </c>
      <c r="E176" s="134">
        <v>3000000</v>
      </c>
      <c r="F176" s="474">
        <v>0</v>
      </c>
      <c r="G176" s="478">
        <v>2000000</v>
      </c>
      <c r="H176" s="470"/>
    </row>
    <row r="177" spans="1:8" x14ac:dyDescent="0.25">
      <c r="A177" s="2" t="s">
        <v>17</v>
      </c>
      <c r="B177" s="475">
        <v>15001002</v>
      </c>
      <c r="C177" s="479">
        <v>23030104</v>
      </c>
      <c r="D177" s="477" t="s">
        <v>125</v>
      </c>
      <c r="E177" s="134">
        <v>3000000</v>
      </c>
      <c r="F177" s="474">
        <v>0</v>
      </c>
      <c r="G177" s="478">
        <v>2000000</v>
      </c>
      <c r="H177" s="470"/>
    </row>
    <row r="178" spans="1:8" x14ac:dyDescent="0.25">
      <c r="A178" s="2" t="s">
        <v>17</v>
      </c>
      <c r="B178" s="475">
        <v>15001002</v>
      </c>
      <c r="C178" s="479">
        <v>23030121</v>
      </c>
      <c r="D178" s="477" t="s">
        <v>126</v>
      </c>
      <c r="E178" s="134">
        <v>25000000</v>
      </c>
      <c r="F178" s="485">
        <v>0</v>
      </c>
      <c r="G178" s="478">
        <v>16000000</v>
      </c>
      <c r="H178" s="470"/>
    </row>
    <row r="179" spans="1:8" x14ac:dyDescent="0.25">
      <c r="A179" s="2" t="s">
        <v>17</v>
      </c>
      <c r="B179" s="475">
        <v>15001002</v>
      </c>
      <c r="C179" s="482"/>
      <c r="D179" s="473" t="s">
        <v>120</v>
      </c>
      <c r="E179" s="468">
        <f>SUM(E176:E178)</f>
        <v>31000000</v>
      </c>
      <c r="F179" s="485">
        <v>0</v>
      </c>
      <c r="G179" s="483">
        <f>SUM(G176:G178)</f>
        <v>20000000</v>
      </c>
      <c r="H179" s="470"/>
    </row>
    <row r="180" spans="1:8" x14ac:dyDescent="0.25">
      <c r="A180" s="2" t="s">
        <v>17</v>
      </c>
      <c r="B180" s="475">
        <v>15001003</v>
      </c>
      <c r="C180" s="472"/>
      <c r="D180" s="473" t="s">
        <v>167</v>
      </c>
      <c r="E180" s="8"/>
      <c r="F180" s="474">
        <v>0</v>
      </c>
      <c r="G180" s="478"/>
      <c r="H180" s="470"/>
    </row>
    <row r="181" spans="1:8" x14ac:dyDescent="0.25">
      <c r="A181" s="2" t="s">
        <v>17</v>
      </c>
      <c r="B181" s="475">
        <v>15001003</v>
      </c>
      <c r="C181" s="475">
        <v>23010101</v>
      </c>
      <c r="D181" s="477" t="s">
        <v>505</v>
      </c>
      <c r="E181" s="8">
        <v>20500000</v>
      </c>
      <c r="F181" s="474">
        <v>0</v>
      </c>
      <c r="G181" s="478">
        <v>7000000</v>
      </c>
      <c r="H181" s="470"/>
    </row>
    <row r="182" spans="1:8" x14ac:dyDescent="0.25">
      <c r="A182" s="2" t="s">
        <v>17</v>
      </c>
      <c r="B182" s="475">
        <v>15001003</v>
      </c>
      <c r="C182" s="475">
        <v>23020106</v>
      </c>
      <c r="D182" s="477" t="s">
        <v>184</v>
      </c>
      <c r="E182" s="8">
        <v>10000000</v>
      </c>
      <c r="F182" s="474">
        <v>0</v>
      </c>
      <c r="G182" s="478">
        <v>0</v>
      </c>
      <c r="H182" s="470"/>
    </row>
    <row r="183" spans="1:8" x14ac:dyDescent="0.25">
      <c r="A183" s="2" t="s">
        <v>17</v>
      </c>
      <c r="B183" s="475">
        <v>15001003</v>
      </c>
      <c r="C183" s="475">
        <v>23050101</v>
      </c>
      <c r="D183" s="477" t="s">
        <v>188</v>
      </c>
      <c r="E183" s="8">
        <v>1000000</v>
      </c>
      <c r="F183" s="474">
        <v>0</v>
      </c>
      <c r="G183" s="478">
        <v>0</v>
      </c>
      <c r="H183" s="470"/>
    </row>
    <row r="184" spans="1:8" x14ac:dyDescent="0.25">
      <c r="A184" s="2" t="s">
        <v>17</v>
      </c>
      <c r="B184" s="475">
        <v>15001003</v>
      </c>
      <c r="C184" s="484">
        <v>23010122</v>
      </c>
      <c r="D184" s="477" t="s">
        <v>104</v>
      </c>
      <c r="E184" s="8">
        <v>10000000</v>
      </c>
      <c r="F184" s="474">
        <v>0</v>
      </c>
      <c r="G184" s="478">
        <v>2000000</v>
      </c>
      <c r="H184" s="470"/>
    </row>
    <row r="185" spans="1:8" x14ac:dyDescent="0.25">
      <c r="A185" s="2" t="s">
        <v>17</v>
      </c>
      <c r="B185" s="475">
        <v>15001003</v>
      </c>
      <c r="C185" s="479">
        <v>23010124</v>
      </c>
      <c r="D185" s="477" t="s">
        <v>169</v>
      </c>
      <c r="E185" s="8">
        <v>3000000</v>
      </c>
      <c r="F185" s="474">
        <v>0</v>
      </c>
      <c r="G185" s="478">
        <v>1000000</v>
      </c>
      <c r="H185" s="470"/>
    </row>
    <row r="186" spans="1:8" x14ac:dyDescent="0.25">
      <c r="A186" s="2" t="s">
        <v>17</v>
      </c>
      <c r="B186" s="475">
        <v>15001003</v>
      </c>
      <c r="C186" s="484">
        <v>23010122</v>
      </c>
      <c r="D186" s="477" t="s">
        <v>138</v>
      </c>
      <c r="E186" s="8">
        <v>1000000</v>
      </c>
      <c r="F186" s="474">
        <v>0</v>
      </c>
      <c r="G186" s="478"/>
      <c r="H186" s="470"/>
    </row>
    <row r="187" spans="1:8" x14ac:dyDescent="0.25">
      <c r="A187" s="2" t="s">
        <v>17</v>
      </c>
      <c r="B187" s="475">
        <v>15001003</v>
      </c>
      <c r="C187" s="484">
        <v>23010133</v>
      </c>
      <c r="D187" s="477" t="s">
        <v>170</v>
      </c>
      <c r="E187" s="8">
        <v>3000000</v>
      </c>
      <c r="F187" s="474">
        <v>0</v>
      </c>
      <c r="G187" s="478">
        <v>1000000</v>
      </c>
      <c r="H187" s="470"/>
    </row>
    <row r="188" spans="1:8" x14ac:dyDescent="0.25">
      <c r="A188" s="2" t="s">
        <v>17</v>
      </c>
      <c r="B188" s="475">
        <v>15001003</v>
      </c>
      <c r="C188" s="479">
        <v>23010119</v>
      </c>
      <c r="D188" s="477" t="s">
        <v>123</v>
      </c>
      <c r="E188" s="8">
        <v>5000000</v>
      </c>
      <c r="F188" s="474">
        <v>0</v>
      </c>
      <c r="G188" s="478">
        <v>2500000</v>
      </c>
      <c r="H188" s="470"/>
    </row>
    <row r="189" spans="1:8" x14ac:dyDescent="0.25">
      <c r="A189" s="2" t="s">
        <v>17</v>
      </c>
      <c r="B189" s="475">
        <v>15001003</v>
      </c>
      <c r="C189" s="479">
        <v>23020105</v>
      </c>
      <c r="D189" s="477" t="s">
        <v>141</v>
      </c>
      <c r="E189" s="8">
        <v>6000000</v>
      </c>
      <c r="F189" s="474">
        <v>0</v>
      </c>
      <c r="G189" s="478">
        <v>2000000</v>
      </c>
      <c r="H189" s="470"/>
    </row>
    <row r="190" spans="1:8" x14ac:dyDescent="0.25">
      <c r="A190" s="2" t="s">
        <v>17</v>
      </c>
      <c r="B190" s="475">
        <v>15001003</v>
      </c>
      <c r="C190" s="479">
        <v>23030104</v>
      </c>
      <c r="D190" s="477" t="s">
        <v>125</v>
      </c>
      <c r="E190" s="8">
        <v>1000000</v>
      </c>
      <c r="F190" s="474">
        <v>0</v>
      </c>
      <c r="G190" s="478"/>
      <c r="H190" s="470"/>
    </row>
    <row r="191" spans="1:8" x14ac:dyDescent="0.25">
      <c r="A191" s="2" t="s">
        <v>17</v>
      </c>
      <c r="B191" s="475">
        <v>15001003</v>
      </c>
      <c r="C191" s="479">
        <v>23030121</v>
      </c>
      <c r="D191" s="477" t="s">
        <v>126</v>
      </c>
      <c r="E191" s="8">
        <v>5000000</v>
      </c>
      <c r="F191" s="474">
        <v>0</v>
      </c>
      <c r="G191" s="478">
        <v>1000000</v>
      </c>
      <c r="H191" s="470"/>
    </row>
    <row r="192" spans="1:8" x14ac:dyDescent="0.25">
      <c r="A192" s="2" t="s">
        <v>17</v>
      </c>
      <c r="B192" s="475">
        <v>15001003</v>
      </c>
      <c r="C192" s="484">
        <v>23040103</v>
      </c>
      <c r="D192" s="477" t="s">
        <v>171</v>
      </c>
      <c r="E192" s="8">
        <v>5000000</v>
      </c>
      <c r="F192" s="474">
        <v>0</v>
      </c>
      <c r="G192" s="478">
        <v>1500000</v>
      </c>
      <c r="H192" s="470"/>
    </row>
    <row r="193" spans="1:10" x14ac:dyDescent="0.25">
      <c r="A193" s="2" t="s">
        <v>17</v>
      </c>
      <c r="B193" s="475">
        <v>15001003</v>
      </c>
      <c r="C193" s="479">
        <v>23050124</v>
      </c>
      <c r="D193" s="477" t="s">
        <v>136</v>
      </c>
      <c r="E193" s="8">
        <v>3000000</v>
      </c>
      <c r="F193" s="474">
        <v>0</v>
      </c>
      <c r="G193" s="478"/>
      <c r="H193" s="470"/>
    </row>
    <row r="194" spans="1:10" x14ac:dyDescent="0.25">
      <c r="A194" s="2" t="s">
        <v>17</v>
      </c>
      <c r="B194" s="475">
        <v>15001003</v>
      </c>
      <c r="C194" s="479">
        <v>23050101</v>
      </c>
      <c r="D194" s="477" t="s">
        <v>467</v>
      </c>
      <c r="E194" s="8">
        <v>8000000</v>
      </c>
      <c r="F194" s="474">
        <v>0</v>
      </c>
      <c r="G194" s="478">
        <v>2000000</v>
      </c>
      <c r="H194" s="470"/>
    </row>
    <row r="195" spans="1:10" x14ac:dyDescent="0.25">
      <c r="A195" s="2" t="s">
        <v>17</v>
      </c>
      <c r="B195" s="475">
        <v>15001003</v>
      </c>
      <c r="C195" s="482"/>
      <c r="D195" s="473" t="s">
        <v>120</v>
      </c>
      <c r="E195" s="7">
        <f>SUM(E181:E194)</f>
        <v>81500000</v>
      </c>
      <c r="F195" s="485">
        <v>0</v>
      </c>
      <c r="G195" s="483">
        <f>SUM(G181:G194)</f>
        <v>20000000</v>
      </c>
      <c r="H195" s="470"/>
    </row>
    <row r="196" spans="1:10" x14ac:dyDescent="0.25">
      <c r="A196" s="2" t="s">
        <v>17</v>
      </c>
      <c r="B196" s="471">
        <v>15102001</v>
      </c>
      <c r="C196" s="472"/>
      <c r="D196" s="473" t="s">
        <v>157</v>
      </c>
      <c r="E196" s="8"/>
      <c r="F196" s="474">
        <v>0</v>
      </c>
      <c r="G196" s="478"/>
      <c r="H196" s="470"/>
    </row>
    <row r="197" spans="1:10" ht="15" customHeight="1" x14ac:dyDescent="0.25">
      <c r="A197" s="475" t="s">
        <v>17</v>
      </c>
      <c r="B197" s="475">
        <v>15102001</v>
      </c>
      <c r="C197" s="476">
        <v>23050128</v>
      </c>
      <c r="D197" s="477" t="s">
        <v>132</v>
      </c>
      <c r="E197" s="8">
        <v>229535000</v>
      </c>
      <c r="F197" s="478">
        <v>58000000</v>
      </c>
      <c r="G197" s="478">
        <v>134800000</v>
      </c>
      <c r="H197" s="481"/>
    </row>
    <row r="198" spans="1:10" x14ac:dyDescent="0.25">
      <c r="A198" s="2" t="s">
        <v>17</v>
      </c>
      <c r="B198" s="471">
        <v>15102001</v>
      </c>
      <c r="C198" s="479">
        <v>23010112</v>
      </c>
      <c r="D198" s="477" t="s">
        <v>102</v>
      </c>
      <c r="E198" s="8">
        <v>4000000</v>
      </c>
      <c r="F198" s="474">
        <v>0</v>
      </c>
      <c r="G198" s="478"/>
      <c r="H198" s="470"/>
    </row>
    <row r="199" spans="1:10" s="96" customFormat="1" x14ac:dyDescent="0.25">
      <c r="A199" s="2" t="s">
        <v>17</v>
      </c>
      <c r="B199" s="471">
        <v>15102001</v>
      </c>
      <c r="C199" s="479">
        <v>23030121</v>
      </c>
      <c r="D199" s="477" t="s">
        <v>743</v>
      </c>
      <c r="E199" s="8"/>
      <c r="F199" s="474"/>
      <c r="G199" s="478">
        <v>30000000</v>
      </c>
      <c r="H199" s="470"/>
      <c r="I199" s="286"/>
      <c r="J199" s="286"/>
    </row>
    <row r="200" spans="1:10" x14ac:dyDescent="0.25">
      <c r="A200" s="2" t="s">
        <v>17</v>
      </c>
      <c r="B200" s="471">
        <v>15102001</v>
      </c>
      <c r="C200" s="479">
        <v>23050101</v>
      </c>
      <c r="D200" s="477" t="s">
        <v>188</v>
      </c>
      <c r="E200" s="8">
        <v>15000000</v>
      </c>
      <c r="F200" s="474">
        <v>0</v>
      </c>
      <c r="G200" s="478">
        <v>20000000</v>
      </c>
      <c r="H200" s="470"/>
    </row>
    <row r="201" spans="1:10" x14ac:dyDescent="0.25">
      <c r="A201" s="2"/>
      <c r="B201" s="471"/>
      <c r="C201" s="479">
        <v>23030112</v>
      </c>
      <c r="D201" s="477" t="s">
        <v>159</v>
      </c>
      <c r="E201" s="8">
        <v>8000000</v>
      </c>
      <c r="F201" s="474">
        <v>0</v>
      </c>
      <c r="G201" s="478">
        <v>8000000</v>
      </c>
      <c r="H201" s="470"/>
    </row>
    <row r="202" spans="1:10" x14ac:dyDescent="0.25">
      <c r="A202" s="2" t="s">
        <v>17</v>
      </c>
      <c r="B202" s="471">
        <v>15102001</v>
      </c>
      <c r="C202" s="479">
        <v>23050103</v>
      </c>
      <c r="D202" s="477" t="s">
        <v>155</v>
      </c>
      <c r="E202" s="8">
        <v>2200000</v>
      </c>
      <c r="F202" s="474">
        <v>0</v>
      </c>
      <c r="G202" s="478">
        <v>5000000</v>
      </c>
      <c r="H202" s="470"/>
    </row>
    <row r="203" spans="1:10" x14ac:dyDescent="0.25">
      <c r="A203" s="2" t="s">
        <v>17</v>
      </c>
      <c r="B203" s="471">
        <v>15102001</v>
      </c>
      <c r="C203" s="479">
        <v>23010147</v>
      </c>
      <c r="D203" s="477" t="s">
        <v>158</v>
      </c>
      <c r="E203" s="8">
        <v>18000000</v>
      </c>
      <c r="F203" s="474">
        <v>0</v>
      </c>
      <c r="G203" s="478">
        <v>18000000</v>
      </c>
      <c r="H203" s="470"/>
    </row>
    <row r="204" spans="1:10" x14ac:dyDescent="0.25">
      <c r="A204" s="2" t="s">
        <v>17</v>
      </c>
      <c r="B204" s="471">
        <v>15102001</v>
      </c>
      <c r="C204" s="479">
        <v>23010127</v>
      </c>
      <c r="D204" s="477" t="s">
        <v>420</v>
      </c>
      <c r="E204" s="8">
        <v>38000000</v>
      </c>
      <c r="F204" s="474">
        <v>0</v>
      </c>
      <c r="G204" s="478">
        <v>38000000</v>
      </c>
      <c r="H204" s="470"/>
    </row>
    <row r="205" spans="1:10" x14ac:dyDescent="0.25">
      <c r="A205" s="2" t="s">
        <v>17</v>
      </c>
      <c r="B205" s="471">
        <v>15102001</v>
      </c>
      <c r="C205" s="479">
        <v>23010113</v>
      </c>
      <c r="D205" s="477" t="s">
        <v>419</v>
      </c>
      <c r="E205" s="8">
        <v>2000000</v>
      </c>
      <c r="F205" s="474">
        <v>0</v>
      </c>
      <c r="G205" s="478">
        <v>2000000</v>
      </c>
      <c r="H205" s="470"/>
    </row>
    <row r="206" spans="1:10" x14ac:dyDescent="0.25">
      <c r="A206" s="2" t="s">
        <v>17</v>
      </c>
      <c r="B206" s="471">
        <v>15102001</v>
      </c>
      <c r="C206" s="482"/>
      <c r="D206" s="473" t="s">
        <v>120</v>
      </c>
      <c r="E206" s="7">
        <f>SUM(E197:E205)</f>
        <v>316735000</v>
      </c>
      <c r="F206" s="485">
        <v>58000000</v>
      </c>
      <c r="G206" s="483">
        <f>SUM(G197:G205)</f>
        <v>255800000</v>
      </c>
      <c r="H206" s="470"/>
    </row>
    <row r="207" spans="1:10" x14ac:dyDescent="0.25">
      <c r="A207" s="2" t="s">
        <v>17</v>
      </c>
      <c r="B207" s="493">
        <v>15110001</v>
      </c>
      <c r="C207" s="498"/>
      <c r="D207" s="473" t="s">
        <v>160</v>
      </c>
      <c r="E207" s="8"/>
      <c r="F207" s="474">
        <v>0</v>
      </c>
      <c r="G207" s="478"/>
      <c r="H207" s="470"/>
    </row>
    <row r="208" spans="1:10" x14ac:dyDescent="0.25">
      <c r="A208" s="475" t="s">
        <v>17</v>
      </c>
      <c r="B208" s="492">
        <v>15110001</v>
      </c>
      <c r="C208" s="479">
        <v>23010129</v>
      </c>
      <c r="D208" s="477" t="s">
        <v>161</v>
      </c>
      <c r="E208" s="8">
        <v>42780000</v>
      </c>
      <c r="F208" s="478">
        <v>31536500</v>
      </c>
      <c r="G208" s="478">
        <v>18382000</v>
      </c>
      <c r="H208" s="499"/>
    </row>
    <row r="209" spans="1:10" x14ac:dyDescent="0.25">
      <c r="A209" s="2" t="s">
        <v>17</v>
      </c>
      <c r="B209" s="493">
        <v>15110001</v>
      </c>
      <c r="C209" s="482"/>
      <c r="D209" s="473" t="s">
        <v>163</v>
      </c>
      <c r="E209" s="7">
        <f>SUM(E208)</f>
        <v>42780000</v>
      </c>
      <c r="F209" s="485">
        <f>SUM(F208)</f>
        <v>31536500</v>
      </c>
      <c r="G209" s="483">
        <f>SUM(G208)</f>
        <v>18382000</v>
      </c>
      <c r="H209" s="470"/>
    </row>
    <row r="210" spans="1:10" s="96" customFormat="1" x14ac:dyDescent="0.25">
      <c r="A210" s="2" t="s">
        <v>17</v>
      </c>
      <c r="B210" s="493">
        <v>15117001</v>
      </c>
      <c r="C210" s="482"/>
      <c r="D210" s="473" t="s">
        <v>789</v>
      </c>
      <c r="E210" s="7"/>
      <c r="F210" s="485"/>
      <c r="G210" s="483"/>
      <c r="H210" s="470"/>
      <c r="I210" s="286"/>
      <c r="J210" s="286"/>
    </row>
    <row r="211" spans="1:10" s="96" customFormat="1" ht="150" x14ac:dyDescent="0.25">
      <c r="A211" s="2" t="s">
        <v>17</v>
      </c>
      <c r="B211" s="493">
        <v>15117001</v>
      </c>
      <c r="C211" s="482">
        <v>23020116</v>
      </c>
      <c r="D211" s="477" t="s">
        <v>790</v>
      </c>
      <c r="E211" s="7">
        <v>0</v>
      </c>
      <c r="F211" s="485">
        <v>0</v>
      </c>
      <c r="G211" s="478">
        <v>625000000</v>
      </c>
      <c r="H211" s="481" t="s">
        <v>824</v>
      </c>
      <c r="I211" s="286"/>
      <c r="J211" s="286"/>
    </row>
    <row r="212" spans="1:10" s="96" customFormat="1" ht="45" x14ac:dyDescent="0.25">
      <c r="A212" s="2" t="s">
        <v>17</v>
      </c>
      <c r="B212" s="493">
        <v>15117001</v>
      </c>
      <c r="C212" s="482">
        <v>23040105</v>
      </c>
      <c r="D212" s="477" t="s">
        <v>791</v>
      </c>
      <c r="E212" s="7"/>
      <c r="F212" s="485"/>
      <c r="G212" s="478">
        <v>20000000</v>
      </c>
      <c r="H212" s="481" t="s">
        <v>793</v>
      </c>
      <c r="I212" s="286"/>
      <c r="J212" s="286"/>
    </row>
    <row r="213" spans="1:10" s="96" customFormat="1" ht="120" x14ac:dyDescent="0.25">
      <c r="A213" s="2" t="s">
        <v>17</v>
      </c>
      <c r="B213" s="493">
        <v>15117001</v>
      </c>
      <c r="C213" s="482">
        <v>23030115</v>
      </c>
      <c r="D213" s="477" t="s">
        <v>792</v>
      </c>
      <c r="E213" s="7"/>
      <c r="F213" s="485"/>
      <c r="G213" s="478">
        <v>48000000</v>
      </c>
      <c r="H213" s="470" t="s">
        <v>794</v>
      </c>
      <c r="I213" s="286"/>
      <c r="J213" s="286"/>
    </row>
    <row r="214" spans="1:10" s="96" customFormat="1" ht="105" x14ac:dyDescent="0.25">
      <c r="A214" s="2" t="s">
        <v>17</v>
      </c>
      <c r="B214" s="493">
        <v>15117001</v>
      </c>
      <c r="C214" s="482">
        <v>23030103</v>
      </c>
      <c r="D214" s="477" t="s">
        <v>463</v>
      </c>
      <c r="E214" s="7"/>
      <c r="F214" s="485"/>
      <c r="G214" s="478">
        <v>7000000</v>
      </c>
      <c r="H214" s="481" t="s">
        <v>795</v>
      </c>
      <c r="I214" s="286"/>
      <c r="J214" s="286"/>
    </row>
    <row r="215" spans="1:10" s="96" customFormat="1" x14ac:dyDescent="0.25">
      <c r="A215" s="2" t="s">
        <v>17</v>
      </c>
      <c r="B215" s="493">
        <v>15117001</v>
      </c>
      <c r="C215" s="482"/>
      <c r="D215" s="473" t="s">
        <v>120</v>
      </c>
      <c r="E215" s="7"/>
      <c r="F215" s="485"/>
      <c r="G215" s="483">
        <f>SUM(G211:G214)</f>
        <v>700000000</v>
      </c>
      <c r="H215" s="470"/>
      <c r="I215" s="286"/>
      <c r="J215" s="286"/>
    </row>
    <row r="216" spans="1:10" x14ac:dyDescent="0.25">
      <c r="A216" s="2" t="s">
        <v>17</v>
      </c>
      <c r="B216" s="486">
        <v>20001001</v>
      </c>
      <c r="C216" s="467"/>
      <c r="D216" s="473" t="s">
        <v>210</v>
      </c>
      <c r="E216" s="8"/>
      <c r="F216" s="474">
        <v>0</v>
      </c>
      <c r="G216" s="478"/>
      <c r="H216" s="470"/>
    </row>
    <row r="217" spans="1:10" x14ac:dyDescent="0.25">
      <c r="A217" s="475" t="s">
        <v>17</v>
      </c>
      <c r="B217" s="482">
        <v>20001001</v>
      </c>
      <c r="C217" s="479">
        <v>23010112</v>
      </c>
      <c r="D217" s="477" t="s">
        <v>102</v>
      </c>
      <c r="E217" s="8">
        <v>50000000</v>
      </c>
      <c r="F217" s="478">
        <v>40836684</v>
      </c>
      <c r="G217" s="478"/>
      <c r="H217" s="481"/>
    </row>
    <row r="218" spans="1:10" x14ac:dyDescent="0.25">
      <c r="A218" s="2" t="s">
        <v>17</v>
      </c>
      <c r="B218" s="486">
        <v>20001001</v>
      </c>
      <c r="C218" s="479">
        <v>23010113</v>
      </c>
      <c r="D218" s="477" t="s">
        <v>282</v>
      </c>
      <c r="E218" s="8">
        <v>40000000</v>
      </c>
      <c r="F218" s="474">
        <v>0</v>
      </c>
      <c r="G218" s="478">
        <v>40000000</v>
      </c>
      <c r="H218" s="470"/>
    </row>
    <row r="219" spans="1:10" x14ac:dyDescent="0.25">
      <c r="A219" s="2" t="s">
        <v>17</v>
      </c>
      <c r="B219" s="486">
        <v>20001001</v>
      </c>
      <c r="C219" s="479">
        <v>23030121</v>
      </c>
      <c r="D219" s="477" t="s">
        <v>126</v>
      </c>
      <c r="E219" s="8">
        <v>60000000</v>
      </c>
      <c r="F219" s="474">
        <v>0</v>
      </c>
      <c r="G219" s="478"/>
      <c r="H219" s="470"/>
    </row>
    <row r="220" spans="1:10" s="96" customFormat="1" x14ac:dyDescent="0.25">
      <c r="A220" s="2" t="s">
        <v>17</v>
      </c>
      <c r="B220" s="486">
        <v>20001001</v>
      </c>
      <c r="C220" s="479">
        <v>23010123</v>
      </c>
      <c r="D220" s="477" t="s">
        <v>716</v>
      </c>
      <c r="E220" s="8">
        <v>0</v>
      </c>
      <c r="F220" s="474">
        <v>0</v>
      </c>
      <c r="G220" s="478">
        <v>452000</v>
      </c>
      <c r="H220" s="470"/>
      <c r="I220" s="286"/>
      <c r="J220" s="286"/>
    </row>
    <row r="221" spans="1:10" s="96" customFormat="1" x14ac:dyDescent="0.25">
      <c r="A221" s="2" t="s">
        <v>17</v>
      </c>
      <c r="B221" s="486">
        <v>20001001</v>
      </c>
      <c r="C221" s="479">
        <v>23010105</v>
      </c>
      <c r="D221" s="477" t="s">
        <v>717</v>
      </c>
      <c r="E221" s="8">
        <v>0</v>
      </c>
      <c r="F221" s="474">
        <v>0</v>
      </c>
      <c r="G221" s="478">
        <v>24000000</v>
      </c>
      <c r="H221" s="470"/>
      <c r="I221" s="286"/>
      <c r="J221" s="286"/>
    </row>
    <row r="222" spans="1:10" x14ac:dyDescent="0.25">
      <c r="A222" s="2" t="s">
        <v>17</v>
      </c>
      <c r="B222" s="486">
        <v>20001001</v>
      </c>
      <c r="C222" s="482"/>
      <c r="D222" s="473" t="s">
        <v>120</v>
      </c>
      <c r="E222" s="7">
        <f>SUM(E217:E221)</f>
        <v>150000000</v>
      </c>
      <c r="F222" s="485">
        <v>40836684</v>
      </c>
      <c r="G222" s="483">
        <f>SUM(G217:G221)</f>
        <v>64452000</v>
      </c>
      <c r="H222" s="470"/>
    </row>
    <row r="223" spans="1:10" x14ac:dyDescent="0.25">
      <c r="A223" s="2" t="s">
        <v>17</v>
      </c>
      <c r="B223" s="486">
        <v>20008001</v>
      </c>
      <c r="C223" s="467"/>
      <c r="D223" s="473" t="s">
        <v>211</v>
      </c>
      <c r="E223" s="8"/>
      <c r="F223" s="474">
        <v>0</v>
      </c>
      <c r="G223" s="478"/>
      <c r="H223" s="470"/>
    </row>
    <row r="224" spans="1:10" x14ac:dyDescent="0.25">
      <c r="A224" s="2" t="s">
        <v>17</v>
      </c>
      <c r="B224" s="486">
        <v>20008001</v>
      </c>
      <c r="C224" s="479">
        <v>23010112</v>
      </c>
      <c r="D224" s="477" t="s">
        <v>102</v>
      </c>
      <c r="E224" s="8">
        <v>105000000</v>
      </c>
      <c r="F224" s="474">
        <v>0</v>
      </c>
      <c r="G224" s="478"/>
      <c r="H224" s="470"/>
    </row>
    <row r="225" spans="1:10" x14ac:dyDescent="0.25">
      <c r="A225" s="2" t="s">
        <v>17</v>
      </c>
      <c r="B225" s="486">
        <v>20008001</v>
      </c>
      <c r="C225" s="479">
        <v>23010113</v>
      </c>
      <c r="D225" s="477" t="s">
        <v>282</v>
      </c>
      <c r="E225" s="8">
        <v>8000000</v>
      </c>
      <c r="F225" s="474">
        <v>0</v>
      </c>
      <c r="G225" s="478">
        <v>35000000</v>
      </c>
      <c r="H225" s="470"/>
    </row>
    <row r="226" spans="1:10" x14ac:dyDescent="0.25">
      <c r="A226" s="2" t="s">
        <v>17</v>
      </c>
      <c r="B226" s="486">
        <v>20008001</v>
      </c>
      <c r="C226" s="479">
        <v>23030121</v>
      </c>
      <c r="D226" s="477" t="s">
        <v>126</v>
      </c>
      <c r="E226" s="8">
        <v>10000000</v>
      </c>
      <c r="F226" s="474">
        <v>0</v>
      </c>
      <c r="G226" s="478">
        <v>35000000</v>
      </c>
      <c r="H226" s="470"/>
    </row>
    <row r="227" spans="1:10" x14ac:dyDescent="0.25">
      <c r="A227" s="2" t="s">
        <v>17</v>
      </c>
      <c r="B227" s="486">
        <v>20008001</v>
      </c>
      <c r="C227" s="479">
        <v>23050101</v>
      </c>
      <c r="D227" s="477" t="s">
        <v>188</v>
      </c>
      <c r="E227" s="8">
        <v>2200000</v>
      </c>
      <c r="F227" s="474">
        <v>0</v>
      </c>
      <c r="G227" s="478">
        <v>5500000</v>
      </c>
      <c r="H227" s="470"/>
    </row>
    <row r="228" spans="1:10" x14ac:dyDescent="0.25">
      <c r="A228" s="2" t="s">
        <v>17</v>
      </c>
      <c r="B228" s="486">
        <v>20008001</v>
      </c>
      <c r="C228" s="479">
        <v>23050103</v>
      </c>
      <c r="D228" s="477" t="s">
        <v>155</v>
      </c>
      <c r="E228" s="8">
        <v>3800000</v>
      </c>
      <c r="F228" s="474">
        <v>0</v>
      </c>
      <c r="G228" s="478">
        <v>4000000</v>
      </c>
      <c r="H228" s="470"/>
    </row>
    <row r="229" spans="1:10" x14ac:dyDescent="0.25">
      <c r="A229" s="2" t="s">
        <v>17</v>
      </c>
      <c r="B229" s="486">
        <v>20008001</v>
      </c>
      <c r="C229" s="479">
        <v>23050124</v>
      </c>
      <c r="D229" s="477" t="s">
        <v>136</v>
      </c>
      <c r="E229" s="8">
        <v>2448000</v>
      </c>
      <c r="F229" s="474">
        <v>0</v>
      </c>
      <c r="G229" s="478">
        <v>5000000</v>
      </c>
      <c r="H229" s="470"/>
    </row>
    <row r="230" spans="1:10" s="96" customFormat="1" x14ac:dyDescent="0.25">
      <c r="A230" s="2" t="s">
        <v>17</v>
      </c>
      <c r="B230" s="486">
        <v>20008001</v>
      </c>
      <c r="C230" s="479">
        <v>23010105</v>
      </c>
      <c r="D230" s="477" t="s">
        <v>714</v>
      </c>
      <c r="E230" s="8">
        <v>0</v>
      </c>
      <c r="F230" s="474">
        <v>0</v>
      </c>
      <c r="G230" s="478">
        <v>13500000</v>
      </c>
      <c r="H230" s="470"/>
      <c r="I230" s="286"/>
      <c r="J230" s="286"/>
    </row>
    <row r="231" spans="1:10" x14ac:dyDescent="0.25">
      <c r="A231" s="2" t="s">
        <v>17</v>
      </c>
      <c r="B231" s="486">
        <v>20008001</v>
      </c>
      <c r="C231" s="482"/>
      <c r="D231" s="473" t="s">
        <v>120</v>
      </c>
      <c r="E231" s="7">
        <f>SUM(E224:E229)</f>
        <v>131448000</v>
      </c>
      <c r="F231" s="485">
        <v>0</v>
      </c>
      <c r="G231" s="483">
        <f>SUM(G224:G230)</f>
        <v>98000000</v>
      </c>
      <c r="H231" s="470"/>
    </row>
    <row r="232" spans="1:10" x14ac:dyDescent="0.25">
      <c r="A232" s="2" t="s">
        <v>17</v>
      </c>
      <c r="B232" s="486">
        <v>22001001</v>
      </c>
      <c r="C232" s="467"/>
      <c r="D232" s="473" t="s">
        <v>241</v>
      </c>
      <c r="E232" s="8"/>
      <c r="F232" s="474">
        <v>0</v>
      </c>
      <c r="G232" s="478"/>
      <c r="H232" s="470"/>
    </row>
    <row r="233" spans="1:10" x14ac:dyDescent="0.25">
      <c r="A233" s="2" t="s">
        <v>17</v>
      </c>
      <c r="B233" s="486">
        <v>22001001</v>
      </c>
      <c r="C233" s="479">
        <v>23010112</v>
      </c>
      <c r="D233" s="477" t="s">
        <v>102</v>
      </c>
      <c r="E233" s="8">
        <v>15000000</v>
      </c>
      <c r="F233" s="474">
        <v>0</v>
      </c>
      <c r="G233" s="478">
        <v>8000000</v>
      </c>
      <c r="H233" s="470"/>
    </row>
    <row r="234" spans="1:10" x14ac:dyDescent="0.25">
      <c r="A234" s="2" t="s">
        <v>17</v>
      </c>
      <c r="B234" s="486">
        <v>22001001</v>
      </c>
      <c r="C234" s="479">
        <v>23010123</v>
      </c>
      <c r="D234" s="477" t="s">
        <v>106</v>
      </c>
      <c r="E234" s="8">
        <v>2000000</v>
      </c>
      <c r="F234" s="474">
        <v>0</v>
      </c>
      <c r="G234" s="478">
        <v>1000000</v>
      </c>
      <c r="H234" s="470"/>
    </row>
    <row r="235" spans="1:10" ht="150" x14ac:dyDescent="0.25">
      <c r="A235" s="475" t="s">
        <v>17</v>
      </c>
      <c r="B235" s="482">
        <v>22001001</v>
      </c>
      <c r="C235" s="479">
        <v>23020101</v>
      </c>
      <c r="D235" s="477" t="s">
        <v>112</v>
      </c>
      <c r="E235" s="8">
        <v>120000000</v>
      </c>
      <c r="F235" s="474">
        <v>0</v>
      </c>
      <c r="G235" s="478">
        <v>30000000</v>
      </c>
      <c r="H235" s="470" t="s">
        <v>701</v>
      </c>
    </row>
    <row r="236" spans="1:10" ht="30" x14ac:dyDescent="0.25">
      <c r="A236" s="475" t="s">
        <v>17</v>
      </c>
      <c r="B236" s="482">
        <v>22001001</v>
      </c>
      <c r="C236" s="479">
        <v>23020102</v>
      </c>
      <c r="D236" s="477" t="s">
        <v>461</v>
      </c>
      <c r="E236" s="8">
        <v>50000000</v>
      </c>
      <c r="F236" s="474">
        <v>0</v>
      </c>
      <c r="G236" s="478">
        <v>40000000</v>
      </c>
      <c r="H236" s="500" t="s">
        <v>702</v>
      </c>
    </row>
    <row r="237" spans="1:10" x14ac:dyDescent="0.25">
      <c r="A237" s="2" t="s">
        <v>17</v>
      </c>
      <c r="B237" s="486">
        <v>22001001</v>
      </c>
      <c r="C237" s="479">
        <v>23030121</v>
      </c>
      <c r="D237" s="477" t="s">
        <v>126</v>
      </c>
      <c r="E237" s="8">
        <v>10000000</v>
      </c>
      <c r="F237" s="474">
        <v>0</v>
      </c>
      <c r="G237" s="478">
        <v>5000000</v>
      </c>
      <c r="H237" s="470"/>
    </row>
    <row r="238" spans="1:10" x14ac:dyDescent="0.25">
      <c r="A238" s="2" t="s">
        <v>17</v>
      </c>
      <c r="B238" s="486">
        <v>22001001</v>
      </c>
      <c r="C238" s="479">
        <v>23050104</v>
      </c>
      <c r="D238" s="477" t="s">
        <v>242</v>
      </c>
      <c r="E238" s="8">
        <v>15000000</v>
      </c>
      <c r="F238" s="474">
        <v>0</v>
      </c>
      <c r="G238" s="478">
        <v>10000000</v>
      </c>
      <c r="H238" s="470"/>
    </row>
    <row r="239" spans="1:10" x14ac:dyDescent="0.25">
      <c r="A239" s="2" t="s">
        <v>17</v>
      </c>
      <c r="B239" s="486">
        <v>22001001</v>
      </c>
      <c r="C239" s="479">
        <v>23050101</v>
      </c>
      <c r="D239" s="477" t="s">
        <v>244</v>
      </c>
      <c r="E239" s="8">
        <v>1000000</v>
      </c>
      <c r="F239" s="474">
        <v>0</v>
      </c>
      <c r="G239" s="478">
        <v>1000000</v>
      </c>
      <c r="H239" s="470"/>
    </row>
    <row r="240" spans="1:10" x14ac:dyDescent="0.25">
      <c r="A240" s="2" t="s">
        <v>17</v>
      </c>
      <c r="B240" s="482">
        <v>22001001</v>
      </c>
      <c r="C240" s="479">
        <v>23050124</v>
      </c>
      <c r="D240" s="477" t="s">
        <v>245</v>
      </c>
      <c r="E240" s="8">
        <v>4000000</v>
      </c>
      <c r="F240" s="478">
        <v>3490000</v>
      </c>
      <c r="G240" s="478">
        <v>5000000</v>
      </c>
      <c r="H240" s="481"/>
    </row>
    <row r="241" spans="1:10" x14ac:dyDescent="0.25">
      <c r="A241" s="2" t="s">
        <v>17</v>
      </c>
      <c r="B241" s="486">
        <v>22001001</v>
      </c>
      <c r="C241" s="487">
        <v>23050128</v>
      </c>
      <c r="D241" s="477" t="s">
        <v>132</v>
      </c>
      <c r="E241" s="8">
        <v>300000000</v>
      </c>
      <c r="F241" s="474">
        <v>0</v>
      </c>
      <c r="G241" s="478">
        <v>200000000</v>
      </c>
      <c r="H241" s="470"/>
    </row>
    <row r="242" spans="1:10" x14ac:dyDescent="0.25">
      <c r="A242" s="2" t="s">
        <v>17</v>
      </c>
      <c r="B242" s="486"/>
      <c r="C242" s="484">
        <v>23050129</v>
      </c>
      <c r="D242" s="477" t="s">
        <v>133</v>
      </c>
      <c r="E242" s="8">
        <v>200000000</v>
      </c>
      <c r="F242" s="474">
        <v>0</v>
      </c>
      <c r="G242" s="478"/>
      <c r="H242" s="470"/>
    </row>
    <row r="243" spans="1:10" x14ac:dyDescent="0.25">
      <c r="A243" s="2" t="s">
        <v>17</v>
      </c>
      <c r="B243" s="486">
        <v>22001001</v>
      </c>
      <c r="C243" s="482"/>
      <c r="D243" s="473" t="s">
        <v>163</v>
      </c>
      <c r="E243" s="7">
        <f>SUM(E233:E242)</f>
        <v>717000000</v>
      </c>
      <c r="F243" s="485">
        <v>3490000</v>
      </c>
      <c r="G243" s="483">
        <f>SUM(G233:G242)</f>
        <v>300000000</v>
      </c>
      <c r="H243" s="470"/>
    </row>
    <row r="244" spans="1:10" x14ac:dyDescent="0.25">
      <c r="A244" s="2" t="s">
        <v>17</v>
      </c>
      <c r="B244" s="486">
        <v>22018001</v>
      </c>
      <c r="C244" s="467"/>
      <c r="D244" s="473" t="s">
        <v>247</v>
      </c>
      <c r="E244" s="8"/>
      <c r="F244" s="474">
        <v>0</v>
      </c>
      <c r="G244" s="478"/>
      <c r="H244" s="470"/>
    </row>
    <row r="245" spans="1:10" x14ac:dyDescent="0.25">
      <c r="A245" s="2" t="s">
        <v>17</v>
      </c>
      <c r="B245" s="486">
        <v>22018001</v>
      </c>
      <c r="C245" s="484">
        <v>23050129</v>
      </c>
      <c r="D245" s="477" t="s">
        <v>133</v>
      </c>
      <c r="E245" s="8">
        <v>265000000</v>
      </c>
      <c r="F245" s="474">
        <v>87324767</v>
      </c>
      <c r="G245" s="478">
        <v>113866000</v>
      </c>
      <c r="H245" s="470"/>
    </row>
    <row r="246" spans="1:10" x14ac:dyDescent="0.25">
      <c r="A246" s="2" t="s">
        <v>17</v>
      </c>
      <c r="B246" s="486">
        <v>22018001</v>
      </c>
      <c r="C246" s="495"/>
      <c r="D246" s="473" t="s">
        <v>163</v>
      </c>
      <c r="E246" s="7">
        <f>SUM(E245)</f>
        <v>265000000</v>
      </c>
      <c r="F246" s="485">
        <v>87324767</v>
      </c>
      <c r="G246" s="483">
        <f>SUM(G245)</f>
        <v>113866000</v>
      </c>
      <c r="H246" s="470"/>
    </row>
    <row r="247" spans="1:10" x14ac:dyDescent="0.25">
      <c r="A247" s="2" t="s">
        <v>17</v>
      </c>
      <c r="B247" s="486">
        <v>22051001</v>
      </c>
      <c r="C247" s="467"/>
      <c r="D247" s="473" t="s">
        <v>246</v>
      </c>
      <c r="E247" s="8"/>
      <c r="F247" s="474">
        <v>0</v>
      </c>
      <c r="G247" s="478"/>
      <c r="H247" s="470"/>
    </row>
    <row r="248" spans="1:10" x14ac:dyDescent="0.25">
      <c r="A248" s="475" t="s">
        <v>17</v>
      </c>
      <c r="B248" s="482">
        <v>22051001</v>
      </c>
      <c r="C248" s="479">
        <v>23010112</v>
      </c>
      <c r="D248" s="477" t="s">
        <v>102</v>
      </c>
      <c r="E248" s="8">
        <v>5000000</v>
      </c>
      <c r="F248" s="474">
        <v>0</v>
      </c>
      <c r="G248" s="478">
        <v>4000000</v>
      </c>
      <c r="H248" s="470"/>
    </row>
    <row r="249" spans="1:10" x14ac:dyDescent="0.25">
      <c r="A249" s="475" t="s">
        <v>17</v>
      </c>
      <c r="B249" s="482">
        <v>22051001</v>
      </c>
      <c r="C249" s="497">
        <v>23010112</v>
      </c>
      <c r="D249" s="477" t="s">
        <v>166</v>
      </c>
      <c r="E249" s="8">
        <v>90000000</v>
      </c>
      <c r="F249" s="474">
        <v>0</v>
      </c>
      <c r="G249" s="478">
        <v>37000000</v>
      </c>
      <c r="H249" s="470"/>
    </row>
    <row r="250" spans="1:10" x14ac:dyDescent="0.25">
      <c r="A250" s="475" t="s">
        <v>17</v>
      </c>
      <c r="B250" s="482">
        <v>22051001</v>
      </c>
      <c r="C250" s="497">
        <v>23010112</v>
      </c>
      <c r="D250" s="477" t="s">
        <v>463</v>
      </c>
      <c r="E250" s="8">
        <v>5000000</v>
      </c>
      <c r="F250" s="474">
        <v>0</v>
      </c>
      <c r="G250" s="478">
        <v>1968000</v>
      </c>
      <c r="H250" s="470"/>
    </row>
    <row r="251" spans="1:10" x14ac:dyDescent="0.25">
      <c r="A251" s="2" t="s">
        <v>17</v>
      </c>
      <c r="B251" s="486">
        <v>22051001</v>
      </c>
      <c r="C251" s="482"/>
      <c r="D251" s="473" t="s">
        <v>163</v>
      </c>
      <c r="E251" s="7">
        <f>SUM(E248:E250)</f>
        <v>100000000</v>
      </c>
      <c r="F251" s="485">
        <v>0</v>
      </c>
      <c r="G251" s="483">
        <f>SUM(G248:G250)</f>
        <v>42968000</v>
      </c>
      <c r="H251" s="470"/>
    </row>
    <row r="252" spans="1:10" x14ac:dyDescent="0.25">
      <c r="A252" s="2" t="s">
        <v>17</v>
      </c>
      <c r="B252" s="493">
        <v>22052001</v>
      </c>
      <c r="C252" s="498"/>
      <c r="D252" s="473" t="s">
        <v>248</v>
      </c>
      <c r="E252" s="8"/>
      <c r="F252" s="474">
        <v>0</v>
      </c>
      <c r="G252" s="478"/>
      <c r="H252" s="470"/>
    </row>
    <row r="253" spans="1:10" x14ac:dyDescent="0.25">
      <c r="A253" s="2" t="s">
        <v>17</v>
      </c>
      <c r="B253" s="492">
        <v>22052001</v>
      </c>
      <c r="C253" s="479">
        <v>23030101</v>
      </c>
      <c r="D253" s="477" t="s">
        <v>127</v>
      </c>
      <c r="E253" s="8">
        <v>12000000</v>
      </c>
      <c r="F253" s="478">
        <v>8000000</v>
      </c>
      <c r="G253" s="478">
        <v>12000000</v>
      </c>
      <c r="H253" s="481"/>
    </row>
    <row r="254" spans="1:10" s="96" customFormat="1" x14ac:dyDescent="0.25">
      <c r="A254" s="2"/>
      <c r="B254" s="492"/>
      <c r="C254" s="479">
        <v>23020166</v>
      </c>
      <c r="D254" s="477" t="s">
        <v>643</v>
      </c>
      <c r="E254" s="8">
        <v>0</v>
      </c>
      <c r="F254" s="478">
        <v>0</v>
      </c>
      <c r="G254" s="478">
        <v>3000000</v>
      </c>
      <c r="H254" s="481"/>
      <c r="I254" s="286"/>
      <c r="J254" s="286"/>
    </row>
    <row r="255" spans="1:10" s="96" customFormat="1" x14ac:dyDescent="0.25">
      <c r="A255" s="2"/>
      <c r="B255" s="492"/>
      <c r="C255" s="479">
        <v>23020755</v>
      </c>
      <c r="D255" s="477" t="s">
        <v>115</v>
      </c>
      <c r="E255" s="8">
        <v>0</v>
      </c>
      <c r="F255" s="478">
        <v>0</v>
      </c>
      <c r="G255" s="478">
        <v>2156000</v>
      </c>
      <c r="H255" s="481"/>
      <c r="I255" s="286"/>
      <c r="J255" s="286"/>
    </row>
    <row r="256" spans="1:10" x14ac:dyDescent="0.25">
      <c r="A256" s="2" t="s">
        <v>17</v>
      </c>
      <c r="B256" s="493">
        <v>22052001</v>
      </c>
      <c r="C256" s="482"/>
      <c r="D256" s="473" t="s">
        <v>163</v>
      </c>
      <c r="E256" s="7">
        <f>SUM(E253)</f>
        <v>12000000</v>
      </c>
      <c r="F256" s="485">
        <v>8000000</v>
      </c>
      <c r="G256" s="483">
        <f>SUM(G253:G255)</f>
        <v>17156000</v>
      </c>
      <c r="H256" s="470"/>
    </row>
    <row r="257" spans="1:8" x14ac:dyDescent="0.25">
      <c r="A257" s="2" t="s">
        <v>17</v>
      </c>
      <c r="B257" s="486">
        <v>22059001</v>
      </c>
      <c r="C257" s="498"/>
      <c r="D257" s="473" t="s">
        <v>453</v>
      </c>
      <c r="E257" s="8"/>
      <c r="F257" s="474">
        <v>0</v>
      </c>
      <c r="G257" s="478"/>
      <c r="H257" s="470"/>
    </row>
    <row r="258" spans="1:8" x14ac:dyDescent="0.25">
      <c r="A258" s="2" t="s">
        <v>17</v>
      </c>
      <c r="B258" s="486">
        <v>22059001</v>
      </c>
      <c r="C258" s="484">
        <v>23050129</v>
      </c>
      <c r="D258" s="477" t="s">
        <v>133</v>
      </c>
      <c r="E258" s="8">
        <v>100000000</v>
      </c>
      <c r="F258" s="485">
        <v>0</v>
      </c>
      <c r="G258" s="478">
        <v>42968000</v>
      </c>
      <c r="H258" s="470"/>
    </row>
    <row r="259" spans="1:8" x14ac:dyDescent="0.25">
      <c r="A259" s="2" t="s">
        <v>17</v>
      </c>
      <c r="B259" s="486">
        <v>22059001</v>
      </c>
      <c r="C259" s="495"/>
      <c r="D259" s="473" t="s">
        <v>163</v>
      </c>
      <c r="E259" s="7">
        <f>SUM(E258)</f>
        <v>100000000</v>
      </c>
      <c r="F259" s="485">
        <v>0</v>
      </c>
      <c r="G259" s="483">
        <f>SUM(G258)</f>
        <v>42968000</v>
      </c>
      <c r="H259" s="470"/>
    </row>
    <row r="260" spans="1:8" x14ac:dyDescent="0.25">
      <c r="A260" s="2" t="s">
        <v>17</v>
      </c>
      <c r="B260" s="486">
        <v>34001001</v>
      </c>
      <c r="C260" s="467"/>
      <c r="D260" s="473" t="s">
        <v>573</v>
      </c>
      <c r="E260" s="8"/>
      <c r="F260" s="474">
        <v>0</v>
      </c>
      <c r="G260" s="478"/>
      <c r="H260" s="470"/>
    </row>
    <row r="261" spans="1:8" x14ac:dyDescent="0.25">
      <c r="A261" s="2" t="s">
        <v>17</v>
      </c>
      <c r="B261" s="486">
        <v>34001001</v>
      </c>
      <c r="C261" s="479">
        <v>23010112</v>
      </c>
      <c r="D261" s="477" t="s">
        <v>102</v>
      </c>
      <c r="E261" s="8">
        <v>5000000</v>
      </c>
      <c r="F261" s="474">
        <v>0</v>
      </c>
      <c r="G261" s="478">
        <v>5000000</v>
      </c>
      <c r="H261" s="470"/>
    </row>
    <row r="262" spans="1:8" x14ac:dyDescent="0.25">
      <c r="A262" s="2" t="s">
        <v>17</v>
      </c>
      <c r="B262" s="486">
        <v>34001001</v>
      </c>
      <c r="C262" s="484">
        <v>23010122</v>
      </c>
      <c r="D262" s="477" t="s">
        <v>138</v>
      </c>
      <c r="E262" s="8">
        <v>3000000</v>
      </c>
      <c r="F262" s="474">
        <v>0</v>
      </c>
      <c r="G262" s="478">
        <v>3000000</v>
      </c>
      <c r="H262" s="470"/>
    </row>
    <row r="263" spans="1:8" x14ac:dyDescent="0.25">
      <c r="A263" s="2" t="s">
        <v>17</v>
      </c>
      <c r="B263" s="486">
        <v>34001001</v>
      </c>
      <c r="C263" s="484">
        <v>23010133</v>
      </c>
      <c r="D263" s="477" t="s">
        <v>170</v>
      </c>
      <c r="E263" s="8">
        <v>2000000</v>
      </c>
      <c r="F263" s="474">
        <v>0</v>
      </c>
      <c r="G263" s="478">
        <v>10000000</v>
      </c>
      <c r="H263" s="470"/>
    </row>
    <row r="264" spans="1:8" x14ac:dyDescent="0.25">
      <c r="A264" s="475" t="s">
        <v>17</v>
      </c>
      <c r="B264" s="482">
        <v>34001001</v>
      </c>
      <c r="C264" s="476">
        <v>23010147</v>
      </c>
      <c r="D264" s="477" t="s">
        <v>158</v>
      </c>
      <c r="E264" s="8">
        <v>50000000</v>
      </c>
      <c r="F264" s="474">
        <v>0</v>
      </c>
      <c r="G264" s="478">
        <v>50000000</v>
      </c>
      <c r="H264" s="470"/>
    </row>
    <row r="265" spans="1:8" x14ac:dyDescent="0.25">
      <c r="A265" s="475" t="s">
        <v>17</v>
      </c>
      <c r="B265" s="482">
        <v>34001001</v>
      </c>
      <c r="C265" s="479">
        <v>23010113</v>
      </c>
      <c r="D265" s="477" t="s">
        <v>282</v>
      </c>
      <c r="E265" s="8">
        <v>3000000</v>
      </c>
      <c r="F265" s="501">
        <v>0</v>
      </c>
      <c r="G265" s="478">
        <v>3000000</v>
      </c>
      <c r="H265" s="502"/>
    </row>
    <row r="266" spans="1:8" x14ac:dyDescent="0.25">
      <c r="A266" s="2" t="s">
        <v>17</v>
      </c>
      <c r="B266" s="486">
        <v>34001001</v>
      </c>
      <c r="C266" s="484">
        <v>23020128</v>
      </c>
      <c r="D266" s="477" t="s">
        <v>209</v>
      </c>
      <c r="E266" s="8">
        <v>10000000</v>
      </c>
      <c r="F266" s="478">
        <v>0</v>
      </c>
      <c r="G266" s="478">
        <v>10000000</v>
      </c>
      <c r="H266" s="470"/>
    </row>
    <row r="267" spans="1:8" ht="181.5" customHeight="1" x14ac:dyDescent="0.25">
      <c r="A267" s="475" t="s">
        <v>17</v>
      </c>
      <c r="B267" s="482">
        <v>34001001</v>
      </c>
      <c r="C267" s="479">
        <v>23020114</v>
      </c>
      <c r="D267" s="477" t="s">
        <v>484</v>
      </c>
      <c r="E267" s="8">
        <v>9150000000</v>
      </c>
      <c r="F267" s="478">
        <v>5992521933</v>
      </c>
      <c r="G267" s="478">
        <v>5351565000</v>
      </c>
      <c r="H267" s="481" t="s">
        <v>826</v>
      </c>
    </row>
    <row r="268" spans="1:8" x14ac:dyDescent="0.25">
      <c r="A268" s="475" t="s">
        <v>17</v>
      </c>
      <c r="B268" s="482">
        <v>34001001</v>
      </c>
      <c r="C268" s="479">
        <v>23020116</v>
      </c>
      <c r="D268" s="477" t="s">
        <v>485</v>
      </c>
      <c r="E268" s="8">
        <v>50000000</v>
      </c>
      <c r="F268" s="474">
        <v>0</v>
      </c>
      <c r="G268" s="478">
        <v>200000000</v>
      </c>
      <c r="H268" s="470"/>
    </row>
    <row r="269" spans="1:8" ht="75" x14ac:dyDescent="0.25">
      <c r="A269" s="475" t="s">
        <v>17</v>
      </c>
      <c r="B269" s="482">
        <v>34001001</v>
      </c>
      <c r="C269" s="479">
        <v>23030113</v>
      </c>
      <c r="D269" s="477" t="s">
        <v>224</v>
      </c>
      <c r="E269" s="8">
        <v>1000000000</v>
      </c>
      <c r="F269" s="478">
        <v>449812537</v>
      </c>
      <c r="G269" s="478">
        <v>2500000000</v>
      </c>
      <c r="H269" s="481" t="s">
        <v>827</v>
      </c>
    </row>
    <row r="270" spans="1:8" x14ac:dyDescent="0.25">
      <c r="A270" s="2" t="s">
        <v>17</v>
      </c>
      <c r="B270" s="486">
        <v>34001001</v>
      </c>
      <c r="C270" s="479">
        <v>23030115</v>
      </c>
      <c r="D270" s="477" t="s">
        <v>486</v>
      </c>
      <c r="E270" s="8">
        <v>40000000</v>
      </c>
      <c r="F270" s="474">
        <v>0</v>
      </c>
      <c r="G270" s="478">
        <v>50000000</v>
      </c>
      <c r="H270" s="470"/>
    </row>
    <row r="271" spans="1:8" x14ac:dyDescent="0.25">
      <c r="A271" s="2" t="s">
        <v>17</v>
      </c>
      <c r="B271" s="486">
        <v>34001001</v>
      </c>
      <c r="C271" s="479">
        <v>23010107</v>
      </c>
      <c r="D271" s="477" t="s">
        <v>533</v>
      </c>
      <c r="E271" s="8">
        <v>50000000</v>
      </c>
      <c r="F271" s="474">
        <v>0</v>
      </c>
      <c r="G271" s="478"/>
      <c r="H271" s="470"/>
    </row>
    <row r="272" spans="1:8" x14ac:dyDescent="0.25">
      <c r="A272" s="2" t="s">
        <v>17</v>
      </c>
      <c r="B272" s="486">
        <v>34001001</v>
      </c>
      <c r="C272" s="479">
        <v>23010106</v>
      </c>
      <c r="D272" s="477" t="s">
        <v>226</v>
      </c>
      <c r="E272" s="8">
        <v>15000000</v>
      </c>
      <c r="F272" s="474">
        <v>0</v>
      </c>
      <c r="G272" s="478">
        <v>30000000</v>
      </c>
      <c r="H272" s="470"/>
    </row>
    <row r="273" spans="1:10" x14ac:dyDescent="0.25">
      <c r="A273" s="475" t="s">
        <v>17</v>
      </c>
      <c r="B273" s="482">
        <v>34001001</v>
      </c>
      <c r="C273" s="479">
        <v>23020119</v>
      </c>
      <c r="D273" s="477" t="s">
        <v>534</v>
      </c>
      <c r="E273" s="8">
        <v>10000000</v>
      </c>
      <c r="F273" s="478">
        <v>8278000</v>
      </c>
      <c r="G273" s="478">
        <v>10000000</v>
      </c>
      <c r="H273" s="481"/>
    </row>
    <row r="274" spans="1:10" x14ac:dyDescent="0.25">
      <c r="A274" s="2" t="s">
        <v>17</v>
      </c>
      <c r="B274" s="486">
        <v>34001001</v>
      </c>
      <c r="C274" s="479">
        <v>23020117</v>
      </c>
      <c r="D274" s="477" t="s">
        <v>227</v>
      </c>
      <c r="E274" s="8">
        <v>6000000000</v>
      </c>
      <c r="F274" s="478">
        <v>3540000</v>
      </c>
      <c r="G274" s="478">
        <v>700000000</v>
      </c>
      <c r="H274" s="481"/>
    </row>
    <row r="275" spans="1:10" s="96" customFormat="1" x14ac:dyDescent="0.25">
      <c r="A275" s="2" t="s">
        <v>17</v>
      </c>
      <c r="B275" s="486">
        <v>34001001</v>
      </c>
      <c r="C275" s="479">
        <v>23020107</v>
      </c>
      <c r="D275" s="477" t="s">
        <v>645</v>
      </c>
      <c r="E275" s="8">
        <v>0</v>
      </c>
      <c r="F275" s="478">
        <v>0</v>
      </c>
      <c r="G275" s="478">
        <v>10000000</v>
      </c>
      <c r="H275" s="481"/>
      <c r="I275" s="286"/>
      <c r="J275" s="286"/>
    </row>
    <row r="276" spans="1:10" ht="118.5" customHeight="1" x14ac:dyDescent="0.25">
      <c r="A276" s="475" t="s">
        <v>17</v>
      </c>
      <c r="B276" s="482">
        <v>34001001</v>
      </c>
      <c r="C276" s="479">
        <v>23020103</v>
      </c>
      <c r="D276" s="477" t="s">
        <v>228</v>
      </c>
      <c r="E276" s="8">
        <v>750195000</v>
      </c>
      <c r="F276" s="478">
        <v>43900000</v>
      </c>
      <c r="G276" s="478">
        <v>400000000</v>
      </c>
      <c r="H276" s="481" t="s">
        <v>825</v>
      </c>
    </row>
    <row r="277" spans="1:10" ht="17.25" customHeight="1" x14ac:dyDescent="0.25">
      <c r="A277" s="2" t="s">
        <v>17</v>
      </c>
      <c r="B277" s="482">
        <v>34001001</v>
      </c>
      <c r="C277" s="479">
        <v>23030102</v>
      </c>
      <c r="D277" s="477" t="s">
        <v>229</v>
      </c>
      <c r="E277" s="8">
        <v>24000000</v>
      </c>
      <c r="F277" s="478">
        <v>5900000</v>
      </c>
      <c r="G277" s="478">
        <v>500000000</v>
      </c>
      <c r="H277" s="481"/>
    </row>
    <row r="278" spans="1:10" x14ac:dyDescent="0.25">
      <c r="A278" s="2" t="s">
        <v>17</v>
      </c>
      <c r="B278" s="486">
        <v>34001001</v>
      </c>
      <c r="C278" s="479">
        <v>23050103</v>
      </c>
      <c r="D278" s="477" t="s">
        <v>155</v>
      </c>
      <c r="E278" s="8">
        <v>3000000</v>
      </c>
      <c r="F278" s="474">
        <v>0</v>
      </c>
      <c r="G278" s="478">
        <v>5435000</v>
      </c>
      <c r="H278" s="470"/>
    </row>
    <row r="279" spans="1:10" x14ac:dyDescent="0.25">
      <c r="A279" s="2" t="s">
        <v>17</v>
      </c>
      <c r="B279" s="486">
        <v>34001001</v>
      </c>
      <c r="C279" s="479">
        <v>23050124</v>
      </c>
      <c r="D279" s="477" t="s">
        <v>212</v>
      </c>
      <c r="E279" s="8">
        <v>5000000</v>
      </c>
      <c r="F279" s="474">
        <v>0</v>
      </c>
      <c r="G279" s="478">
        <v>5000000</v>
      </c>
      <c r="H279" s="470"/>
    </row>
    <row r="280" spans="1:10" x14ac:dyDescent="0.25">
      <c r="A280" s="2" t="s">
        <v>17</v>
      </c>
      <c r="B280" s="486">
        <v>34001001</v>
      </c>
      <c r="C280" s="479">
        <v>23050101</v>
      </c>
      <c r="D280" s="477" t="s">
        <v>423</v>
      </c>
      <c r="E280" s="8">
        <v>7000000</v>
      </c>
      <c r="F280" s="474">
        <v>0</v>
      </c>
      <c r="G280" s="478">
        <v>7000000</v>
      </c>
      <c r="H280" s="470"/>
    </row>
    <row r="281" spans="1:10" x14ac:dyDescent="0.25">
      <c r="A281" s="2" t="s">
        <v>17</v>
      </c>
      <c r="B281" s="486">
        <v>34001001</v>
      </c>
      <c r="C281" s="479">
        <v>23020201</v>
      </c>
      <c r="D281" s="477" t="s">
        <v>535</v>
      </c>
      <c r="E281" s="8">
        <v>170000000</v>
      </c>
      <c r="F281" s="474">
        <v>0</v>
      </c>
      <c r="G281" s="478">
        <v>100000000</v>
      </c>
      <c r="H281" s="470"/>
    </row>
    <row r="282" spans="1:10" x14ac:dyDescent="0.25">
      <c r="A282" s="2" t="s">
        <v>17</v>
      </c>
      <c r="B282" s="486">
        <v>34001001</v>
      </c>
      <c r="C282" s="479">
        <v>23020101</v>
      </c>
      <c r="D282" s="477" t="s">
        <v>536</v>
      </c>
      <c r="E282" s="8">
        <v>10000000</v>
      </c>
      <c r="F282" s="474">
        <v>0</v>
      </c>
      <c r="G282" s="478">
        <v>50000000</v>
      </c>
      <c r="H282" s="470"/>
    </row>
    <row r="283" spans="1:10" x14ac:dyDescent="0.25">
      <c r="A283" s="2" t="s">
        <v>17</v>
      </c>
      <c r="B283" s="486">
        <v>34001001</v>
      </c>
      <c r="C283" s="482"/>
      <c r="D283" s="473" t="s">
        <v>120</v>
      </c>
      <c r="E283" s="7">
        <f>SUM(E261:E282)</f>
        <v>17357195000</v>
      </c>
      <c r="F283" s="485">
        <v>6503952470</v>
      </c>
      <c r="G283" s="483">
        <f>SUM(G261:G282)</f>
        <v>10000000000</v>
      </c>
      <c r="H283" s="470"/>
    </row>
    <row r="284" spans="1:10" x14ac:dyDescent="0.25">
      <c r="A284" s="2" t="s">
        <v>17</v>
      </c>
      <c r="B284" s="486">
        <v>34001002</v>
      </c>
      <c r="C284" s="467"/>
      <c r="D284" s="473" t="s">
        <v>230</v>
      </c>
      <c r="E284" s="8"/>
      <c r="F284" s="474">
        <v>0</v>
      </c>
      <c r="G284" s="478"/>
      <c r="H284" s="470"/>
    </row>
    <row r="285" spans="1:10" x14ac:dyDescent="0.25">
      <c r="A285" s="475" t="s">
        <v>17</v>
      </c>
      <c r="B285" s="486">
        <v>34001002</v>
      </c>
      <c r="C285" s="479">
        <v>23020103</v>
      </c>
      <c r="D285" s="477" t="s">
        <v>228</v>
      </c>
      <c r="E285" s="8">
        <v>134043000</v>
      </c>
      <c r="F285" s="478">
        <v>35220000</v>
      </c>
      <c r="G285" s="478">
        <v>45000000</v>
      </c>
      <c r="H285" s="470"/>
    </row>
    <row r="286" spans="1:10" x14ac:dyDescent="0.25">
      <c r="A286" s="475" t="s">
        <v>17</v>
      </c>
      <c r="B286" s="486">
        <v>34001002</v>
      </c>
      <c r="C286" s="479">
        <v>23050103</v>
      </c>
      <c r="D286" s="477" t="s">
        <v>155</v>
      </c>
      <c r="E286" s="8">
        <v>507000</v>
      </c>
      <c r="F286" s="474">
        <v>0</v>
      </c>
      <c r="G286" s="478">
        <v>1000000</v>
      </c>
      <c r="H286" s="470"/>
    </row>
    <row r="287" spans="1:10" x14ac:dyDescent="0.25">
      <c r="A287" s="475" t="s">
        <v>17</v>
      </c>
      <c r="B287" s="482">
        <v>34001002</v>
      </c>
      <c r="C287" s="479">
        <v>23010119</v>
      </c>
      <c r="D287" s="477" t="s">
        <v>123</v>
      </c>
      <c r="E287" s="8">
        <v>56500000</v>
      </c>
      <c r="F287" s="478">
        <v>18430000</v>
      </c>
      <c r="G287" s="478">
        <v>30000000</v>
      </c>
      <c r="H287" s="481"/>
    </row>
    <row r="288" spans="1:10" x14ac:dyDescent="0.25">
      <c r="A288" s="475" t="s">
        <v>17</v>
      </c>
      <c r="B288" s="486">
        <v>34001002</v>
      </c>
      <c r="C288" s="479">
        <v>23050101</v>
      </c>
      <c r="D288" s="477" t="s">
        <v>188</v>
      </c>
      <c r="E288" s="8">
        <v>1000000</v>
      </c>
      <c r="F288" s="474">
        <v>0</v>
      </c>
      <c r="G288" s="478">
        <v>1000000</v>
      </c>
      <c r="H288" s="470"/>
    </row>
    <row r="289" spans="1:10" x14ac:dyDescent="0.25">
      <c r="A289" s="475" t="s">
        <v>17</v>
      </c>
      <c r="B289" s="486">
        <v>34001002</v>
      </c>
      <c r="C289" s="479">
        <v>23010105</v>
      </c>
      <c r="D289" s="477" t="s">
        <v>538</v>
      </c>
      <c r="E289" s="8">
        <v>14000000</v>
      </c>
      <c r="F289" s="474">
        <v>2000000</v>
      </c>
      <c r="G289" s="478">
        <v>8000000</v>
      </c>
      <c r="H289" s="470"/>
    </row>
    <row r="290" spans="1:10" x14ac:dyDescent="0.25">
      <c r="A290" s="475" t="s">
        <v>17</v>
      </c>
      <c r="B290" s="486">
        <v>34001002</v>
      </c>
      <c r="C290" s="479">
        <v>23010123</v>
      </c>
      <c r="D290" s="477" t="s">
        <v>539</v>
      </c>
      <c r="E290" s="8">
        <v>600000</v>
      </c>
      <c r="F290" s="474">
        <v>0</v>
      </c>
      <c r="G290" s="478">
        <v>2000000</v>
      </c>
      <c r="H290" s="470"/>
    </row>
    <row r="291" spans="1:10" x14ac:dyDescent="0.25">
      <c r="A291" s="2" t="s">
        <v>17</v>
      </c>
      <c r="B291" s="486">
        <v>34001002</v>
      </c>
      <c r="C291" s="482"/>
      <c r="D291" s="473" t="s">
        <v>120</v>
      </c>
      <c r="E291" s="7">
        <f>SUM(E285:E290)</f>
        <v>206650000</v>
      </c>
      <c r="F291" s="485">
        <v>55650000</v>
      </c>
      <c r="G291" s="483">
        <f>SUM(G285:G290)</f>
        <v>87000000</v>
      </c>
      <c r="H291" s="470"/>
    </row>
    <row r="292" spans="1:10" x14ac:dyDescent="0.25">
      <c r="A292" s="2" t="s">
        <v>17</v>
      </c>
      <c r="B292" s="486">
        <v>38001001</v>
      </c>
      <c r="C292" s="467"/>
      <c r="D292" s="473" t="s">
        <v>267</v>
      </c>
      <c r="E292" s="8"/>
      <c r="F292" s="474">
        <v>0</v>
      </c>
      <c r="G292" s="478"/>
      <c r="H292" s="470"/>
    </row>
    <row r="293" spans="1:10" x14ac:dyDescent="0.25">
      <c r="A293" s="2" t="s">
        <v>17</v>
      </c>
      <c r="B293" s="486">
        <v>38001001</v>
      </c>
      <c r="C293" s="479">
        <v>23010112</v>
      </c>
      <c r="D293" s="477" t="s">
        <v>102</v>
      </c>
      <c r="E293" s="8">
        <v>30000000</v>
      </c>
      <c r="F293" s="474">
        <v>0</v>
      </c>
      <c r="G293" s="478">
        <v>4000000</v>
      </c>
      <c r="H293" s="470"/>
    </row>
    <row r="294" spans="1:10" x14ac:dyDescent="0.25">
      <c r="A294" s="2" t="s">
        <v>17</v>
      </c>
      <c r="B294" s="486">
        <v>38001001</v>
      </c>
      <c r="C294" s="479">
        <v>23010113</v>
      </c>
      <c r="D294" s="477" t="s">
        <v>282</v>
      </c>
      <c r="E294" s="8">
        <v>5000000</v>
      </c>
      <c r="F294" s="474">
        <v>0</v>
      </c>
      <c r="G294" s="478">
        <v>4000000</v>
      </c>
      <c r="H294" s="470"/>
    </row>
    <row r="295" spans="1:10" s="96" customFormat="1" x14ac:dyDescent="0.25">
      <c r="A295" s="2" t="s">
        <v>17</v>
      </c>
      <c r="B295" s="486">
        <v>38001001</v>
      </c>
      <c r="C295" s="479">
        <v>23010114</v>
      </c>
      <c r="D295" s="477" t="s">
        <v>731</v>
      </c>
      <c r="E295" s="8">
        <v>0</v>
      </c>
      <c r="F295" s="474">
        <v>0</v>
      </c>
      <c r="G295" s="478">
        <v>1000000</v>
      </c>
      <c r="H295" s="470"/>
      <c r="I295" s="286"/>
      <c r="J295" s="286"/>
    </row>
    <row r="296" spans="1:10" x14ac:dyDescent="0.25">
      <c r="A296" s="2" t="s">
        <v>17</v>
      </c>
      <c r="B296" s="486">
        <v>38001001</v>
      </c>
      <c r="C296" s="484">
        <v>23010105</v>
      </c>
      <c r="D296" s="477" t="s">
        <v>109</v>
      </c>
      <c r="E296" s="8">
        <v>15000000</v>
      </c>
      <c r="F296" s="474">
        <v>0</v>
      </c>
      <c r="G296" s="478">
        <v>30000000</v>
      </c>
      <c r="H296" s="470"/>
    </row>
    <row r="297" spans="1:10" x14ac:dyDescent="0.25">
      <c r="A297" s="2" t="s">
        <v>17</v>
      </c>
      <c r="B297" s="486">
        <v>38001001</v>
      </c>
      <c r="C297" s="479">
        <v>23030121</v>
      </c>
      <c r="D297" s="477" t="s">
        <v>126</v>
      </c>
      <c r="E297" s="8">
        <v>30000000</v>
      </c>
      <c r="F297" s="474">
        <v>0</v>
      </c>
      <c r="G297" s="478">
        <v>11900000</v>
      </c>
      <c r="H297" s="470"/>
    </row>
    <row r="298" spans="1:10" x14ac:dyDescent="0.25">
      <c r="A298" s="2" t="s">
        <v>17</v>
      </c>
      <c r="B298" s="486">
        <v>38001001</v>
      </c>
      <c r="C298" s="479">
        <v>23050101</v>
      </c>
      <c r="D298" s="477" t="s">
        <v>281</v>
      </c>
      <c r="E298" s="8">
        <v>35000000</v>
      </c>
      <c r="F298" s="474">
        <v>0</v>
      </c>
      <c r="G298" s="478">
        <v>15000000</v>
      </c>
      <c r="H298" s="470"/>
    </row>
    <row r="299" spans="1:10" x14ac:dyDescent="0.25">
      <c r="A299" s="2" t="s">
        <v>17</v>
      </c>
      <c r="B299" s="486">
        <v>38001001</v>
      </c>
      <c r="C299" s="479">
        <v>23050103</v>
      </c>
      <c r="D299" s="477" t="s">
        <v>463</v>
      </c>
      <c r="E299" s="8">
        <v>5000000</v>
      </c>
      <c r="F299" s="474">
        <v>0</v>
      </c>
      <c r="G299" s="478">
        <v>2100000</v>
      </c>
      <c r="H299" s="470"/>
    </row>
    <row r="300" spans="1:10" s="96" customFormat="1" x14ac:dyDescent="0.25">
      <c r="A300" s="2" t="s">
        <v>17</v>
      </c>
      <c r="B300" s="486">
        <v>38001001</v>
      </c>
      <c r="C300" s="479">
        <v>23050102</v>
      </c>
      <c r="D300" s="477" t="s">
        <v>730</v>
      </c>
      <c r="E300" s="8">
        <v>0</v>
      </c>
      <c r="F300" s="474">
        <v>0</v>
      </c>
      <c r="G300" s="478">
        <v>6000000</v>
      </c>
      <c r="H300" s="470"/>
      <c r="I300" s="286"/>
      <c r="J300" s="286"/>
    </row>
    <row r="301" spans="1:10" s="96" customFormat="1" ht="60" x14ac:dyDescent="0.25">
      <c r="A301" s="475" t="s">
        <v>17</v>
      </c>
      <c r="B301" s="482">
        <v>38001001</v>
      </c>
      <c r="C301" s="476">
        <v>23050128</v>
      </c>
      <c r="D301" s="477" t="s">
        <v>132</v>
      </c>
      <c r="E301" s="8">
        <v>0</v>
      </c>
      <c r="F301" s="478">
        <v>0</v>
      </c>
      <c r="G301" s="478">
        <v>200000000</v>
      </c>
      <c r="H301" s="470" t="s">
        <v>808</v>
      </c>
      <c r="I301" s="286"/>
      <c r="J301" s="286"/>
    </row>
    <row r="302" spans="1:10" x14ac:dyDescent="0.25">
      <c r="A302" s="2" t="s">
        <v>17</v>
      </c>
      <c r="B302" s="486">
        <v>38001001</v>
      </c>
      <c r="C302" s="482"/>
      <c r="D302" s="473" t="s">
        <v>163</v>
      </c>
      <c r="E302" s="7">
        <f>SUM(E293:E301)</f>
        <v>120000000</v>
      </c>
      <c r="F302" s="474">
        <v>0</v>
      </c>
      <c r="G302" s="483">
        <f>SUM(G293:G301)</f>
        <v>274000000</v>
      </c>
      <c r="H302" s="470"/>
    </row>
    <row r="303" spans="1:10" s="96" customFormat="1" x14ac:dyDescent="0.25">
      <c r="A303" s="2" t="s">
        <v>17</v>
      </c>
      <c r="B303" s="486">
        <v>50001001</v>
      </c>
      <c r="C303" s="482"/>
      <c r="D303" s="473" t="s">
        <v>805</v>
      </c>
      <c r="E303" s="7"/>
      <c r="F303" s="483"/>
      <c r="G303" s="483"/>
      <c r="H303" s="470"/>
      <c r="I303" s="286"/>
      <c r="J303" s="286"/>
    </row>
    <row r="304" spans="1:10" s="96" customFormat="1" x14ac:dyDescent="0.25">
      <c r="A304" s="2" t="s">
        <v>17</v>
      </c>
      <c r="B304" s="486">
        <v>50001001</v>
      </c>
      <c r="C304" s="482">
        <v>23010105</v>
      </c>
      <c r="D304" s="477" t="s">
        <v>714</v>
      </c>
      <c r="E304" s="7"/>
      <c r="F304" s="483"/>
      <c r="G304" s="478">
        <v>30000000</v>
      </c>
      <c r="H304" s="470"/>
      <c r="I304" s="286"/>
      <c r="J304" s="286"/>
    </row>
    <row r="305" spans="1:10" s="96" customFormat="1" x14ac:dyDescent="0.25">
      <c r="A305" s="2" t="s">
        <v>17</v>
      </c>
      <c r="B305" s="486">
        <v>50001001</v>
      </c>
      <c r="C305" s="482">
        <v>23010112</v>
      </c>
      <c r="D305" s="477" t="s">
        <v>807</v>
      </c>
      <c r="E305" s="7"/>
      <c r="F305" s="483"/>
      <c r="G305" s="478">
        <v>40000000</v>
      </c>
      <c r="H305" s="470"/>
      <c r="I305" s="286"/>
      <c r="J305" s="286"/>
    </row>
    <row r="306" spans="1:10" s="96" customFormat="1" x14ac:dyDescent="0.25">
      <c r="A306" s="2" t="s">
        <v>17</v>
      </c>
      <c r="B306" s="486">
        <v>50001001</v>
      </c>
      <c r="C306" s="482">
        <v>23010113</v>
      </c>
      <c r="D306" s="477" t="s">
        <v>419</v>
      </c>
      <c r="E306" s="7"/>
      <c r="F306" s="483"/>
      <c r="G306" s="478">
        <v>100000000</v>
      </c>
      <c r="H306" s="470"/>
      <c r="I306" s="286"/>
      <c r="J306" s="286"/>
    </row>
    <row r="307" spans="1:10" s="96" customFormat="1" x14ac:dyDescent="0.25">
      <c r="A307" s="2" t="s">
        <v>17</v>
      </c>
      <c r="B307" s="486">
        <v>50001001</v>
      </c>
      <c r="C307" s="482">
        <v>23050103</v>
      </c>
      <c r="D307" s="477" t="s">
        <v>463</v>
      </c>
      <c r="E307" s="7"/>
      <c r="F307" s="483"/>
      <c r="G307" s="478">
        <v>10000000</v>
      </c>
      <c r="H307" s="470"/>
      <c r="I307" s="286"/>
      <c r="J307" s="286"/>
    </row>
    <row r="308" spans="1:10" s="96" customFormat="1" x14ac:dyDescent="0.25">
      <c r="A308" s="2" t="s">
        <v>17</v>
      </c>
      <c r="B308" s="486">
        <v>50001001</v>
      </c>
      <c r="C308" s="482"/>
      <c r="D308" s="473" t="s">
        <v>120</v>
      </c>
      <c r="E308" s="7"/>
      <c r="F308" s="483"/>
      <c r="G308" s="483">
        <f>SUM(G304:G307)</f>
        <v>180000000</v>
      </c>
      <c r="H308" s="470"/>
      <c r="I308" s="286"/>
      <c r="J308" s="286"/>
    </row>
    <row r="309" spans="1:10" x14ac:dyDescent="0.25">
      <c r="A309" s="2" t="s">
        <v>17</v>
      </c>
      <c r="B309" s="486">
        <v>52001001</v>
      </c>
      <c r="C309" s="467"/>
      <c r="D309" s="473" t="s">
        <v>254</v>
      </c>
      <c r="E309" s="8"/>
      <c r="F309" s="474">
        <v>0</v>
      </c>
      <c r="G309" s="478"/>
      <c r="H309" s="470"/>
    </row>
    <row r="310" spans="1:10" x14ac:dyDescent="0.25">
      <c r="A310" s="475" t="s">
        <v>17</v>
      </c>
      <c r="B310" s="482">
        <v>52001001</v>
      </c>
      <c r="C310" s="476">
        <v>23010122</v>
      </c>
      <c r="D310" s="477" t="s">
        <v>138</v>
      </c>
      <c r="E310" s="8">
        <v>10140000</v>
      </c>
      <c r="F310" s="478">
        <v>0</v>
      </c>
      <c r="G310" s="478">
        <v>10000000</v>
      </c>
      <c r="H310" s="470"/>
    </row>
    <row r="311" spans="1:10" x14ac:dyDescent="0.25">
      <c r="A311" s="2" t="s">
        <v>17</v>
      </c>
      <c r="B311" s="486">
        <v>52001001</v>
      </c>
      <c r="C311" s="484">
        <v>23010140</v>
      </c>
      <c r="D311" s="477" t="s">
        <v>145</v>
      </c>
      <c r="E311" s="8">
        <v>130000000</v>
      </c>
      <c r="F311" s="478">
        <v>6175000</v>
      </c>
      <c r="G311" s="478">
        <v>30000000</v>
      </c>
      <c r="H311" s="481"/>
    </row>
    <row r="312" spans="1:10" x14ac:dyDescent="0.25">
      <c r="A312" s="2" t="s">
        <v>17</v>
      </c>
      <c r="B312" s="482">
        <v>52001001</v>
      </c>
      <c r="C312" s="479">
        <v>23020105</v>
      </c>
      <c r="D312" s="477" t="s">
        <v>141</v>
      </c>
      <c r="E312" s="8">
        <v>270000000</v>
      </c>
      <c r="F312" s="478">
        <v>16052880</v>
      </c>
      <c r="G312" s="478">
        <v>150000000</v>
      </c>
      <c r="H312" s="481"/>
    </row>
    <row r="313" spans="1:10" x14ac:dyDescent="0.25">
      <c r="A313" s="2" t="s">
        <v>17</v>
      </c>
      <c r="B313" s="482">
        <v>52001001</v>
      </c>
      <c r="C313" s="479">
        <v>23030104</v>
      </c>
      <c r="D313" s="477" t="s">
        <v>255</v>
      </c>
      <c r="E313" s="8">
        <v>20000000</v>
      </c>
      <c r="F313" s="478">
        <v>12065000</v>
      </c>
      <c r="G313" s="478">
        <v>20000000</v>
      </c>
      <c r="H313" s="481"/>
    </row>
    <row r="314" spans="1:10" x14ac:dyDescent="0.25">
      <c r="A314" s="2" t="s">
        <v>17</v>
      </c>
      <c r="B314" s="482">
        <v>52001001</v>
      </c>
      <c r="C314" s="479">
        <v>23040101</v>
      </c>
      <c r="D314" s="477" t="s">
        <v>468</v>
      </c>
      <c r="E314" s="8">
        <v>50000000</v>
      </c>
      <c r="F314" s="478">
        <v>13304371</v>
      </c>
      <c r="G314" s="478">
        <v>30000000</v>
      </c>
      <c r="H314" s="481"/>
    </row>
    <row r="315" spans="1:10" x14ac:dyDescent="0.25">
      <c r="A315" s="2" t="s">
        <v>17</v>
      </c>
      <c r="B315" s="486">
        <v>52001001</v>
      </c>
      <c r="C315" s="484">
        <v>23020116</v>
      </c>
      <c r="D315" s="477" t="s">
        <v>177</v>
      </c>
      <c r="E315" s="8">
        <v>40000000</v>
      </c>
      <c r="F315" s="478">
        <v>0</v>
      </c>
      <c r="G315" s="478">
        <v>15000000</v>
      </c>
      <c r="H315" s="470"/>
    </row>
    <row r="316" spans="1:10" x14ac:dyDescent="0.25">
      <c r="A316" s="2" t="s">
        <v>17</v>
      </c>
      <c r="B316" s="486">
        <v>52001001</v>
      </c>
      <c r="C316" s="484">
        <v>23050101</v>
      </c>
      <c r="D316" s="477" t="s">
        <v>208</v>
      </c>
      <c r="E316" s="8">
        <v>4000000</v>
      </c>
      <c r="F316" s="478">
        <v>0</v>
      </c>
      <c r="G316" s="478">
        <v>2000000</v>
      </c>
      <c r="H316" s="470"/>
    </row>
    <row r="317" spans="1:10" x14ac:dyDescent="0.25">
      <c r="A317" s="2" t="s">
        <v>17</v>
      </c>
      <c r="B317" s="486">
        <v>52001001</v>
      </c>
      <c r="C317" s="484">
        <v>23050128</v>
      </c>
      <c r="D317" s="477" t="s">
        <v>132</v>
      </c>
      <c r="E317" s="8">
        <v>214256000</v>
      </c>
      <c r="F317" s="478">
        <v>81503466</v>
      </c>
      <c r="G317" s="478">
        <v>260033000</v>
      </c>
      <c r="H317" s="470"/>
    </row>
    <row r="318" spans="1:10" x14ac:dyDescent="0.25">
      <c r="A318" s="2" t="s">
        <v>17</v>
      </c>
      <c r="B318" s="486">
        <v>52001001</v>
      </c>
      <c r="C318" s="479">
        <v>23020101</v>
      </c>
      <c r="D318" s="477" t="s">
        <v>112</v>
      </c>
      <c r="E318" s="8">
        <v>20384000</v>
      </c>
      <c r="F318" s="478">
        <v>0</v>
      </c>
      <c r="G318" s="478">
        <v>9000000</v>
      </c>
      <c r="H318" s="470"/>
    </row>
    <row r="319" spans="1:10" x14ac:dyDescent="0.25">
      <c r="A319" s="2" t="s">
        <v>17</v>
      </c>
      <c r="B319" s="486">
        <v>52001001</v>
      </c>
      <c r="C319" s="467"/>
      <c r="D319" s="473" t="s">
        <v>163</v>
      </c>
      <c r="E319" s="7">
        <f>SUM(E310:E318)</f>
        <v>758780000</v>
      </c>
      <c r="F319" s="485">
        <v>129100717</v>
      </c>
      <c r="G319" s="483">
        <f>SUM(G310:G318)</f>
        <v>526033000</v>
      </c>
      <c r="H319" s="470"/>
    </row>
    <row r="320" spans="1:10" x14ac:dyDescent="0.25">
      <c r="A320" s="2" t="s">
        <v>17</v>
      </c>
      <c r="B320" s="486">
        <v>52102001</v>
      </c>
      <c r="C320" s="467"/>
      <c r="D320" s="473" t="s">
        <v>256</v>
      </c>
      <c r="E320" s="8"/>
      <c r="F320" s="474">
        <v>0</v>
      </c>
      <c r="G320" s="478"/>
      <c r="H320" s="470"/>
    </row>
    <row r="321" spans="1:8" x14ac:dyDescent="0.25">
      <c r="A321" s="475" t="s">
        <v>17</v>
      </c>
      <c r="B321" s="482">
        <v>52102001</v>
      </c>
      <c r="C321" s="476">
        <v>23010142</v>
      </c>
      <c r="D321" s="477" t="s">
        <v>249</v>
      </c>
      <c r="E321" s="8">
        <v>7000000</v>
      </c>
      <c r="F321" s="478">
        <v>5980000</v>
      </c>
      <c r="G321" s="478">
        <v>8000000</v>
      </c>
      <c r="H321" s="481"/>
    </row>
    <row r="322" spans="1:8" x14ac:dyDescent="0.25">
      <c r="A322" s="2" t="s">
        <v>17</v>
      </c>
      <c r="B322" s="486">
        <v>52102001</v>
      </c>
      <c r="C322" s="479">
        <v>23010113</v>
      </c>
      <c r="D322" s="477" t="s">
        <v>282</v>
      </c>
      <c r="E322" s="8">
        <v>1000000</v>
      </c>
      <c r="F322" s="474">
        <v>0</v>
      </c>
      <c r="G322" s="478">
        <v>1000000</v>
      </c>
      <c r="H322" s="470"/>
    </row>
    <row r="323" spans="1:8" x14ac:dyDescent="0.25">
      <c r="A323" s="2" t="s">
        <v>17</v>
      </c>
      <c r="B323" s="486">
        <v>52102001</v>
      </c>
      <c r="C323" s="479">
        <v>23010119</v>
      </c>
      <c r="D323" s="477" t="s">
        <v>123</v>
      </c>
      <c r="E323" s="8">
        <v>6000000</v>
      </c>
      <c r="F323" s="478">
        <v>6000000</v>
      </c>
      <c r="G323" s="478">
        <v>15000000</v>
      </c>
      <c r="H323" s="481"/>
    </row>
    <row r="324" spans="1:8" x14ac:dyDescent="0.25">
      <c r="A324" s="475" t="s">
        <v>17</v>
      </c>
      <c r="B324" s="482">
        <v>52102001</v>
      </c>
      <c r="C324" s="476">
        <v>23010140</v>
      </c>
      <c r="D324" s="477" t="s">
        <v>145</v>
      </c>
      <c r="E324" s="8">
        <v>20000000</v>
      </c>
      <c r="F324" s="478">
        <v>7485000</v>
      </c>
      <c r="G324" s="478">
        <v>15000000</v>
      </c>
      <c r="H324" s="481"/>
    </row>
    <row r="325" spans="1:8" x14ac:dyDescent="0.25">
      <c r="A325" s="2" t="s">
        <v>17</v>
      </c>
      <c r="B325" s="482">
        <v>52102001</v>
      </c>
      <c r="C325" s="479">
        <v>23030102</v>
      </c>
      <c r="D325" s="477" t="s">
        <v>124</v>
      </c>
      <c r="E325" s="8">
        <v>2000000</v>
      </c>
      <c r="F325" s="478">
        <v>3980000</v>
      </c>
      <c r="G325" s="478">
        <v>2000000</v>
      </c>
      <c r="H325" s="481"/>
    </row>
    <row r="326" spans="1:8" x14ac:dyDescent="0.25">
      <c r="A326" s="475" t="s">
        <v>17</v>
      </c>
      <c r="B326" s="482">
        <v>52102001</v>
      </c>
      <c r="C326" s="479">
        <v>23030104</v>
      </c>
      <c r="D326" s="477" t="s">
        <v>125</v>
      </c>
      <c r="E326" s="8">
        <v>65000000</v>
      </c>
      <c r="F326" s="478">
        <v>37932100</v>
      </c>
      <c r="G326" s="478">
        <v>55894000</v>
      </c>
      <c r="H326" s="481"/>
    </row>
    <row r="327" spans="1:8" x14ac:dyDescent="0.25">
      <c r="A327" s="475" t="s">
        <v>17</v>
      </c>
      <c r="B327" s="482">
        <v>52102001</v>
      </c>
      <c r="C327" s="479">
        <v>23030121</v>
      </c>
      <c r="D327" s="477" t="s">
        <v>532</v>
      </c>
      <c r="E327" s="8">
        <v>1155000</v>
      </c>
      <c r="F327" s="474">
        <v>0</v>
      </c>
      <c r="G327" s="478">
        <v>0</v>
      </c>
      <c r="H327" s="470"/>
    </row>
    <row r="328" spans="1:8" x14ac:dyDescent="0.25">
      <c r="A328" s="2" t="s">
        <v>17</v>
      </c>
      <c r="B328" s="486">
        <v>52102001</v>
      </c>
      <c r="C328" s="482"/>
      <c r="D328" s="473" t="s">
        <v>163</v>
      </c>
      <c r="E328" s="7">
        <f>SUM(E321:E327)</f>
        <v>102155000</v>
      </c>
      <c r="F328" s="485">
        <v>61377100</v>
      </c>
      <c r="G328" s="483">
        <f>SUM(G321:G327)</f>
        <v>96894000</v>
      </c>
      <c r="H328" s="470"/>
    </row>
    <row r="329" spans="1:8" x14ac:dyDescent="0.25">
      <c r="A329" s="2" t="s">
        <v>17</v>
      </c>
      <c r="B329" s="486">
        <v>52103001</v>
      </c>
      <c r="C329" s="467"/>
      <c r="D329" s="113" t="s">
        <v>257</v>
      </c>
      <c r="E329" s="8"/>
      <c r="F329" s="485">
        <v>0</v>
      </c>
      <c r="G329" s="478"/>
      <c r="H329" s="470"/>
    </row>
    <row r="330" spans="1:8" x14ac:dyDescent="0.25">
      <c r="A330" s="2" t="s">
        <v>17</v>
      </c>
      <c r="B330" s="486">
        <v>52103001</v>
      </c>
      <c r="C330" s="479">
        <v>23010112</v>
      </c>
      <c r="D330" s="477" t="s">
        <v>102</v>
      </c>
      <c r="E330" s="8">
        <v>4500000</v>
      </c>
      <c r="F330" s="474">
        <v>0</v>
      </c>
      <c r="G330" s="478">
        <v>2000000</v>
      </c>
      <c r="H330" s="470"/>
    </row>
    <row r="331" spans="1:8" x14ac:dyDescent="0.25">
      <c r="A331" s="2" t="s">
        <v>17</v>
      </c>
      <c r="B331" s="486">
        <v>52103001</v>
      </c>
      <c r="C331" s="479">
        <v>23010113</v>
      </c>
      <c r="D331" s="477" t="s">
        <v>282</v>
      </c>
      <c r="E331" s="8">
        <v>1000000</v>
      </c>
      <c r="F331" s="474">
        <v>0</v>
      </c>
      <c r="G331" s="478">
        <v>500000</v>
      </c>
      <c r="H331" s="470"/>
    </row>
    <row r="332" spans="1:8" x14ac:dyDescent="0.25">
      <c r="A332" s="2" t="s">
        <v>17</v>
      </c>
      <c r="B332" s="482">
        <v>52103001</v>
      </c>
      <c r="C332" s="476">
        <v>23010140</v>
      </c>
      <c r="D332" s="477" t="s">
        <v>145</v>
      </c>
      <c r="E332" s="8">
        <v>65000000</v>
      </c>
      <c r="F332" s="478">
        <v>3636000</v>
      </c>
      <c r="G332" s="478">
        <v>30000000</v>
      </c>
      <c r="H332" s="481"/>
    </row>
    <row r="333" spans="1:8" x14ac:dyDescent="0.25">
      <c r="A333" s="2" t="s">
        <v>17</v>
      </c>
      <c r="B333" s="486">
        <v>52103001</v>
      </c>
      <c r="C333" s="484">
        <v>23010139</v>
      </c>
      <c r="D333" s="477" t="s">
        <v>426</v>
      </c>
      <c r="E333" s="8">
        <v>5000000</v>
      </c>
      <c r="F333" s="474">
        <v>0</v>
      </c>
      <c r="G333" s="478">
        <v>3836000</v>
      </c>
      <c r="H333" s="470"/>
    </row>
    <row r="334" spans="1:8" x14ac:dyDescent="0.25">
      <c r="A334" s="475" t="s">
        <v>17</v>
      </c>
      <c r="B334" s="482">
        <v>52103001</v>
      </c>
      <c r="C334" s="479">
        <v>23020101</v>
      </c>
      <c r="D334" s="477" t="s">
        <v>110</v>
      </c>
      <c r="E334" s="8">
        <v>65000000</v>
      </c>
      <c r="F334" s="474">
        <v>0</v>
      </c>
      <c r="G334" s="478">
        <v>60000000</v>
      </c>
      <c r="H334" s="470"/>
    </row>
    <row r="335" spans="1:8" x14ac:dyDescent="0.25">
      <c r="A335" s="2" t="s">
        <v>17</v>
      </c>
      <c r="B335" s="486">
        <v>52103001</v>
      </c>
      <c r="C335" s="479">
        <v>23020105</v>
      </c>
      <c r="D335" s="477" t="s">
        <v>141</v>
      </c>
      <c r="E335" s="8">
        <v>109000000</v>
      </c>
      <c r="F335" s="474">
        <v>0</v>
      </c>
      <c r="G335" s="478">
        <v>30000000</v>
      </c>
      <c r="H335" s="470"/>
    </row>
    <row r="336" spans="1:8" x14ac:dyDescent="0.25">
      <c r="A336" s="475" t="s">
        <v>17</v>
      </c>
      <c r="B336" s="482">
        <v>52103001</v>
      </c>
      <c r="C336" s="479">
        <v>23030104</v>
      </c>
      <c r="D336" s="477" t="s">
        <v>125</v>
      </c>
      <c r="E336" s="8">
        <v>75000000</v>
      </c>
      <c r="F336" s="478">
        <v>26813400</v>
      </c>
      <c r="G336" s="478">
        <v>20000000</v>
      </c>
      <c r="H336" s="481"/>
    </row>
    <row r="337" spans="1:8" x14ac:dyDescent="0.25">
      <c r="A337" s="2" t="s">
        <v>17</v>
      </c>
      <c r="B337" s="486">
        <v>52103001</v>
      </c>
      <c r="C337" s="476">
        <v>23050128</v>
      </c>
      <c r="D337" s="477" t="s">
        <v>132</v>
      </c>
      <c r="E337" s="8">
        <v>300000000</v>
      </c>
      <c r="F337" s="478">
        <v>7281750</v>
      </c>
      <c r="G337" s="478">
        <v>300000000</v>
      </c>
      <c r="H337" s="481"/>
    </row>
    <row r="338" spans="1:8" x14ac:dyDescent="0.25">
      <c r="A338" s="2" t="s">
        <v>17</v>
      </c>
      <c r="B338" s="486">
        <v>52103001</v>
      </c>
      <c r="C338" s="467"/>
      <c r="D338" s="473" t="s">
        <v>163</v>
      </c>
      <c r="E338" s="7">
        <f>SUM(E330:E337)</f>
        <v>624500000</v>
      </c>
      <c r="F338" s="485">
        <v>37731150</v>
      </c>
      <c r="G338" s="483">
        <f>SUM(G330:G337)</f>
        <v>446336000</v>
      </c>
      <c r="H338" s="470"/>
    </row>
    <row r="339" spans="1:8" x14ac:dyDescent="0.25">
      <c r="A339" s="2" t="s">
        <v>17</v>
      </c>
      <c r="B339" s="486">
        <v>53001001</v>
      </c>
      <c r="C339" s="467"/>
      <c r="D339" s="473" t="s">
        <v>574</v>
      </c>
      <c r="E339" s="8"/>
      <c r="F339" s="474">
        <v>0</v>
      </c>
      <c r="G339" s="478"/>
      <c r="H339" s="470"/>
    </row>
    <row r="340" spans="1:8" x14ac:dyDescent="0.25">
      <c r="A340" s="2" t="s">
        <v>17</v>
      </c>
      <c r="B340" s="486">
        <v>53001001</v>
      </c>
      <c r="C340" s="479">
        <v>23010112</v>
      </c>
      <c r="D340" s="477" t="s">
        <v>102</v>
      </c>
      <c r="E340" s="8">
        <v>20000000</v>
      </c>
      <c r="F340" s="474">
        <v>0</v>
      </c>
      <c r="G340" s="478">
        <v>0</v>
      </c>
      <c r="H340" s="470"/>
    </row>
    <row r="341" spans="1:8" x14ac:dyDescent="0.25">
      <c r="A341" s="2" t="s">
        <v>17</v>
      </c>
      <c r="B341" s="486">
        <v>53001001</v>
      </c>
      <c r="C341" s="479">
        <v>23010105</v>
      </c>
      <c r="D341" s="477" t="s">
        <v>109</v>
      </c>
      <c r="E341" s="8">
        <v>15510000</v>
      </c>
      <c r="F341" s="474">
        <v>0</v>
      </c>
      <c r="G341" s="478">
        <v>0</v>
      </c>
      <c r="H341" s="470"/>
    </row>
    <row r="342" spans="1:8" x14ac:dyDescent="0.25">
      <c r="A342" s="2" t="s">
        <v>17</v>
      </c>
      <c r="B342" s="486">
        <v>53001001</v>
      </c>
      <c r="C342" s="484">
        <v>23010122</v>
      </c>
      <c r="D342" s="477" t="s">
        <v>138</v>
      </c>
      <c r="E342" s="8">
        <v>2000000</v>
      </c>
      <c r="F342" s="474">
        <v>0</v>
      </c>
      <c r="G342" s="478">
        <v>1089000</v>
      </c>
      <c r="H342" s="470"/>
    </row>
    <row r="343" spans="1:8" x14ac:dyDescent="0.25">
      <c r="A343" s="475" t="s">
        <v>17</v>
      </c>
      <c r="B343" s="486">
        <v>53001001</v>
      </c>
      <c r="C343" s="476">
        <v>23010133</v>
      </c>
      <c r="D343" s="477" t="s">
        <v>170</v>
      </c>
      <c r="E343" s="8">
        <v>50000000</v>
      </c>
      <c r="F343" s="474">
        <v>0</v>
      </c>
      <c r="G343" s="478">
        <v>30000000</v>
      </c>
      <c r="H343" s="470"/>
    </row>
    <row r="344" spans="1:8" ht="15" customHeight="1" x14ac:dyDescent="0.25">
      <c r="A344" s="475" t="s">
        <v>17</v>
      </c>
      <c r="B344" s="482">
        <v>53001001</v>
      </c>
      <c r="C344" s="479">
        <v>23010113</v>
      </c>
      <c r="D344" s="477" t="s">
        <v>282</v>
      </c>
      <c r="E344" s="8">
        <v>10000000</v>
      </c>
      <c r="F344" s="478">
        <v>1917300</v>
      </c>
      <c r="G344" s="478">
        <v>4000000</v>
      </c>
      <c r="H344" s="481"/>
    </row>
    <row r="345" spans="1:8" x14ac:dyDescent="0.25">
      <c r="A345" s="475" t="s">
        <v>17</v>
      </c>
      <c r="B345" s="482">
        <v>53001001</v>
      </c>
      <c r="C345" s="479">
        <v>23010101</v>
      </c>
      <c r="D345" s="477" t="s">
        <v>146</v>
      </c>
      <c r="E345" s="8">
        <v>350000000</v>
      </c>
      <c r="F345" s="478">
        <v>150000000</v>
      </c>
      <c r="G345" s="478">
        <v>150000000</v>
      </c>
      <c r="H345" s="481"/>
    </row>
    <row r="346" spans="1:8" x14ac:dyDescent="0.25">
      <c r="A346" s="2" t="s">
        <v>17</v>
      </c>
      <c r="B346" s="486">
        <v>53001001</v>
      </c>
      <c r="C346" s="479">
        <v>23050124</v>
      </c>
      <c r="D346" s="477" t="s">
        <v>136</v>
      </c>
      <c r="E346" s="8">
        <v>10000000</v>
      </c>
      <c r="F346" s="474">
        <v>0</v>
      </c>
      <c r="G346" s="478">
        <v>5000000</v>
      </c>
      <c r="H346" s="470"/>
    </row>
    <row r="347" spans="1:8" ht="13.5" customHeight="1" x14ac:dyDescent="0.25">
      <c r="A347" s="475" t="s">
        <v>17</v>
      </c>
      <c r="B347" s="482">
        <v>53001001</v>
      </c>
      <c r="C347" s="503">
        <v>23050101</v>
      </c>
      <c r="D347" s="477" t="s">
        <v>208</v>
      </c>
      <c r="E347" s="8">
        <v>10000000</v>
      </c>
      <c r="F347" s="478">
        <v>5000000</v>
      </c>
      <c r="G347" s="478">
        <v>5000000</v>
      </c>
      <c r="H347" s="481"/>
    </row>
    <row r="348" spans="1:8" x14ac:dyDescent="0.25">
      <c r="A348" s="2" t="s">
        <v>17</v>
      </c>
      <c r="B348" s="486">
        <v>53001001</v>
      </c>
      <c r="C348" s="487">
        <v>23010141</v>
      </c>
      <c r="D348" s="477" t="s">
        <v>259</v>
      </c>
      <c r="E348" s="8">
        <v>10000000</v>
      </c>
      <c r="F348" s="474">
        <v>0</v>
      </c>
      <c r="G348" s="478">
        <v>12000000</v>
      </c>
      <c r="H348" s="470"/>
    </row>
    <row r="349" spans="1:8" x14ac:dyDescent="0.25">
      <c r="A349" s="475" t="s">
        <v>17</v>
      </c>
      <c r="B349" s="482">
        <v>53001001</v>
      </c>
      <c r="C349" s="503">
        <v>23010102</v>
      </c>
      <c r="D349" s="477" t="s">
        <v>540</v>
      </c>
      <c r="E349" s="8">
        <v>100000000</v>
      </c>
      <c r="F349" s="478">
        <v>90096500</v>
      </c>
      <c r="G349" s="478">
        <v>0</v>
      </c>
      <c r="H349" s="481"/>
    </row>
    <row r="350" spans="1:8" x14ac:dyDescent="0.25">
      <c r="A350" s="2" t="s">
        <v>17</v>
      </c>
      <c r="B350" s="486">
        <v>53001001</v>
      </c>
      <c r="C350" s="487">
        <v>23010128</v>
      </c>
      <c r="D350" s="477" t="s">
        <v>541</v>
      </c>
      <c r="E350" s="8">
        <v>30000000</v>
      </c>
      <c r="F350" s="474">
        <v>0</v>
      </c>
      <c r="G350" s="478">
        <v>0</v>
      </c>
      <c r="H350" s="470"/>
    </row>
    <row r="351" spans="1:8" x14ac:dyDescent="0.25">
      <c r="A351" s="475" t="s">
        <v>17</v>
      </c>
      <c r="B351" s="482">
        <v>53001001</v>
      </c>
      <c r="C351" s="503">
        <v>23110006</v>
      </c>
      <c r="D351" s="477" t="s">
        <v>542</v>
      </c>
      <c r="E351" s="8">
        <v>50000000</v>
      </c>
      <c r="F351" s="478">
        <v>11200000</v>
      </c>
      <c r="G351" s="478">
        <v>30000000</v>
      </c>
      <c r="H351" s="481"/>
    </row>
    <row r="352" spans="1:8" x14ac:dyDescent="0.25">
      <c r="A352" s="475" t="s">
        <v>17</v>
      </c>
      <c r="B352" s="482">
        <v>53001001</v>
      </c>
      <c r="C352" s="503">
        <v>23020101</v>
      </c>
      <c r="D352" s="477" t="s">
        <v>110</v>
      </c>
      <c r="E352" s="8">
        <v>100000000</v>
      </c>
      <c r="F352" s="478">
        <v>993561</v>
      </c>
      <c r="G352" s="478">
        <v>50000000</v>
      </c>
      <c r="H352" s="481"/>
    </row>
    <row r="353" spans="1:10" x14ac:dyDescent="0.25">
      <c r="A353" s="475" t="s">
        <v>17</v>
      </c>
      <c r="B353" s="482">
        <v>53001001</v>
      </c>
      <c r="C353" s="503">
        <v>23020102</v>
      </c>
      <c r="D353" s="477" t="s">
        <v>220</v>
      </c>
      <c r="E353" s="8">
        <v>177000000</v>
      </c>
      <c r="F353" s="478">
        <v>13804500</v>
      </c>
      <c r="G353" s="478">
        <v>60000000</v>
      </c>
      <c r="H353" s="481"/>
    </row>
    <row r="354" spans="1:10" x14ac:dyDescent="0.25">
      <c r="A354" s="475" t="s">
        <v>17</v>
      </c>
      <c r="B354" s="482">
        <v>53001001</v>
      </c>
      <c r="C354" s="503">
        <v>23030101</v>
      </c>
      <c r="D354" s="477" t="s">
        <v>260</v>
      </c>
      <c r="E354" s="8">
        <v>20000000</v>
      </c>
      <c r="F354" s="478">
        <v>11304700</v>
      </c>
      <c r="G354" s="478">
        <v>10000000</v>
      </c>
      <c r="H354" s="481"/>
    </row>
    <row r="355" spans="1:10" x14ac:dyDescent="0.25">
      <c r="A355" s="475" t="s">
        <v>17</v>
      </c>
      <c r="B355" s="482">
        <v>53001001</v>
      </c>
      <c r="C355" s="503">
        <v>23050103</v>
      </c>
      <c r="D355" s="477" t="s">
        <v>155</v>
      </c>
      <c r="E355" s="8">
        <v>30000000</v>
      </c>
      <c r="F355" s="478">
        <v>8800000</v>
      </c>
      <c r="G355" s="478">
        <v>25000000</v>
      </c>
      <c r="H355" s="481"/>
    </row>
    <row r="356" spans="1:10" s="96" customFormat="1" x14ac:dyDescent="0.25">
      <c r="A356" s="475"/>
      <c r="B356" s="482"/>
      <c r="C356" s="503">
        <v>23030121</v>
      </c>
      <c r="D356" s="477" t="s">
        <v>647</v>
      </c>
      <c r="E356" s="8">
        <v>0</v>
      </c>
      <c r="F356" s="478">
        <v>0</v>
      </c>
      <c r="G356" s="478">
        <v>5000000</v>
      </c>
      <c r="H356" s="481"/>
      <c r="I356" s="286"/>
      <c r="J356" s="286"/>
    </row>
    <row r="357" spans="1:10" x14ac:dyDescent="0.25">
      <c r="A357" s="2" t="s">
        <v>17</v>
      </c>
      <c r="B357" s="486">
        <v>53001001</v>
      </c>
      <c r="C357" s="482"/>
      <c r="D357" s="473" t="s">
        <v>163</v>
      </c>
      <c r="E357" s="7">
        <f>SUM(E340:E356)</f>
        <v>984510000</v>
      </c>
      <c r="F357" s="485">
        <v>293116561</v>
      </c>
      <c r="G357" s="483">
        <f>SUM(G340:G356)</f>
        <v>387089000</v>
      </c>
      <c r="H357" s="470"/>
    </row>
    <row r="358" spans="1:10" x14ac:dyDescent="0.25">
      <c r="A358" s="2" t="s">
        <v>17</v>
      </c>
      <c r="B358" s="2">
        <v>53010001</v>
      </c>
      <c r="C358" s="467"/>
      <c r="D358" s="473" t="s">
        <v>261</v>
      </c>
      <c r="E358" s="8"/>
      <c r="F358" s="474">
        <v>0</v>
      </c>
      <c r="G358" s="478"/>
      <c r="H358" s="470"/>
    </row>
    <row r="359" spans="1:10" x14ac:dyDescent="0.25">
      <c r="A359" s="2" t="s">
        <v>17</v>
      </c>
      <c r="B359" s="2">
        <v>53010001</v>
      </c>
      <c r="C359" s="479">
        <v>23010101</v>
      </c>
      <c r="D359" s="477" t="s">
        <v>146</v>
      </c>
      <c r="E359" s="8">
        <v>20467000</v>
      </c>
      <c r="F359" s="474">
        <v>0</v>
      </c>
      <c r="G359" s="478">
        <v>49447000</v>
      </c>
      <c r="H359" s="470"/>
    </row>
    <row r="360" spans="1:10" x14ac:dyDescent="0.25">
      <c r="A360" s="2" t="s">
        <v>17</v>
      </c>
      <c r="B360" s="2">
        <v>53010001</v>
      </c>
      <c r="C360" s="476">
        <v>23010105</v>
      </c>
      <c r="D360" s="477" t="s">
        <v>109</v>
      </c>
      <c r="E360" s="8">
        <v>30000000</v>
      </c>
      <c r="F360" s="474">
        <v>0</v>
      </c>
      <c r="G360" s="478">
        <v>60000000</v>
      </c>
      <c r="H360" s="470"/>
    </row>
    <row r="361" spans="1:10" x14ac:dyDescent="0.25">
      <c r="A361" s="2" t="s">
        <v>17</v>
      </c>
      <c r="B361" s="2">
        <v>53010001</v>
      </c>
      <c r="C361" s="479">
        <v>23010113</v>
      </c>
      <c r="D361" s="477" t="s">
        <v>282</v>
      </c>
      <c r="E361" s="8">
        <v>5000000</v>
      </c>
      <c r="F361" s="474">
        <v>0</v>
      </c>
      <c r="G361" s="478"/>
      <c r="H361" s="470"/>
    </row>
    <row r="362" spans="1:10" x14ac:dyDescent="0.25">
      <c r="A362" s="2" t="s">
        <v>17</v>
      </c>
      <c r="B362" s="2">
        <v>53010001</v>
      </c>
      <c r="C362" s="479">
        <v>23020102</v>
      </c>
      <c r="D362" s="477" t="s">
        <v>220</v>
      </c>
      <c r="E362" s="8">
        <v>270000000</v>
      </c>
      <c r="F362" s="474">
        <v>0</v>
      </c>
      <c r="G362" s="478"/>
      <c r="H362" s="470"/>
    </row>
    <row r="363" spans="1:10" s="96" customFormat="1" x14ac:dyDescent="0.25">
      <c r="A363" s="2"/>
      <c r="B363" s="2"/>
      <c r="C363" s="476">
        <v>23030121</v>
      </c>
      <c r="D363" s="477" t="s">
        <v>647</v>
      </c>
      <c r="E363" s="8">
        <v>0</v>
      </c>
      <c r="F363" s="474">
        <v>0</v>
      </c>
      <c r="G363" s="478">
        <v>10000000</v>
      </c>
      <c r="H363" s="470"/>
      <c r="I363" s="286"/>
      <c r="J363" s="286"/>
    </row>
    <row r="364" spans="1:10" x14ac:dyDescent="0.25">
      <c r="A364" s="2" t="s">
        <v>17</v>
      </c>
      <c r="B364" s="2">
        <v>53010001</v>
      </c>
      <c r="C364" s="482"/>
      <c r="D364" s="473" t="s">
        <v>163</v>
      </c>
      <c r="E364" s="7">
        <f>SUM(E359:E363)</f>
        <v>325467000</v>
      </c>
      <c r="F364" s="485">
        <v>0</v>
      </c>
      <c r="G364" s="483">
        <f>SUM(G359:G363)</f>
        <v>119447000</v>
      </c>
      <c r="H364" s="470"/>
    </row>
    <row r="365" spans="1:10" x14ac:dyDescent="0.25">
      <c r="A365" s="2" t="s">
        <v>57</v>
      </c>
      <c r="B365" s="486">
        <v>18011001</v>
      </c>
      <c r="C365" s="467"/>
      <c r="D365" s="473" t="s">
        <v>275</v>
      </c>
      <c r="E365" s="8"/>
      <c r="F365" s="474">
        <v>0</v>
      </c>
      <c r="G365" s="478"/>
      <c r="H365" s="470"/>
    </row>
    <row r="366" spans="1:10" x14ac:dyDescent="0.25">
      <c r="A366" s="475" t="s">
        <v>57</v>
      </c>
      <c r="B366" s="482">
        <v>18011001</v>
      </c>
      <c r="C366" s="479">
        <v>23010112</v>
      </c>
      <c r="D366" s="477" t="s">
        <v>102</v>
      </c>
      <c r="E366" s="8">
        <v>9000000</v>
      </c>
      <c r="F366" s="478">
        <v>9000000</v>
      </c>
      <c r="G366" s="478"/>
      <c r="H366" s="481"/>
    </row>
    <row r="367" spans="1:10" x14ac:dyDescent="0.25">
      <c r="A367" s="475" t="s">
        <v>57</v>
      </c>
      <c r="B367" s="482">
        <v>18011001</v>
      </c>
      <c r="C367" s="479">
        <v>23010113</v>
      </c>
      <c r="D367" s="477" t="s">
        <v>282</v>
      </c>
      <c r="E367" s="8">
        <v>5000000</v>
      </c>
      <c r="F367" s="478">
        <v>2000000</v>
      </c>
      <c r="G367" s="478"/>
      <c r="H367" s="481"/>
    </row>
    <row r="368" spans="1:10" x14ac:dyDescent="0.25">
      <c r="A368" s="475" t="s">
        <v>57</v>
      </c>
      <c r="B368" s="482">
        <v>18011001</v>
      </c>
      <c r="C368" s="479">
        <v>23010119</v>
      </c>
      <c r="D368" s="477" t="s">
        <v>123</v>
      </c>
      <c r="E368" s="8">
        <v>6500000</v>
      </c>
      <c r="F368" s="478">
        <v>6000000</v>
      </c>
      <c r="G368" s="478"/>
      <c r="H368" s="481"/>
    </row>
    <row r="369" spans="1:8" x14ac:dyDescent="0.25">
      <c r="A369" s="2" t="s">
        <v>57</v>
      </c>
      <c r="B369" s="486">
        <v>18011001</v>
      </c>
      <c r="C369" s="484">
        <v>23010105</v>
      </c>
      <c r="D369" s="477" t="s">
        <v>109</v>
      </c>
      <c r="E369" s="8">
        <v>15000000</v>
      </c>
      <c r="F369" s="474">
        <v>0</v>
      </c>
      <c r="G369" s="478">
        <v>17000000</v>
      </c>
      <c r="H369" s="470"/>
    </row>
    <row r="370" spans="1:8" x14ac:dyDescent="0.25">
      <c r="A370" s="2" t="s">
        <v>57</v>
      </c>
      <c r="B370" s="486">
        <v>18011001</v>
      </c>
      <c r="C370" s="479">
        <v>23020105</v>
      </c>
      <c r="D370" s="477" t="s">
        <v>141</v>
      </c>
      <c r="E370" s="8">
        <v>5000000</v>
      </c>
      <c r="F370" s="474">
        <v>3000000</v>
      </c>
      <c r="G370" s="478"/>
      <c r="H370" s="470"/>
    </row>
    <row r="371" spans="1:8" x14ac:dyDescent="0.25">
      <c r="A371" s="2" t="s">
        <v>57</v>
      </c>
      <c r="B371" s="486">
        <v>18011001</v>
      </c>
      <c r="C371" s="479">
        <v>23040101</v>
      </c>
      <c r="D371" s="477" t="s">
        <v>115</v>
      </c>
      <c r="E371" s="8">
        <v>2500000</v>
      </c>
      <c r="F371" s="474">
        <v>0</v>
      </c>
      <c r="G371" s="478">
        <v>2000000</v>
      </c>
      <c r="H371" s="470"/>
    </row>
    <row r="372" spans="1:8" x14ac:dyDescent="0.25">
      <c r="A372" s="2" t="s">
        <v>57</v>
      </c>
      <c r="B372" s="486">
        <v>18011001</v>
      </c>
      <c r="C372" s="479">
        <v>23010123</v>
      </c>
      <c r="D372" s="477" t="s">
        <v>559</v>
      </c>
      <c r="E372" s="8">
        <v>3500000</v>
      </c>
      <c r="F372" s="474">
        <v>0</v>
      </c>
      <c r="G372" s="478">
        <v>980000</v>
      </c>
      <c r="H372" s="470"/>
    </row>
    <row r="373" spans="1:8" x14ac:dyDescent="0.25">
      <c r="A373" s="2" t="s">
        <v>57</v>
      </c>
      <c r="B373" s="486">
        <v>18011001</v>
      </c>
      <c r="C373" s="482"/>
      <c r="D373" s="473" t="s">
        <v>163</v>
      </c>
      <c r="E373" s="7">
        <f>SUM(E366:E372)</f>
        <v>46500000</v>
      </c>
      <c r="F373" s="485">
        <v>20000000</v>
      </c>
      <c r="G373" s="483">
        <f>SUM(G366:G372)</f>
        <v>19980000</v>
      </c>
      <c r="H373" s="470"/>
    </row>
    <row r="374" spans="1:8" x14ac:dyDescent="0.25">
      <c r="A374" s="2" t="s">
        <v>57</v>
      </c>
      <c r="B374" s="486">
        <v>26001001</v>
      </c>
      <c r="C374" s="467"/>
      <c r="D374" s="473" t="s">
        <v>219</v>
      </c>
      <c r="E374" s="8"/>
      <c r="F374" s="474">
        <v>0</v>
      </c>
      <c r="G374" s="478"/>
      <c r="H374" s="470"/>
    </row>
    <row r="375" spans="1:8" x14ac:dyDescent="0.25">
      <c r="A375" s="2" t="s">
        <v>57</v>
      </c>
      <c r="B375" s="486">
        <v>26001001</v>
      </c>
      <c r="C375" s="479">
        <v>23010112</v>
      </c>
      <c r="D375" s="477" t="s">
        <v>102</v>
      </c>
      <c r="E375" s="8">
        <v>7000000</v>
      </c>
      <c r="F375" s="474">
        <v>0</v>
      </c>
      <c r="G375" s="478">
        <v>2000000</v>
      </c>
      <c r="H375" s="470"/>
    </row>
    <row r="376" spans="1:8" x14ac:dyDescent="0.25">
      <c r="A376" s="2" t="s">
        <v>57</v>
      </c>
      <c r="B376" s="486">
        <v>26001001</v>
      </c>
      <c r="C376" s="479">
        <v>23010113</v>
      </c>
      <c r="D376" s="477" t="s">
        <v>282</v>
      </c>
      <c r="E376" s="8">
        <v>2000000</v>
      </c>
      <c r="F376" s="474">
        <v>0</v>
      </c>
      <c r="G376" s="478">
        <v>2000000</v>
      </c>
      <c r="H376" s="470"/>
    </row>
    <row r="377" spans="1:8" x14ac:dyDescent="0.25">
      <c r="A377" s="2" t="s">
        <v>57</v>
      </c>
      <c r="B377" s="486">
        <v>26001001</v>
      </c>
      <c r="C377" s="484">
        <v>23050128</v>
      </c>
      <c r="D377" s="477" t="s">
        <v>132</v>
      </c>
      <c r="E377" s="8">
        <v>30000000</v>
      </c>
      <c r="F377" s="474">
        <v>0</v>
      </c>
      <c r="G377" s="478">
        <v>15000000</v>
      </c>
      <c r="H377" s="470"/>
    </row>
    <row r="378" spans="1:8" x14ac:dyDescent="0.25">
      <c r="A378" s="2" t="s">
        <v>57</v>
      </c>
      <c r="B378" s="486">
        <v>26001001</v>
      </c>
      <c r="C378" s="476">
        <v>23010105</v>
      </c>
      <c r="D378" s="477" t="s">
        <v>109</v>
      </c>
      <c r="E378" s="8">
        <v>15000000</v>
      </c>
      <c r="F378" s="478">
        <v>1865000</v>
      </c>
      <c r="G378" s="478">
        <v>10742000</v>
      </c>
      <c r="H378" s="470"/>
    </row>
    <row r="379" spans="1:8" x14ac:dyDescent="0.25">
      <c r="A379" s="2" t="s">
        <v>57</v>
      </c>
      <c r="B379" s="486">
        <v>26001001</v>
      </c>
      <c r="C379" s="484">
        <v>23030011</v>
      </c>
      <c r="D379" s="477" t="s">
        <v>544</v>
      </c>
      <c r="E379" s="8">
        <v>8236000</v>
      </c>
      <c r="F379" s="474">
        <v>0</v>
      </c>
      <c r="G379" s="478">
        <v>10000000</v>
      </c>
      <c r="H379" s="470"/>
    </row>
    <row r="380" spans="1:8" x14ac:dyDescent="0.25">
      <c r="A380" s="2" t="s">
        <v>57</v>
      </c>
      <c r="B380" s="486">
        <v>26001001</v>
      </c>
      <c r="C380" s="482"/>
      <c r="D380" s="473" t="s">
        <v>120</v>
      </c>
      <c r="E380" s="7">
        <f>SUM(E375:E379)</f>
        <v>62236000</v>
      </c>
      <c r="F380" s="485">
        <v>1865000</v>
      </c>
      <c r="G380" s="483">
        <f>SUM(G375:G379)</f>
        <v>39742000</v>
      </c>
      <c r="H380" s="470"/>
    </row>
    <row r="381" spans="1:8" x14ac:dyDescent="0.25">
      <c r="A381" s="2" t="s">
        <v>57</v>
      </c>
      <c r="B381" s="486">
        <v>26001002</v>
      </c>
      <c r="C381" s="467"/>
      <c r="D381" s="473" t="s">
        <v>222</v>
      </c>
      <c r="E381" s="8"/>
      <c r="F381" s="474">
        <v>0</v>
      </c>
      <c r="G381" s="478"/>
      <c r="H381" s="470"/>
    </row>
    <row r="382" spans="1:8" x14ac:dyDescent="0.25">
      <c r="A382" s="2" t="s">
        <v>57</v>
      </c>
      <c r="B382" s="486">
        <v>26001002</v>
      </c>
      <c r="C382" s="479">
        <v>23010112</v>
      </c>
      <c r="D382" s="477" t="s">
        <v>102</v>
      </c>
      <c r="E382" s="8">
        <v>3000000</v>
      </c>
      <c r="F382" s="474">
        <v>0</v>
      </c>
      <c r="G382" s="478">
        <v>2578000</v>
      </c>
      <c r="H382" s="470"/>
    </row>
    <row r="383" spans="1:8" x14ac:dyDescent="0.25">
      <c r="A383" s="2" t="s">
        <v>57</v>
      </c>
      <c r="B383" s="486">
        <v>26001002</v>
      </c>
      <c r="C383" s="479">
        <v>23010124</v>
      </c>
      <c r="D383" s="477" t="s">
        <v>201</v>
      </c>
      <c r="E383" s="8">
        <v>3000000</v>
      </c>
      <c r="F383" s="474">
        <v>0</v>
      </c>
      <c r="G383" s="478"/>
      <c r="H383" s="470"/>
    </row>
    <row r="384" spans="1:8" x14ac:dyDescent="0.25">
      <c r="A384" s="2" t="s">
        <v>57</v>
      </c>
      <c r="B384" s="486">
        <v>26001002</v>
      </c>
      <c r="C384" s="482"/>
      <c r="D384" s="473" t="s">
        <v>163</v>
      </c>
      <c r="E384" s="7">
        <f>SUM(E382:E383)</f>
        <v>6000000</v>
      </c>
      <c r="F384" s="485">
        <v>0</v>
      </c>
      <c r="G384" s="483">
        <f>SUM(G382:G383)</f>
        <v>2578000</v>
      </c>
      <c r="H384" s="470"/>
    </row>
    <row r="385" spans="1:8" x14ac:dyDescent="0.25">
      <c r="A385" s="2" t="s">
        <v>57</v>
      </c>
      <c r="B385" s="486">
        <v>26051001</v>
      </c>
      <c r="C385" s="467"/>
      <c r="D385" s="473" t="s">
        <v>268</v>
      </c>
      <c r="E385" s="8"/>
      <c r="F385" s="474">
        <v>0</v>
      </c>
      <c r="G385" s="478"/>
      <c r="H385" s="470"/>
    </row>
    <row r="386" spans="1:8" x14ac:dyDescent="0.25">
      <c r="A386" s="2" t="s">
        <v>57</v>
      </c>
      <c r="B386" s="486">
        <v>26051001</v>
      </c>
      <c r="C386" s="479">
        <v>23010112</v>
      </c>
      <c r="D386" s="477" t="s">
        <v>102</v>
      </c>
      <c r="E386" s="8">
        <v>45000000</v>
      </c>
      <c r="F386" s="478">
        <v>35000000</v>
      </c>
      <c r="G386" s="478">
        <v>9000000</v>
      </c>
      <c r="H386" s="470"/>
    </row>
    <row r="387" spans="1:8" x14ac:dyDescent="0.25">
      <c r="A387" s="2" t="s">
        <v>57</v>
      </c>
      <c r="B387" s="486">
        <v>26051001</v>
      </c>
      <c r="C387" s="479">
        <v>23010113</v>
      </c>
      <c r="D387" s="477" t="s">
        <v>282</v>
      </c>
      <c r="E387" s="8">
        <v>15000000</v>
      </c>
      <c r="F387" s="474">
        <v>0</v>
      </c>
      <c r="G387" s="478">
        <v>4000000</v>
      </c>
      <c r="H387" s="470"/>
    </row>
    <row r="388" spans="1:8" x14ac:dyDescent="0.25">
      <c r="A388" s="2" t="s">
        <v>57</v>
      </c>
      <c r="B388" s="486">
        <v>26051001</v>
      </c>
      <c r="C388" s="479">
        <v>23010119</v>
      </c>
      <c r="D388" s="477" t="s">
        <v>123</v>
      </c>
      <c r="E388" s="8">
        <v>8000000</v>
      </c>
      <c r="F388" s="474">
        <v>0</v>
      </c>
      <c r="G388" s="478">
        <v>5000000</v>
      </c>
      <c r="H388" s="470"/>
    </row>
    <row r="389" spans="1:8" x14ac:dyDescent="0.25">
      <c r="A389" s="475" t="s">
        <v>57</v>
      </c>
      <c r="B389" s="482">
        <v>26051001</v>
      </c>
      <c r="C389" s="479">
        <v>23020101</v>
      </c>
      <c r="D389" s="477" t="s">
        <v>110</v>
      </c>
      <c r="E389" s="8">
        <v>90000000</v>
      </c>
      <c r="F389" s="478">
        <v>47535621</v>
      </c>
      <c r="G389" s="478">
        <v>85000000</v>
      </c>
      <c r="H389" s="481"/>
    </row>
    <row r="390" spans="1:8" x14ac:dyDescent="0.25">
      <c r="A390" s="2" t="s">
        <v>57</v>
      </c>
      <c r="B390" s="486">
        <v>26051001</v>
      </c>
      <c r="C390" s="479">
        <v>23020102</v>
      </c>
      <c r="D390" s="477" t="s">
        <v>220</v>
      </c>
      <c r="E390" s="8">
        <v>70000000</v>
      </c>
      <c r="F390" s="474">
        <v>0</v>
      </c>
      <c r="G390" s="478">
        <v>50000000</v>
      </c>
      <c r="H390" s="470"/>
    </row>
    <row r="391" spans="1:8" x14ac:dyDescent="0.25">
      <c r="A391" s="2" t="s">
        <v>57</v>
      </c>
      <c r="B391" s="486">
        <v>26051001</v>
      </c>
      <c r="C391" s="479">
        <v>23020106</v>
      </c>
      <c r="D391" s="477" t="s">
        <v>203</v>
      </c>
      <c r="E391" s="8">
        <v>10000000</v>
      </c>
      <c r="F391" s="474">
        <v>0</v>
      </c>
      <c r="G391" s="478">
        <v>6000000</v>
      </c>
      <c r="H391" s="470"/>
    </row>
    <row r="392" spans="1:8" x14ac:dyDescent="0.25">
      <c r="A392" s="475" t="s">
        <v>57</v>
      </c>
      <c r="B392" s="482">
        <v>26051001</v>
      </c>
      <c r="C392" s="479">
        <v>23030121</v>
      </c>
      <c r="D392" s="477" t="s">
        <v>126</v>
      </c>
      <c r="E392" s="8">
        <v>60000000</v>
      </c>
      <c r="F392" s="478">
        <v>53017354</v>
      </c>
      <c r="G392" s="478">
        <v>30000000</v>
      </c>
      <c r="H392" s="481"/>
    </row>
    <row r="393" spans="1:8" x14ac:dyDescent="0.25">
      <c r="A393" s="2" t="s">
        <v>57</v>
      </c>
      <c r="B393" s="486">
        <v>26051001</v>
      </c>
      <c r="C393" s="484">
        <v>23010105</v>
      </c>
      <c r="D393" s="477" t="s">
        <v>109</v>
      </c>
      <c r="E393" s="8">
        <v>15000000</v>
      </c>
      <c r="F393" s="474">
        <v>0</v>
      </c>
      <c r="G393" s="478">
        <v>4000000</v>
      </c>
      <c r="H393" s="470"/>
    </row>
    <row r="394" spans="1:8" x14ac:dyDescent="0.25">
      <c r="A394" s="475" t="s">
        <v>57</v>
      </c>
      <c r="B394" s="482">
        <v>26053001</v>
      </c>
      <c r="C394" s="479">
        <v>23050103</v>
      </c>
      <c r="D394" s="477" t="s">
        <v>155</v>
      </c>
      <c r="E394" s="8">
        <v>5000000</v>
      </c>
      <c r="F394" s="478">
        <v>2300000</v>
      </c>
      <c r="G394" s="478">
        <v>2000000</v>
      </c>
      <c r="H394" s="481"/>
    </row>
    <row r="395" spans="1:8" x14ac:dyDescent="0.25">
      <c r="A395" s="2" t="s">
        <v>57</v>
      </c>
      <c r="B395" s="486">
        <v>26053001</v>
      </c>
      <c r="C395" s="479">
        <v>23040101</v>
      </c>
      <c r="D395" s="477" t="s">
        <v>115</v>
      </c>
      <c r="E395" s="8">
        <v>15000000</v>
      </c>
      <c r="F395" s="474">
        <v>0</v>
      </c>
      <c r="G395" s="478">
        <v>3000000</v>
      </c>
      <c r="H395" s="470"/>
    </row>
    <row r="396" spans="1:8" x14ac:dyDescent="0.25">
      <c r="A396" s="2" t="s">
        <v>57</v>
      </c>
      <c r="B396" s="486">
        <v>26051001</v>
      </c>
      <c r="C396" s="479">
        <v>23020105</v>
      </c>
      <c r="D396" s="477" t="s">
        <v>141</v>
      </c>
      <c r="E396" s="8">
        <v>5000000</v>
      </c>
      <c r="F396" s="474">
        <v>0</v>
      </c>
      <c r="G396" s="478">
        <v>2000000</v>
      </c>
      <c r="H396" s="470"/>
    </row>
    <row r="397" spans="1:8" x14ac:dyDescent="0.25">
      <c r="A397" s="2" t="s">
        <v>57</v>
      </c>
      <c r="B397" s="486">
        <v>26051001</v>
      </c>
      <c r="C397" s="482"/>
      <c r="D397" s="473" t="s">
        <v>163</v>
      </c>
      <c r="E397" s="7">
        <f>SUM(E386:E396)</f>
        <v>338000000</v>
      </c>
      <c r="F397" s="485">
        <v>137852975</v>
      </c>
      <c r="G397" s="483">
        <f>SUM(G386:G396)</f>
        <v>200000000</v>
      </c>
      <c r="H397" s="470"/>
    </row>
    <row r="398" spans="1:8" x14ac:dyDescent="0.25">
      <c r="A398" s="2" t="s">
        <v>57</v>
      </c>
      <c r="B398" s="486">
        <v>26053001</v>
      </c>
      <c r="C398" s="467"/>
      <c r="D398" s="473" t="s">
        <v>269</v>
      </c>
      <c r="E398" s="8"/>
      <c r="F398" s="474">
        <v>0</v>
      </c>
      <c r="G398" s="478"/>
      <c r="H398" s="470"/>
    </row>
    <row r="399" spans="1:8" x14ac:dyDescent="0.25">
      <c r="A399" s="2" t="s">
        <v>57</v>
      </c>
      <c r="B399" s="486">
        <v>26053001</v>
      </c>
      <c r="C399" s="479">
        <v>23010112</v>
      </c>
      <c r="D399" s="477" t="s">
        <v>102</v>
      </c>
      <c r="E399" s="8">
        <v>5000000</v>
      </c>
      <c r="F399" s="474">
        <v>0</v>
      </c>
      <c r="G399" s="478">
        <v>7000000</v>
      </c>
      <c r="H399" s="470"/>
    </row>
    <row r="400" spans="1:8" x14ac:dyDescent="0.25">
      <c r="A400" s="2" t="s">
        <v>57</v>
      </c>
      <c r="B400" s="486">
        <v>26053001</v>
      </c>
      <c r="C400" s="479">
        <v>23010112</v>
      </c>
      <c r="D400" s="477" t="s">
        <v>103</v>
      </c>
      <c r="E400" s="8">
        <v>10000000</v>
      </c>
      <c r="F400" s="474">
        <v>0</v>
      </c>
      <c r="G400" s="478"/>
      <c r="H400" s="470"/>
    </row>
    <row r="401" spans="1:8" x14ac:dyDescent="0.25">
      <c r="A401" s="2" t="s">
        <v>57</v>
      </c>
      <c r="B401" s="486">
        <v>26053001</v>
      </c>
      <c r="C401" s="479">
        <v>23010123</v>
      </c>
      <c r="D401" s="477" t="s">
        <v>270</v>
      </c>
      <c r="E401" s="8">
        <v>5000000</v>
      </c>
      <c r="F401" s="474">
        <v>0</v>
      </c>
      <c r="G401" s="478"/>
      <c r="H401" s="470"/>
    </row>
    <row r="402" spans="1:8" x14ac:dyDescent="0.25">
      <c r="A402" s="2" t="s">
        <v>57</v>
      </c>
      <c r="B402" s="486">
        <v>26053001</v>
      </c>
      <c r="C402" s="479">
        <v>23010113</v>
      </c>
      <c r="D402" s="477" t="s">
        <v>282</v>
      </c>
      <c r="E402" s="8">
        <v>8000000</v>
      </c>
      <c r="F402" s="474">
        <v>0</v>
      </c>
      <c r="G402" s="478">
        <v>5000000</v>
      </c>
      <c r="H402" s="470"/>
    </row>
    <row r="403" spans="1:8" x14ac:dyDescent="0.25">
      <c r="A403" s="2" t="s">
        <v>57</v>
      </c>
      <c r="B403" s="486">
        <v>26053001</v>
      </c>
      <c r="C403" s="484">
        <v>23010105</v>
      </c>
      <c r="D403" s="477" t="s">
        <v>109</v>
      </c>
      <c r="E403" s="8">
        <v>10000000</v>
      </c>
      <c r="F403" s="474">
        <v>0</v>
      </c>
      <c r="G403" s="478">
        <v>10000000</v>
      </c>
      <c r="H403" s="470"/>
    </row>
    <row r="404" spans="1:8" x14ac:dyDescent="0.25">
      <c r="A404" s="2" t="s">
        <v>57</v>
      </c>
      <c r="B404" s="486">
        <v>26053001</v>
      </c>
      <c r="C404" s="479">
        <v>23020101</v>
      </c>
      <c r="D404" s="477" t="s">
        <v>110</v>
      </c>
      <c r="E404" s="8">
        <v>150000000</v>
      </c>
      <c r="F404" s="478">
        <v>99257686</v>
      </c>
      <c r="G404" s="478">
        <v>100000000</v>
      </c>
      <c r="H404" s="481"/>
    </row>
    <row r="405" spans="1:8" x14ac:dyDescent="0.25">
      <c r="A405" s="2" t="s">
        <v>57</v>
      </c>
      <c r="B405" s="486">
        <v>26053001</v>
      </c>
      <c r="C405" s="479">
        <v>23020105</v>
      </c>
      <c r="D405" s="477" t="s">
        <v>141</v>
      </c>
      <c r="E405" s="8">
        <v>10000000</v>
      </c>
      <c r="F405" s="474">
        <v>0</v>
      </c>
      <c r="G405" s="478"/>
      <c r="H405" s="470"/>
    </row>
    <row r="406" spans="1:8" x14ac:dyDescent="0.25">
      <c r="A406" s="475" t="s">
        <v>57</v>
      </c>
      <c r="B406" s="482">
        <v>26053001</v>
      </c>
      <c r="C406" s="479">
        <v>23030121</v>
      </c>
      <c r="D406" s="477" t="s">
        <v>143</v>
      </c>
      <c r="E406" s="8">
        <v>50000000</v>
      </c>
      <c r="F406" s="478">
        <v>30000000</v>
      </c>
      <c r="G406" s="478">
        <v>50000000</v>
      </c>
      <c r="H406" s="481"/>
    </row>
    <row r="407" spans="1:8" x14ac:dyDescent="0.25">
      <c r="A407" s="475" t="s">
        <v>57</v>
      </c>
      <c r="B407" s="482">
        <v>26053001</v>
      </c>
      <c r="C407" s="479">
        <v>23030101</v>
      </c>
      <c r="D407" s="477" t="s">
        <v>260</v>
      </c>
      <c r="E407" s="8">
        <v>70000000</v>
      </c>
      <c r="F407" s="478">
        <v>10000000</v>
      </c>
      <c r="G407" s="478">
        <v>25000000</v>
      </c>
      <c r="H407" s="481"/>
    </row>
    <row r="408" spans="1:8" x14ac:dyDescent="0.25">
      <c r="A408" s="2" t="s">
        <v>57</v>
      </c>
      <c r="B408" s="486">
        <v>26053001</v>
      </c>
      <c r="C408" s="479">
        <v>23050103</v>
      </c>
      <c r="D408" s="477" t="s">
        <v>155</v>
      </c>
      <c r="E408" s="8">
        <v>5000000</v>
      </c>
      <c r="F408" s="474">
        <v>0</v>
      </c>
      <c r="G408" s="478"/>
      <c r="H408" s="470"/>
    </row>
    <row r="409" spans="1:8" x14ac:dyDescent="0.25">
      <c r="A409" s="2" t="s">
        <v>57</v>
      </c>
      <c r="B409" s="486">
        <v>26053001</v>
      </c>
      <c r="C409" s="479">
        <v>23040101</v>
      </c>
      <c r="D409" s="477" t="s">
        <v>115</v>
      </c>
      <c r="E409" s="8">
        <v>15000000</v>
      </c>
      <c r="F409" s="474">
        <v>0</v>
      </c>
      <c r="G409" s="478">
        <v>3000000</v>
      </c>
      <c r="H409" s="470"/>
    </row>
    <row r="410" spans="1:8" x14ac:dyDescent="0.25">
      <c r="A410" s="2" t="s">
        <v>57</v>
      </c>
      <c r="B410" s="486">
        <v>26053001</v>
      </c>
      <c r="C410" s="467"/>
      <c r="D410" s="473" t="s">
        <v>163</v>
      </c>
      <c r="E410" s="7">
        <f>SUM(E399:E409)</f>
        <v>338000000</v>
      </c>
      <c r="F410" s="485">
        <v>139257686</v>
      </c>
      <c r="G410" s="483">
        <f>SUM(G399:G409)</f>
        <v>200000000</v>
      </c>
      <c r="H410" s="470"/>
    </row>
    <row r="411" spans="1:8" x14ac:dyDescent="0.25">
      <c r="A411" s="2" t="s">
        <v>21</v>
      </c>
      <c r="B411" s="486">
        <v>13001001</v>
      </c>
      <c r="C411" s="467"/>
      <c r="D411" s="473" t="s">
        <v>239</v>
      </c>
      <c r="E411" s="8"/>
      <c r="F411" s="474">
        <v>0</v>
      </c>
      <c r="G411" s="478"/>
      <c r="H411" s="470"/>
    </row>
    <row r="412" spans="1:8" x14ac:dyDescent="0.25">
      <c r="A412" s="2" t="s">
        <v>21</v>
      </c>
      <c r="B412" s="486">
        <v>13001001</v>
      </c>
      <c r="C412" s="479">
        <v>23010112</v>
      </c>
      <c r="D412" s="477" t="s">
        <v>103</v>
      </c>
      <c r="E412" s="8">
        <v>20000000</v>
      </c>
      <c r="F412" s="474">
        <v>0</v>
      </c>
      <c r="G412" s="478"/>
      <c r="H412" s="470"/>
    </row>
    <row r="413" spans="1:8" x14ac:dyDescent="0.25">
      <c r="A413" s="2" t="s">
        <v>21</v>
      </c>
      <c r="B413" s="486">
        <v>13001001</v>
      </c>
      <c r="C413" s="479">
        <v>23010113</v>
      </c>
      <c r="D413" s="477" t="s">
        <v>282</v>
      </c>
      <c r="E413" s="8">
        <v>2950000</v>
      </c>
      <c r="F413" s="474">
        <v>0</v>
      </c>
      <c r="G413" s="478">
        <v>1062000</v>
      </c>
      <c r="H413" s="470"/>
    </row>
    <row r="414" spans="1:8" x14ac:dyDescent="0.25">
      <c r="A414" s="2" t="s">
        <v>21</v>
      </c>
      <c r="B414" s="486">
        <v>13001001</v>
      </c>
      <c r="C414" s="497">
        <v>23010104</v>
      </c>
      <c r="D414" s="477" t="s">
        <v>469</v>
      </c>
      <c r="E414" s="8">
        <v>30000000</v>
      </c>
      <c r="F414" s="474">
        <v>0</v>
      </c>
      <c r="G414" s="478">
        <v>0</v>
      </c>
      <c r="H414" s="470"/>
    </row>
    <row r="415" spans="1:8" x14ac:dyDescent="0.25">
      <c r="A415" s="2" t="s">
        <v>21</v>
      </c>
      <c r="B415" s="486">
        <v>13001001</v>
      </c>
      <c r="C415" s="479">
        <v>23020101</v>
      </c>
      <c r="D415" s="477" t="s">
        <v>110</v>
      </c>
      <c r="E415" s="8">
        <v>20000000</v>
      </c>
      <c r="F415" s="474">
        <v>0</v>
      </c>
      <c r="G415" s="478">
        <v>50000000</v>
      </c>
      <c r="H415" s="470"/>
    </row>
    <row r="416" spans="1:8" x14ac:dyDescent="0.25">
      <c r="A416" s="2" t="s">
        <v>21</v>
      </c>
      <c r="B416" s="486">
        <v>13001001</v>
      </c>
      <c r="C416" s="479">
        <v>23020107</v>
      </c>
      <c r="D416" s="477" t="s">
        <v>184</v>
      </c>
      <c r="E416" s="8">
        <v>20000000</v>
      </c>
      <c r="F416" s="474">
        <v>0</v>
      </c>
      <c r="G416" s="478"/>
      <c r="H416" s="470"/>
    </row>
    <row r="417" spans="1:10" ht="30" x14ac:dyDescent="0.25">
      <c r="A417" s="2" t="s">
        <v>21</v>
      </c>
      <c r="B417" s="486">
        <v>13001001</v>
      </c>
      <c r="C417" s="479">
        <v>23030121</v>
      </c>
      <c r="D417" s="477" t="s">
        <v>126</v>
      </c>
      <c r="E417" s="8">
        <v>26000000</v>
      </c>
      <c r="F417" s="474">
        <v>0</v>
      </c>
      <c r="G417" s="478">
        <v>57000000</v>
      </c>
      <c r="H417" s="470" t="s">
        <v>738</v>
      </c>
    </row>
    <row r="418" spans="1:10" x14ac:dyDescent="0.25">
      <c r="A418" s="2" t="s">
        <v>21</v>
      </c>
      <c r="B418" s="486">
        <v>13001001</v>
      </c>
      <c r="C418" s="479">
        <v>23030106</v>
      </c>
      <c r="D418" s="477" t="s">
        <v>185</v>
      </c>
      <c r="E418" s="8">
        <v>20000000</v>
      </c>
      <c r="F418" s="474">
        <v>0</v>
      </c>
      <c r="G418" s="478">
        <v>10000000</v>
      </c>
      <c r="H418" s="470"/>
    </row>
    <row r="419" spans="1:10" x14ac:dyDescent="0.25">
      <c r="A419" s="2" t="s">
        <v>21</v>
      </c>
      <c r="B419" s="486">
        <v>13001001</v>
      </c>
      <c r="C419" s="479">
        <v>23030128</v>
      </c>
      <c r="D419" s="477" t="s">
        <v>549</v>
      </c>
      <c r="E419" s="8">
        <v>15000000</v>
      </c>
      <c r="F419" s="474">
        <v>0</v>
      </c>
      <c r="G419" s="478">
        <v>0</v>
      </c>
      <c r="H419" s="470"/>
    </row>
    <row r="420" spans="1:10" x14ac:dyDescent="0.25">
      <c r="A420" s="2" t="s">
        <v>21</v>
      </c>
      <c r="B420" s="486">
        <v>13001001</v>
      </c>
      <c r="C420" s="479">
        <v>23010126</v>
      </c>
      <c r="D420" s="477" t="s">
        <v>181</v>
      </c>
      <c r="E420" s="8">
        <v>35000000</v>
      </c>
      <c r="F420" s="474">
        <v>0</v>
      </c>
      <c r="G420" s="478">
        <v>15000000</v>
      </c>
      <c r="H420" s="470"/>
    </row>
    <row r="421" spans="1:10" x14ac:dyDescent="0.25">
      <c r="A421" s="2" t="s">
        <v>21</v>
      </c>
      <c r="B421" s="486">
        <v>13001001</v>
      </c>
      <c r="C421" s="484">
        <v>23020128</v>
      </c>
      <c r="D421" s="477" t="s">
        <v>209</v>
      </c>
      <c r="E421" s="8">
        <v>16000000</v>
      </c>
      <c r="F421" s="474">
        <v>0</v>
      </c>
      <c r="G421" s="478">
        <v>2000000</v>
      </c>
      <c r="H421" s="470"/>
    </row>
    <row r="422" spans="1:10" x14ac:dyDescent="0.25">
      <c r="A422" s="2" t="s">
        <v>21</v>
      </c>
      <c r="B422" s="486">
        <v>13001001</v>
      </c>
      <c r="C422" s="479">
        <v>23020112</v>
      </c>
      <c r="D422" s="477" t="s">
        <v>207</v>
      </c>
      <c r="E422" s="8">
        <v>30000000</v>
      </c>
      <c r="F422" s="474">
        <v>0</v>
      </c>
      <c r="G422" s="478">
        <v>13000000</v>
      </c>
      <c r="H422" s="470"/>
    </row>
    <row r="423" spans="1:10" x14ac:dyDescent="0.25">
      <c r="A423" s="2" t="s">
        <v>21</v>
      </c>
      <c r="B423" s="486">
        <v>13001001</v>
      </c>
      <c r="C423" s="479">
        <v>23030111</v>
      </c>
      <c r="D423" s="477" t="s">
        <v>186</v>
      </c>
      <c r="E423" s="8">
        <v>70000000</v>
      </c>
      <c r="F423" s="474">
        <v>0</v>
      </c>
      <c r="G423" s="478">
        <v>20000000</v>
      </c>
      <c r="H423" s="470"/>
    </row>
    <row r="424" spans="1:10" x14ac:dyDescent="0.25">
      <c r="A424" s="2" t="s">
        <v>21</v>
      </c>
      <c r="B424" s="486">
        <v>13001001</v>
      </c>
      <c r="C424" s="479">
        <v>23050101</v>
      </c>
      <c r="D424" s="477" t="s">
        <v>188</v>
      </c>
      <c r="E424" s="8">
        <v>3000000</v>
      </c>
      <c r="F424" s="474">
        <v>0</v>
      </c>
      <c r="G424" s="478">
        <v>1000000</v>
      </c>
      <c r="H424" s="470"/>
    </row>
    <row r="425" spans="1:10" x14ac:dyDescent="0.25">
      <c r="A425" s="2" t="s">
        <v>21</v>
      </c>
      <c r="B425" s="486">
        <v>13001001</v>
      </c>
      <c r="C425" s="479">
        <v>23050128</v>
      </c>
      <c r="D425" s="477" t="s">
        <v>132</v>
      </c>
      <c r="E425" s="8">
        <v>25000000</v>
      </c>
      <c r="F425" s="474">
        <v>0</v>
      </c>
      <c r="G425" s="478">
        <v>24000000</v>
      </c>
      <c r="H425" s="470"/>
    </row>
    <row r="426" spans="1:10" x14ac:dyDescent="0.25">
      <c r="A426" s="2" t="s">
        <v>21</v>
      </c>
      <c r="B426" s="486">
        <v>13001001</v>
      </c>
      <c r="C426" s="482"/>
      <c r="D426" s="473" t="s">
        <v>163</v>
      </c>
      <c r="E426" s="7">
        <f>SUM(E412:E425)</f>
        <v>332950000</v>
      </c>
      <c r="F426" s="485">
        <v>0</v>
      </c>
      <c r="G426" s="483">
        <f>SUM(G412:G425)</f>
        <v>193062000</v>
      </c>
      <c r="H426" s="470"/>
    </row>
    <row r="427" spans="1:10" x14ac:dyDescent="0.25">
      <c r="A427" s="2" t="s">
        <v>21</v>
      </c>
      <c r="B427" s="494">
        <v>14001001</v>
      </c>
      <c r="C427" s="504"/>
      <c r="D427" s="473" t="s">
        <v>250</v>
      </c>
      <c r="E427" s="8"/>
      <c r="F427" s="474">
        <v>0</v>
      </c>
      <c r="G427" s="478"/>
      <c r="H427" s="470"/>
    </row>
    <row r="428" spans="1:10" s="96" customFormat="1" x14ac:dyDescent="0.25">
      <c r="A428" s="2"/>
      <c r="B428" s="494"/>
      <c r="C428" s="504"/>
      <c r="D428" s="477" t="s">
        <v>1244</v>
      </c>
      <c r="E428" s="8"/>
      <c r="F428" s="474"/>
      <c r="G428" s="478">
        <v>10000000</v>
      </c>
      <c r="H428" s="470"/>
      <c r="I428" s="286"/>
      <c r="J428" s="286"/>
    </row>
    <row r="429" spans="1:10" s="96" customFormat="1" x14ac:dyDescent="0.25">
      <c r="A429" s="2"/>
      <c r="B429" s="494"/>
      <c r="C429" s="504"/>
      <c r="D429" s="477" t="s">
        <v>1245</v>
      </c>
      <c r="E429" s="8">
        <v>0</v>
      </c>
      <c r="F429" s="474"/>
      <c r="G429" s="478">
        <v>3000000</v>
      </c>
      <c r="H429" s="470"/>
      <c r="I429" s="286"/>
      <c r="J429" s="286"/>
    </row>
    <row r="430" spans="1:10" x14ac:dyDescent="0.25">
      <c r="A430" s="2" t="s">
        <v>21</v>
      </c>
      <c r="B430" s="494">
        <v>14001001</v>
      </c>
      <c r="C430" s="484">
        <v>23010149</v>
      </c>
      <c r="D430" s="477" t="s">
        <v>213</v>
      </c>
      <c r="E430" s="8">
        <v>20000000</v>
      </c>
      <c r="F430" s="474">
        <v>0</v>
      </c>
      <c r="G430" s="478">
        <v>0</v>
      </c>
      <c r="H430" s="470"/>
    </row>
    <row r="431" spans="1:10" x14ac:dyDescent="0.25">
      <c r="A431" s="475" t="s">
        <v>21</v>
      </c>
      <c r="B431" s="479">
        <v>14001001</v>
      </c>
      <c r="C431" s="476">
        <v>23010148</v>
      </c>
      <c r="D431" s="477" t="s">
        <v>168</v>
      </c>
      <c r="E431" s="8">
        <v>3000000</v>
      </c>
      <c r="F431" s="478">
        <v>1643000</v>
      </c>
      <c r="G431" s="478">
        <v>2000000</v>
      </c>
      <c r="H431" s="481"/>
    </row>
    <row r="432" spans="1:10" x14ac:dyDescent="0.25">
      <c r="A432" s="475" t="s">
        <v>21</v>
      </c>
      <c r="B432" s="479">
        <v>14001001</v>
      </c>
      <c r="C432" s="479">
        <v>23010129</v>
      </c>
      <c r="D432" s="477" t="s">
        <v>161</v>
      </c>
      <c r="E432" s="8">
        <v>30000000</v>
      </c>
      <c r="F432" s="474">
        <v>0</v>
      </c>
      <c r="G432" s="478">
        <v>0</v>
      </c>
      <c r="H432" s="470"/>
    </row>
    <row r="433" spans="1:8" x14ac:dyDescent="0.25">
      <c r="A433" s="2" t="s">
        <v>21</v>
      </c>
      <c r="B433" s="494">
        <v>14001001</v>
      </c>
      <c r="C433" s="479">
        <v>23030106</v>
      </c>
      <c r="D433" s="477" t="s">
        <v>700</v>
      </c>
      <c r="E433" s="8">
        <v>5000000</v>
      </c>
      <c r="F433" s="474">
        <v>0</v>
      </c>
      <c r="G433" s="478">
        <v>16000000</v>
      </c>
      <c r="H433" s="470"/>
    </row>
    <row r="434" spans="1:8" x14ac:dyDescent="0.25">
      <c r="A434" s="475" t="s">
        <v>21</v>
      </c>
      <c r="B434" s="479">
        <v>14001001</v>
      </c>
      <c r="C434" s="479">
        <v>23020101</v>
      </c>
      <c r="D434" s="477" t="s">
        <v>112</v>
      </c>
      <c r="E434" s="8">
        <v>65567000</v>
      </c>
      <c r="F434" s="474">
        <v>0</v>
      </c>
      <c r="G434" s="478">
        <v>9000000</v>
      </c>
      <c r="H434" s="470"/>
    </row>
    <row r="435" spans="1:8" x14ac:dyDescent="0.25">
      <c r="A435" s="2" t="s">
        <v>21</v>
      </c>
      <c r="B435" s="494">
        <v>14001001</v>
      </c>
      <c r="C435" s="479">
        <v>23030121</v>
      </c>
      <c r="D435" s="477" t="s">
        <v>126</v>
      </c>
      <c r="E435" s="8">
        <v>50000000</v>
      </c>
      <c r="F435" s="474">
        <v>0</v>
      </c>
      <c r="G435" s="478">
        <v>31000000</v>
      </c>
      <c r="H435" s="470"/>
    </row>
    <row r="436" spans="1:8" x14ac:dyDescent="0.25">
      <c r="A436" s="2" t="s">
        <v>21</v>
      </c>
      <c r="B436" s="494">
        <v>14001001</v>
      </c>
      <c r="C436" s="484">
        <v>23050101</v>
      </c>
      <c r="D436" s="477" t="s">
        <v>208</v>
      </c>
      <c r="E436" s="8">
        <v>5000000</v>
      </c>
      <c r="F436" s="474">
        <v>0</v>
      </c>
      <c r="G436" s="478">
        <v>3500000</v>
      </c>
      <c r="H436" s="470"/>
    </row>
    <row r="437" spans="1:8" x14ac:dyDescent="0.25">
      <c r="A437" s="2" t="s">
        <v>21</v>
      </c>
      <c r="B437" s="494">
        <v>14001001</v>
      </c>
      <c r="C437" s="479">
        <v>23050103</v>
      </c>
      <c r="D437" s="477" t="s">
        <v>155</v>
      </c>
      <c r="E437" s="8">
        <v>3000000</v>
      </c>
      <c r="F437" s="474">
        <v>0</v>
      </c>
      <c r="G437" s="478">
        <v>1500000</v>
      </c>
      <c r="H437" s="470"/>
    </row>
    <row r="438" spans="1:8" x14ac:dyDescent="0.25">
      <c r="A438" s="2" t="s">
        <v>21</v>
      </c>
      <c r="B438" s="494">
        <v>14001001</v>
      </c>
      <c r="C438" s="479">
        <v>23050104</v>
      </c>
      <c r="D438" s="477" t="s">
        <v>173</v>
      </c>
      <c r="E438" s="8">
        <v>20000000</v>
      </c>
      <c r="F438" s="474">
        <v>0</v>
      </c>
      <c r="G438" s="478">
        <v>20000000</v>
      </c>
      <c r="H438" s="470"/>
    </row>
    <row r="439" spans="1:8" x14ac:dyDescent="0.25">
      <c r="A439" s="475" t="s">
        <v>21</v>
      </c>
      <c r="B439" s="479">
        <v>14001001</v>
      </c>
      <c r="C439" s="479">
        <v>23050124</v>
      </c>
      <c r="D439" s="477" t="s">
        <v>136</v>
      </c>
      <c r="E439" s="8">
        <v>4000000</v>
      </c>
      <c r="F439" s="478">
        <v>2705000</v>
      </c>
      <c r="G439" s="478">
        <v>4000000</v>
      </c>
      <c r="H439" s="481"/>
    </row>
    <row r="440" spans="1:8" x14ac:dyDescent="0.25">
      <c r="A440" s="2" t="s">
        <v>21</v>
      </c>
      <c r="B440" s="494">
        <v>14001001</v>
      </c>
      <c r="C440" s="479">
        <v>23010113</v>
      </c>
      <c r="D440" s="477" t="s">
        <v>161</v>
      </c>
      <c r="E440" s="8">
        <v>5000000</v>
      </c>
      <c r="F440" s="474">
        <v>0</v>
      </c>
      <c r="G440" s="478">
        <v>0</v>
      </c>
      <c r="H440" s="470"/>
    </row>
    <row r="441" spans="1:8" x14ac:dyDescent="0.25">
      <c r="A441" s="2" t="s">
        <v>21</v>
      </c>
      <c r="B441" s="494">
        <v>14001001</v>
      </c>
      <c r="C441" s="482"/>
      <c r="D441" s="473" t="s">
        <v>163</v>
      </c>
      <c r="E441" s="7">
        <f>SUM(E430:E440)</f>
        <v>210567000</v>
      </c>
      <c r="F441" s="485">
        <v>4348000</v>
      </c>
      <c r="G441" s="483">
        <f>SUM(G428:G440)</f>
        <v>100000000</v>
      </c>
      <c r="H441" s="470"/>
    </row>
    <row r="442" spans="1:8" x14ac:dyDescent="0.25">
      <c r="A442" s="2" t="s">
        <v>21</v>
      </c>
      <c r="B442" s="471">
        <v>17001001</v>
      </c>
      <c r="C442" s="472"/>
      <c r="D442" s="473" t="s">
        <v>179</v>
      </c>
      <c r="E442" s="8"/>
      <c r="F442" s="474">
        <v>0</v>
      </c>
      <c r="G442" s="478"/>
      <c r="H442" s="470"/>
    </row>
    <row r="443" spans="1:8" x14ac:dyDescent="0.25">
      <c r="A443" s="2" t="s">
        <v>21</v>
      </c>
      <c r="B443" s="471">
        <v>17001001</v>
      </c>
      <c r="C443" s="479">
        <v>23010112</v>
      </c>
      <c r="D443" s="477" t="s">
        <v>102</v>
      </c>
      <c r="E443" s="8">
        <v>3000000</v>
      </c>
      <c r="F443" s="474">
        <v>0</v>
      </c>
      <c r="G443" s="478"/>
      <c r="H443" s="470"/>
    </row>
    <row r="444" spans="1:8" x14ac:dyDescent="0.25">
      <c r="A444" s="2" t="s">
        <v>21</v>
      </c>
      <c r="B444" s="471">
        <v>17001001</v>
      </c>
      <c r="C444" s="484">
        <v>23010148</v>
      </c>
      <c r="D444" s="477" t="s">
        <v>168</v>
      </c>
      <c r="E444" s="8">
        <v>40000000</v>
      </c>
      <c r="F444" s="474">
        <v>0</v>
      </c>
      <c r="G444" s="478">
        <v>90000000</v>
      </c>
      <c r="H444" s="470"/>
    </row>
    <row r="445" spans="1:8" x14ac:dyDescent="0.25">
      <c r="A445" s="2" t="s">
        <v>21</v>
      </c>
      <c r="B445" s="471">
        <v>17001001</v>
      </c>
      <c r="C445" s="479">
        <v>23010112</v>
      </c>
      <c r="D445" s="477" t="s">
        <v>180</v>
      </c>
      <c r="E445" s="8">
        <v>5000000</v>
      </c>
      <c r="F445" s="474">
        <v>0</v>
      </c>
      <c r="G445" s="478"/>
      <c r="H445" s="470"/>
    </row>
    <row r="446" spans="1:8" x14ac:dyDescent="0.25">
      <c r="A446" s="2" t="s">
        <v>21</v>
      </c>
      <c r="B446" s="471">
        <v>17001001</v>
      </c>
      <c r="C446" s="484">
        <v>23010122</v>
      </c>
      <c r="D446" s="477" t="s">
        <v>138</v>
      </c>
      <c r="E446" s="8">
        <v>30000000</v>
      </c>
      <c r="F446" s="474">
        <v>0</v>
      </c>
      <c r="G446" s="478">
        <v>40000000</v>
      </c>
      <c r="H446" s="470"/>
    </row>
    <row r="447" spans="1:8" x14ac:dyDescent="0.25">
      <c r="A447" s="2" t="s">
        <v>21</v>
      </c>
      <c r="B447" s="471">
        <v>17001001</v>
      </c>
      <c r="C447" s="479">
        <v>23010126</v>
      </c>
      <c r="D447" s="477" t="s">
        <v>181</v>
      </c>
      <c r="E447" s="8">
        <v>10000000</v>
      </c>
      <c r="F447" s="474">
        <v>0</v>
      </c>
      <c r="G447" s="478"/>
      <c r="H447" s="470"/>
    </row>
    <row r="448" spans="1:8" x14ac:dyDescent="0.25">
      <c r="A448" s="2" t="s">
        <v>21</v>
      </c>
      <c r="B448" s="471">
        <v>17001001</v>
      </c>
      <c r="C448" s="479">
        <v>23010120</v>
      </c>
      <c r="D448" s="477" t="s">
        <v>182</v>
      </c>
      <c r="E448" s="8">
        <v>15000000</v>
      </c>
      <c r="F448" s="474">
        <v>0</v>
      </c>
      <c r="G448" s="478">
        <v>5000000</v>
      </c>
      <c r="H448" s="470"/>
    </row>
    <row r="449" spans="1:10" x14ac:dyDescent="0.25">
      <c r="A449" s="2" t="s">
        <v>21</v>
      </c>
      <c r="B449" s="471">
        <v>17001001</v>
      </c>
      <c r="C449" s="479">
        <v>23010113</v>
      </c>
      <c r="D449" s="477" t="s">
        <v>282</v>
      </c>
      <c r="E449" s="8">
        <v>5000000</v>
      </c>
      <c r="F449" s="474">
        <v>0</v>
      </c>
      <c r="G449" s="478"/>
      <c r="H449" s="470"/>
    </row>
    <row r="450" spans="1:10" x14ac:dyDescent="0.25">
      <c r="A450" s="475" t="s">
        <v>21</v>
      </c>
      <c r="B450" s="475">
        <v>17001001</v>
      </c>
      <c r="C450" s="479">
        <v>23010108</v>
      </c>
      <c r="D450" s="477" t="s">
        <v>183</v>
      </c>
      <c r="E450" s="8">
        <v>18000000</v>
      </c>
      <c r="F450" s="478">
        <v>9516000</v>
      </c>
      <c r="G450" s="478">
        <v>24000000</v>
      </c>
      <c r="H450" s="481"/>
    </row>
    <row r="451" spans="1:10" x14ac:dyDescent="0.25">
      <c r="A451" s="475" t="s">
        <v>21</v>
      </c>
      <c r="B451" s="475">
        <v>17001001</v>
      </c>
      <c r="C451" s="479">
        <v>23020101</v>
      </c>
      <c r="D451" s="477" t="s">
        <v>556</v>
      </c>
      <c r="E451" s="8">
        <v>20000000</v>
      </c>
      <c r="F451" s="474">
        <v>0</v>
      </c>
      <c r="G451" s="478"/>
      <c r="H451" s="470"/>
    </row>
    <row r="452" spans="1:10" x14ac:dyDescent="0.25">
      <c r="A452" s="475" t="s">
        <v>21</v>
      </c>
      <c r="B452" s="475">
        <v>17001001</v>
      </c>
      <c r="C452" s="479">
        <v>23020107</v>
      </c>
      <c r="D452" s="477" t="s">
        <v>184</v>
      </c>
      <c r="E452" s="8">
        <v>200000000</v>
      </c>
      <c r="F452" s="474">
        <v>0</v>
      </c>
      <c r="G452" s="478">
        <v>300000000</v>
      </c>
      <c r="H452" s="470"/>
    </row>
    <row r="453" spans="1:10" x14ac:dyDescent="0.25">
      <c r="A453" s="475" t="s">
        <v>21</v>
      </c>
      <c r="B453" s="475">
        <v>17001001</v>
      </c>
      <c r="C453" s="479">
        <v>23030106</v>
      </c>
      <c r="D453" s="477" t="s">
        <v>185</v>
      </c>
      <c r="E453" s="8">
        <v>600000000</v>
      </c>
      <c r="F453" s="474">
        <v>0</v>
      </c>
      <c r="G453" s="478">
        <v>500000000</v>
      </c>
      <c r="H453" s="470"/>
    </row>
    <row r="454" spans="1:10" x14ac:dyDescent="0.25">
      <c r="A454" s="2" t="s">
        <v>21</v>
      </c>
      <c r="B454" s="471">
        <v>17001001</v>
      </c>
      <c r="C454" s="479">
        <v>23030111</v>
      </c>
      <c r="D454" s="477" t="s">
        <v>186</v>
      </c>
      <c r="E454" s="8">
        <v>3000000</v>
      </c>
      <c r="F454" s="474">
        <v>0</v>
      </c>
      <c r="G454" s="478"/>
      <c r="H454" s="470"/>
    </row>
    <row r="455" spans="1:10" x14ac:dyDescent="0.25">
      <c r="A455" s="2" t="s">
        <v>21</v>
      </c>
      <c r="B455" s="471">
        <v>17001001</v>
      </c>
      <c r="C455" s="479">
        <v>23050101</v>
      </c>
      <c r="D455" s="477" t="s">
        <v>188</v>
      </c>
      <c r="E455" s="8">
        <v>6000000</v>
      </c>
      <c r="F455" s="474">
        <v>0</v>
      </c>
      <c r="G455" s="478">
        <v>5000000</v>
      </c>
      <c r="H455" s="470"/>
    </row>
    <row r="456" spans="1:10" x14ac:dyDescent="0.25">
      <c r="A456" s="2" t="s">
        <v>21</v>
      </c>
      <c r="B456" s="471">
        <v>17001001</v>
      </c>
      <c r="C456" s="479">
        <v>23050103</v>
      </c>
      <c r="D456" s="477" t="s">
        <v>155</v>
      </c>
      <c r="E456" s="8">
        <v>5000000</v>
      </c>
      <c r="F456" s="474">
        <v>0</v>
      </c>
      <c r="G456" s="478">
        <v>5000000</v>
      </c>
      <c r="H456" s="470"/>
    </row>
    <row r="457" spans="1:10" x14ac:dyDescent="0.25">
      <c r="A457" s="475" t="s">
        <v>21</v>
      </c>
      <c r="B457" s="475">
        <v>17001001</v>
      </c>
      <c r="C457" s="479">
        <v>23050104</v>
      </c>
      <c r="D457" s="495" t="s">
        <v>156</v>
      </c>
      <c r="E457" s="8">
        <v>7000000</v>
      </c>
      <c r="F457" s="474">
        <v>3595000</v>
      </c>
      <c r="G457" s="478"/>
      <c r="H457" s="481"/>
    </row>
    <row r="458" spans="1:10" x14ac:dyDescent="0.25">
      <c r="A458" s="475" t="s">
        <v>21</v>
      </c>
      <c r="B458" s="475">
        <v>17001001</v>
      </c>
      <c r="C458" s="476">
        <v>23050130</v>
      </c>
      <c r="D458" s="477" t="s">
        <v>286</v>
      </c>
      <c r="E458" s="8">
        <v>1400000000</v>
      </c>
      <c r="F458" s="478">
        <v>326589357</v>
      </c>
      <c r="G458" s="478">
        <v>1465000000</v>
      </c>
      <c r="H458" s="481"/>
    </row>
    <row r="459" spans="1:10" x14ac:dyDescent="0.25">
      <c r="A459" s="475" t="s">
        <v>21</v>
      </c>
      <c r="B459" s="475">
        <v>17001001</v>
      </c>
      <c r="C459" s="476">
        <v>23050128</v>
      </c>
      <c r="D459" s="477" t="s">
        <v>132</v>
      </c>
      <c r="E459" s="8">
        <v>8000000</v>
      </c>
      <c r="F459" s="474">
        <v>0</v>
      </c>
      <c r="G459" s="478">
        <v>7000000</v>
      </c>
      <c r="H459" s="470"/>
    </row>
    <row r="460" spans="1:10" x14ac:dyDescent="0.25">
      <c r="A460" s="2" t="s">
        <v>21</v>
      </c>
      <c r="B460" s="471">
        <v>17001001</v>
      </c>
      <c r="C460" s="482"/>
      <c r="D460" s="473" t="s">
        <v>120</v>
      </c>
      <c r="E460" s="7">
        <f>SUM(E443:E459)</f>
        <v>2375000000</v>
      </c>
      <c r="F460" s="485">
        <v>339700357</v>
      </c>
      <c r="G460" s="483">
        <f>SUM(G443:G459)</f>
        <v>2441000000</v>
      </c>
      <c r="H460" s="470"/>
    </row>
    <row r="461" spans="1:10" x14ac:dyDescent="0.25">
      <c r="A461" s="2" t="s">
        <v>21</v>
      </c>
      <c r="B461" s="471">
        <v>17003001</v>
      </c>
      <c r="C461" s="472"/>
      <c r="D461" s="473" t="s">
        <v>198</v>
      </c>
      <c r="E461" s="8"/>
      <c r="F461" s="474">
        <v>0</v>
      </c>
      <c r="G461" s="478"/>
      <c r="H461" s="470"/>
    </row>
    <row r="462" spans="1:10" s="96" customFormat="1" x14ac:dyDescent="0.25">
      <c r="A462" s="2" t="s">
        <v>21</v>
      </c>
      <c r="B462" s="471">
        <v>17003001</v>
      </c>
      <c r="C462" s="479">
        <v>23010112</v>
      </c>
      <c r="D462" s="477" t="s">
        <v>102</v>
      </c>
      <c r="E462" s="8"/>
      <c r="F462" s="474">
        <v>0</v>
      </c>
      <c r="G462" s="478">
        <v>10000000</v>
      </c>
      <c r="H462" s="470"/>
      <c r="I462" s="286"/>
      <c r="J462" s="286"/>
    </row>
    <row r="463" spans="1:10" x14ac:dyDescent="0.25">
      <c r="A463" s="2" t="s">
        <v>21</v>
      </c>
      <c r="B463" s="471">
        <v>17003001</v>
      </c>
      <c r="C463" s="479">
        <v>23010112</v>
      </c>
      <c r="D463" s="477" t="s">
        <v>682</v>
      </c>
      <c r="E463" s="8">
        <v>3634000</v>
      </c>
      <c r="F463" s="474">
        <v>0</v>
      </c>
      <c r="G463" s="478">
        <v>13000000</v>
      </c>
      <c r="H463" s="470"/>
    </row>
    <row r="464" spans="1:10" x14ac:dyDescent="0.25">
      <c r="A464" s="2" t="s">
        <v>21</v>
      </c>
      <c r="B464" s="471">
        <v>17003001</v>
      </c>
      <c r="C464" s="479">
        <v>23010113</v>
      </c>
      <c r="D464" s="477" t="s">
        <v>282</v>
      </c>
      <c r="E464" s="8">
        <v>7000000</v>
      </c>
      <c r="F464" s="474">
        <v>0</v>
      </c>
      <c r="G464" s="478">
        <v>5000000</v>
      </c>
      <c r="H464" s="470"/>
    </row>
    <row r="465" spans="1:10" x14ac:dyDescent="0.25">
      <c r="A465" s="2" t="s">
        <v>21</v>
      </c>
      <c r="B465" s="471">
        <v>17003001</v>
      </c>
      <c r="C465" s="479">
        <v>23010120</v>
      </c>
      <c r="D465" s="477" t="s">
        <v>182</v>
      </c>
      <c r="E465" s="8">
        <v>4000000</v>
      </c>
      <c r="F465" s="474">
        <v>0</v>
      </c>
      <c r="G465" s="478">
        <v>5000000</v>
      </c>
      <c r="H465" s="470"/>
    </row>
    <row r="466" spans="1:10" x14ac:dyDescent="0.25">
      <c r="A466" s="2" t="s">
        <v>21</v>
      </c>
      <c r="B466" s="471">
        <v>17003001</v>
      </c>
      <c r="C466" s="484">
        <v>23010124</v>
      </c>
      <c r="D466" s="477" t="s">
        <v>427</v>
      </c>
      <c r="E466" s="8">
        <v>15000000</v>
      </c>
      <c r="F466" s="474">
        <v>0</v>
      </c>
      <c r="G466" s="478">
        <v>15000000</v>
      </c>
      <c r="H466" s="470"/>
    </row>
    <row r="467" spans="1:10" x14ac:dyDescent="0.25">
      <c r="A467" s="2" t="s">
        <v>21</v>
      </c>
      <c r="B467" s="471">
        <v>17003001</v>
      </c>
      <c r="C467" s="479">
        <v>23010126</v>
      </c>
      <c r="D467" s="477" t="s">
        <v>181</v>
      </c>
      <c r="E467" s="8">
        <v>5000000</v>
      </c>
      <c r="F467" s="474">
        <v>0</v>
      </c>
      <c r="G467" s="478">
        <v>5000000</v>
      </c>
      <c r="H467" s="470"/>
    </row>
    <row r="468" spans="1:10" x14ac:dyDescent="0.25">
      <c r="A468" s="2" t="s">
        <v>21</v>
      </c>
      <c r="B468" s="471">
        <v>17003001</v>
      </c>
      <c r="C468" s="484">
        <v>23010143</v>
      </c>
      <c r="D468" s="477" t="s">
        <v>108</v>
      </c>
      <c r="E468" s="8">
        <v>500000</v>
      </c>
      <c r="F468" s="474">
        <v>0</v>
      </c>
      <c r="G468" s="478">
        <v>1094000</v>
      </c>
      <c r="H468" s="470"/>
    </row>
    <row r="469" spans="1:10" x14ac:dyDescent="0.25">
      <c r="A469" s="475" t="s">
        <v>21</v>
      </c>
      <c r="B469" s="475">
        <v>17003001</v>
      </c>
      <c r="C469" s="484">
        <v>23020101</v>
      </c>
      <c r="D469" s="477" t="s">
        <v>575</v>
      </c>
      <c r="E469" s="8">
        <v>139000000</v>
      </c>
      <c r="F469" s="474">
        <v>0</v>
      </c>
      <c r="G469" s="478">
        <v>150000000</v>
      </c>
      <c r="H469" s="470"/>
    </row>
    <row r="470" spans="1:10" s="96" customFormat="1" x14ac:dyDescent="0.25">
      <c r="A470" s="2" t="s">
        <v>21</v>
      </c>
      <c r="B470" s="471">
        <v>17003001</v>
      </c>
      <c r="C470" s="479">
        <v>23020107</v>
      </c>
      <c r="D470" s="477" t="s">
        <v>681</v>
      </c>
      <c r="E470" s="8">
        <v>0</v>
      </c>
      <c r="F470" s="474">
        <v>0</v>
      </c>
      <c r="G470" s="478">
        <v>25000000</v>
      </c>
      <c r="H470" s="470"/>
      <c r="I470" s="286"/>
      <c r="J470" s="286"/>
    </row>
    <row r="471" spans="1:10" x14ac:dyDescent="0.25">
      <c r="A471" s="2" t="s">
        <v>21</v>
      </c>
      <c r="B471" s="471">
        <v>17003001</v>
      </c>
      <c r="C471" s="479">
        <v>23030106</v>
      </c>
      <c r="D471" s="477" t="s">
        <v>185</v>
      </c>
      <c r="E471" s="8">
        <v>20000000</v>
      </c>
      <c r="F471" s="474">
        <v>0</v>
      </c>
      <c r="G471" s="478">
        <v>71000000</v>
      </c>
      <c r="H471" s="470"/>
    </row>
    <row r="472" spans="1:10" s="96" customFormat="1" x14ac:dyDescent="0.25">
      <c r="A472" s="2" t="s">
        <v>21</v>
      </c>
      <c r="B472" s="471">
        <v>17003001</v>
      </c>
      <c r="C472" s="479">
        <v>23030121</v>
      </c>
      <c r="D472" s="477" t="s">
        <v>532</v>
      </c>
      <c r="E472" s="8">
        <v>0</v>
      </c>
      <c r="F472" s="474"/>
      <c r="G472" s="478">
        <v>5000000</v>
      </c>
      <c r="H472" s="470"/>
      <c r="I472" s="286"/>
      <c r="J472" s="286"/>
    </row>
    <row r="473" spans="1:10" x14ac:dyDescent="0.25">
      <c r="A473" s="2" t="s">
        <v>21</v>
      </c>
      <c r="B473" s="471">
        <v>17003001</v>
      </c>
      <c r="C473" s="479">
        <v>23050101</v>
      </c>
      <c r="D473" s="477" t="s">
        <v>188</v>
      </c>
      <c r="E473" s="8">
        <v>3000000</v>
      </c>
      <c r="F473" s="474">
        <v>0</v>
      </c>
      <c r="G473" s="478">
        <v>3000000</v>
      </c>
      <c r="H473" s="470"/>
    </row>
    <row r="474" spans="1:10" x14ac:dyDescent="0.25">
      <c r="A474" s="2" t="s">
        <v>21</v>
      </c>
      <c r="B474" s="471">
        <v>17003001</v>
      </c>
      <c r="C474" s="484">
        <v>23050101</v>
      </c>
      <c r="D474" s="477" t="s">
        <v>208</v>
      </c>
      <c r="E474" s="8">
        <v>3000000</v>
      </c>
      <c r="F474" s="474">
        <v>0</v>
      </c>
      <c r="G474" s="478">
        <v>3000000</v>
      </c>
      <c r="H474" s="470"/>
    </row>
    <row r="475" spans="1:10" x14ac:dyDescent="0.25">
      <c r="A475" s="2" t="s">
        <v>21</v>
      </c>
      <c r="B475" s="471">
        <v>17003001</v>
      </c>
      <c r="C475" s="479">
        <v>23050103</v>
      </c>
      <c r="D475" s="477" t="s">
        <v>155</v>
      </c>
      <c r="E475" s="8">
        <v>4000000</v>
      </c>
      <c r="F475" s="474">
        <v>0</v>
      </c>
      <c r="G475" s="478">
        <v>5000000</v>
      </c>
      <c r="H475" s="470"/>
    </row>
    <row r="476" spans="1:10" x14ac:dyDescent="0.25">
      <c r="A476" s="2" t="s">
        <v>21</v>
      </c>
      <c r="B476" s="471">
        <v>17003001</v>
      </c>
      <c r="C476" s="479">
        <v>23050124</v>
      </c>
      <c r="D476" s="477" t="s">
        <v>136</v>
      </c>
      <c r="E476" s="8">
        <v>5000000</v>
      </c>
      <c r="F476" s="474">
        <v>0</v>
      </c>
      <c r="G476" s="478">
        <v>5000000</v>
      </c>
      <c r="H476" s="470"/>
    </row>
    <row r="477" spans="1:10" x14ac:dyDescent="0.25">
      <c r="A477" s="178" t="s">
        <v>21</v>
      </c>
      <c r="B477" s="178">
        <v>17003001</v>
      </c>
      <c r="C477" s="180">
        <v>23050128</v>
      </c>
      <c r="D477" s="6" t="s">
        <v>132</v>
      </c>
      <c r="E477" s="8">
        <v>2400000000</v>
      </c>
      <c r="F477" s="478">
        <v>1193727511</v>
      </c>
      <c r="G477" s="478">
        <v>1200000000</v>
      </c>
      <c r="H477" s="199"/>
    </row>
    <row r="478" spans="1:10" x14ac:dyDescent="0.25">
      <c r="A478" s="2" t="s">
        <v>21</v>
      </c>
      <c r="B478" s="471">
        <v>17003001</v>
      </c>
      <c r="C478" s="467"/>
      <c r="D478" s="473" t="s">
        <v>163</v>
      </c>
      <c r="E478" s="7">
        <f>SUM(E463:E477)</f>
        <v>2609134000</v>
      </c>
      <c r="F478" s="485">
        <v>1193727511</v>
      </c>
      <c r="G478" s="483">
        <f>SUM(G462:G477)</f>
        <v>1521094000</v>
      </c>
      <c r="H478" s="470"/>
    </row>
    <row r="479" spans="1:10" x14ac:dyDescent="0.25">
      <c r="A479" s="2" t="s">
        <v>21</v>
      </c>
      <c r="B479" s="471">
        <v>17008001</v>
      </c>
      <c r="C479" s="472"/>
      <c r="D479" s="473" t="s">
        <v>190</v>
      </c>
      <c r="E479" s="8"/>
      <c r="F479" s="474">
        <v>0</v>
      </c>
      <c r="G479" s="478"/>
      <c r="H479" s="470"/>
    </row>
    <row r="480" spans="1:10" x14ac:dyDescent="0.25">
      <c r="A480" s="2"/>
      <c r="B480" s="471"/>
      <c r="C480" s="479">
        <v>23010112</v>
      </c>
      <c r="D480" s="477" t="s">
        <v>102</v>
      </c>
      <c r="E480" s="8">
        <v>10000000</v>
      </c>
      <c r="F480" s="474">
        <v>0</v>
      </c>
      <c r="G480" s="478">
        <v>8000000</v>
      </c>
      <c r="H480" s="470"/>
    </row>
    <row r="481" spans="1:8" x14ac:dyDescent="0.25">
      <c r="A481" s="2" t="s">
        <v>21</v>
      </c>
      <c r="B481" s="471">
        <v>17008001</v>
      </c>
      <c r="C481" s="479">
        <v>23030121</v>
      </c>
      <c r="D481" s="477" t="s">
        <v>126</v>
      </c>
      <c r="E481" s="8">
        <v>24489000</v>
      </c>
      <c r="F481" s="474">
        <v>0</v>
      </c>
      <c r="G481" s="478">
        <v>6819000</v>
      </c>
      <c r="H481" s="470"/>
    </row>
    <row r="482" spans="1:8" x14ac:dyDescent="0.25">
      <c r="A482" s="2" t="s">
        <v>21</v>
      </c>
      <c r="B482" s="471">
        <v>17008001</v>
      </c>
      <c r="C482" s="482"/>
      <c r="D482" s="473" t="s">
        <v>120</v>
      </c>
      <c r="E482" s="7">
        <f>SUM(E480:E481)</f>
        <v>34489000</v>
      </c>
      <c r="F482" s="485">
        <v>0</v>
      </c>
      <c r="G482" s="483">
        <f>SUM(G480:G481)</f>
        <v>14819000</v>
      </c>
      <c r="H482" s="470"/>
    </row>
    <row r="483" spans="1:8" x14ac:dyDescent="0.25">
      <c r="A483" s="2" t="s">
        <v>21</v>
      </c>
      <c r="B483" s="471">
        <v>17010001</v>
      </c>
      <c r="C483" s="472"/>
      <c r="D483" s="473" t="s">
        <v>191</v>
      </c>
      <c r="E483" s="8"/>
      <c r="F483" s="474">
        <v>0</v>
      </c>
      <c r="G483" s="478"/>
      <c r="H483" s="470"/>
    </row>
    <row r="484" spans="1:8" x14ac:dyDescent="0.25">
      <c r="A484" s="2" t="s">
        <v>21</v>
      </c>
      <c r="B484" s="471">
        <v>17010001</v>
      </c>
      <c r="C484" s="479">
        <v>23010112</v>
      </c>
      <c r="D484" s="477" t="s">
        <v>102</v>
      </c>
      <c r="E484" s="8">
        <v>3000000</v>
      </c>
      <c r="F484" s="474">
        <v>0</v>
      </c>
      <c r="G484" s="478">
        <v>3000000</v>
      </c>
      <c r="H484" s="470"/>
    </row>
    <row r="485" spans="1:8" x14ac:dyDescent="0.25">
      <c r="A485" s="2" t="s">
        <v>21</v>
      </c>
      <c r="B485" s="471">
        <v>17010001</v>
      </c>
      <c r="C485" s="484">
        <v>23010105</v>
      </c>
      <c r="D485" s="477" t="s">
        <v>109</v>
      </c>
      <c r="E485" s="8">
        <v>7000000</v>
      </c>
      <c r="F485" s="474">
        <v>0</v>
      </c>
      <c r="G485" s="478">
        <v>0</v>
      </c>
      <c r="H485" s="470"/>
    </row>
    <row r="486" spans="1:8" x14ac:dyDescent="0.25">
      <c r="A486" s="2" t="s">
        <v>21</v>
      </c>
      <c r="B486" s="471">
        <v>17010001</v>
      </c>
      <c r="C486" s="479">
        <v>23020101</v>
      </c>
      <c r="D486" s="477" t="s">
        <v>110</v>
      </c>
      <c r="E486" s="8">
        <v>20000000</v>
      </c>
      <c r="F486" s="474">
        <v>0</v>
      </c>
      <c r="G486" s="478">
        <v>5000000</v>
      </c>
      <c r="H486" s="470"/>
    </row>
    <row r="487" spans="1:8" x14ac:dyDescent="0.25">
      <c r="A487" s="2" t="s">
        <v>21</v>
      </c>
      <c r="B487" s="471">
        <v>17010001</v>
      </c>
      <c r="C487" s="484">
        <v>23020119</v>
      </c>
      <c r="D487" s="477" t="s">
        <v>111</v>
      </c>
      <c r="E487" s="8">
        <v>5000000</v>
      </c>
      <c r="F487" s="474">
        <v>0</v>
      </c>
      <c r="G487" s="478">
        <v>4200000</v>
      </c>
      <c r="H487" s="470"/>
    </row>
    <row r="488" spans="1:8" x14ac:dyDescent="0.25">
      <c r="A488" s="2" t="s">
        <v>21</v>
      </c>
      <c r="B488" s="471">
        <v>17010001</v>
      </c>
      <c r="C488" s="484">
        <v>23010124</v>
      </c>
      <c r="D488" s="477" t="s">
        <v>428</v>
      </c>
      <c r="E488" s="8">
        <v>8000000</v>
      </c>
      <c r="F488" s="474">
        <v>0</v>
      </c>
      <c r="G488" s="478">
        <v>6000000</v>
      </c>
      <c r="H488" s="470"/>
    </row>
    <row r="489" spans="1:8" x14ac:dyDescent="0.25">
      <c r="A489" s="2" t="s">
        <v>21</v>
      </c>
      <c r="B489" s="471">
        <v>17010001</v>
      </c>
      <c r="C489" s="479">
        <v>23050124</v>
      </c>
      <c r="D489" s="477" t="s">
        <v>136</v>
      </c>
      <c r="E489" s="8">
        <v>793000</v>
      </c>
      <c r="F489" s="474">
        <v>0</v>
      </c>
      <c r="G489" s="478">
        <v>500000</v>
      </c>
      <c r="H489" s="470"/>
    </row>
    <row r="490" spans="1:8" x14ac:dyDescent="0.25">
      <c r="A490" s="2" t="s">
        <v>21</v>
      </c>
      <c r="B490" s="471">
        <v>17010001</v>
      </c>
      <c r="C490" s="484">
        <v>23050128</v>
      </c>
      <c r="D490" s="477" t="s">
        <v>132</v>
      </c>
      <c r="E490" s="8">
        <v>400000</v>
      </c>
      <c r="F490" s="474">
        <v>0</v>
      </c>
      <c r="G490" s="478">
        <v>289000</v>
      </c>
      <c r="H490" s="470"/>
    </row>
    <row r="491" spans="1:8" x14ac:dyDescent="0.25">
      <c r="A491" s="2" t="s">
        <v>21</v>
      </c>
      <c r="B491" s="471">
        <v>17010001</v>
      </c>
      <c r="C491" s="482"/>
      <c r="D491" s="473" t="s">
        <v>120</v>
      </c>
      <c r="E491" s="7">
        <f>SUM(E484:E490)</f>
        <v>44193000</v>
      </c>
      <c r="F491" s="485">
        <v>0</v>
      </c>
      <c r="G491" s="483">
        <f>SUM(G484:G490)</f>
        <v>18989000</v>
      </c>
      <c r="H491" s="470"/>
    </row>
    <row r="492" spans="1:8" x14ac:dyDescent="0.25">
      <c r="A492" s="2" t="s">
        <v>21</v>
      </c>
      <c r="B492" s="471">
        <v>17031001</v>
      </c>
      <c r="C492" s="472"/>
      <c r="D492" s="473" t="s">
        <v>195</v>
      </c>
      <c r="E492" s="8"/>
      <c r="F492" s="474">
        <v>0</v>
      </c>
      <c r="G492" s="478"/>
      <c r="H492" s="470"/>
    </row>
    <row r="493" spans="1:8" ht="30" x14ac:dyDescent="0.25">
      <c r="A493" s="2" t="s">
        <v>21</v>
      </c>
      <c r="B493" s="471">
        <v>17031001</v>
      </c>
      <c r="C493" s="479">
        <v>23020103</v>
      </c>
      <c r="D493" s="477" t="s">
        <v>834</v>
      </c>
      <c r="E493" s="8">
        <v>7000000</v>
      </c>
      <c r="F493" s="474">
        <v>0</v>
      </c>
      <c r="G493" s="478">
        <v>5000000</v>
      </c>
      <c r="H493" s="480" t="s">
        <v>196</v>
      </c>
    </row>
    <row r="494" spans="1:8" x14ac:dyDescent="0.25">
      <c r="A494" s="2" t="s">
        <v>21</v>
      </c>
      <c r="B494" s="471">
        <v>17031001</v>
      </c>
      <c r="C494" s="479">
        <v>23030121</v>
      </c>
      <c r="D494" s="477" t="s">
        <v>126</v>
      </c>
      <c r="E494" s="8">
        <v>10948000</v>
      </c>
      <c r="F494" s="474">
        <v>0</v>
      </c>
      <c r="G494" s="478">
        <v>5722000</v>
      </c>
      <c r="H494" s="470"/>
    </row>
    <row r="495" spans="1:8" x14ac:dyDescent="0.25">
      <c r="A495" s="2" t="s">
        <v>21</v>
      </c>
      <c r="B495" s="471">
        <v>17031001</v>
      </c>
      <c r="C495" s="484">
        <v>22020310</v>
      </c>
      <c r="D495" s="477" t="s">
        <v>197</v>
      </c>
      <c r="E495" s="8">
        <v>20624000</v>
      </c>
      <c r="F495" s="474">
        <v>0</v>
      </c>
      <c r="G495" s="478">
        <v>6000000</v>
      </c>
      <c r="H495" s="470"/>
    </row>
    <row r="496" spans="1:8" x14ac:dyDescent="0.25">
      <c r="A496" s="2" t="s">
        <v>21</v>
      </c>
      <c r="B496" s="471">
        <v>17031001</v>
      </c>
      <c r="C496" s="484">
        <v>23050129</v>
      </c>
      <c r="D496" s="477" t="s">
        <v>133</v>
      </c>
      <c r="E496" s="8">
        <v>5000000</v>
      </c>
      <c r="F496" s="474">
        <v>0</v>
      </c>
      <c r="G496" s="478">
        <v>2000000</v>
      </c>
      <c r="H496" s="470"/>
    </row>
    <row r="497" spans="1:8" x14ac:dyDescent="0.25">
      <c r="A497" s="2" t="s">
        <v>21</v>
      </c>
      <c r="B497" s="471">
        <v>17031001</v>
      </c>
      <c r="C497" s="482"/>
      <c r="D497" s="473" t="s">
        <v>163</v>
      </c>
      <c r="E497" s="7">
        <f>SUM(E493:E496)</f>
        <v>43572000</v>
      </c>
      <c r="F497" s="485">
        <v>0</v>
      </c>
      <c r="G497" s="483">
        <f>SUM(G493:G496)</f>
        <v>18722000</v>
      </c>
      <c r="H497" s="470"/>
    </row>
    <row r="498" spans="1:8" x14ac:dyDescent="0.25">
      <c r="A498" s="2" t="s">
        <v>21</v>
      </c>
      <c r="B498" s="471">
        <v>17054001</v>
      </c>
      <c r="C498" s="472"/>
      <c r="D498" s="473" t="s">
        <v>194</v>
      </c>
      <c r="E498" s="8"/>
      <c r="F498" s="474">
        <v>0</v>
      </c>
      <c r="G498" s="478"/>
      <c r="H498" s="470"/>
    </row>
    <row r="499" spans="1:8" x14ac:dyDescent="0.25">
      <c r="A499" s="2" t="s">
        <v>21</v>
      </c>
      <c r="B499" s="471">
        <v>17054001</v>
      </c>
      <c r="C499" s="479">
        <v>23010112</v>
      </c>
      <c r="D499" s="477" t="s">
        <v>102</v>
      </c>
      <c r="E499" s="8">
        <v>14015000</v>
      </c>
      <c r="F499" s="474">
        <v>0</v>
      </c>
      <c r="G499" s="478">
        <v>0</v>
      </c>
      <c r="H499" s="470"/>
    </row>
    <row r="500" spans="1:8" x14ac:dyDescent="0.25">
      <c r="A500" s="2" t="s">
        <v>21</v>
      </c>
      <c r="B500" s="471">
        <v>17054001</v>
      </c>
      <c r="C500" s="479">
        <v>23010113</v>
      </c>
      <c r="D500" s="477" t="s">
        <v>282</v>
      </c>
      <c r="E500" s="8">
        <v>15000000</v>
      </c>
      <c r="F500" s="474">
        <v>0</v>
      </c>
      <c r="G500" s="478">
        <v>11412000</v>
      </c>
      <c r="H500" s="470"/>
    </row>
    <row r="501" spans="1:8" x14ac:dyDescent="0.25">
      <c r="A501" s="2" t="s">
        <v>21</v>
      </c>
      <c r="B501" s="471">
        <v>17054001</v>
      </c>
      <c r="C501" s="484">
        <v>23010105</v>
      </c>
      <c r="D501" s="477" t="s">
        <v>109</v>
      </c>
      <c r="E501" s="8">
        <v>15000000</v>
      </c>
      <c r="F501" s="474">
        <v>0</v>
      </c>
      <c r="G501" s="478">
        <v>7500000</v>
      </c>
      <c r="H501" s="470"/>
    </row>
    <row r="502" spans="1:8" x14ac:dyDescent="0.25">
      <c r="A502" s="2" t="s">
        <v>21</v>
      </c>
      <c r="B502" s="471">
        <v>17054001</v>
      </c>
      <c r="C502" s="482"/>
      <c r="D502" s="473" t="s">
        <v>163</v>
      </c>
      <c r="E502" s="7">
        <f>SUM(E499:E501)</f>
        <v>44015000</v>
      </c>
      <c r="F502" s="485">
        <v>0</v>
      </c>
      <c r="G502" s="483">
        <f>SUM(G499:G501)</f>
        <v>18912000</v>
      </c>
      <c r="H502" s="470"/>
    </row>
    <row r="503" spans="1:8" x14ac:dyDescent="0.25">
      <c r="A503" s="2" t="s">
        <v>21</v>
      </c>
      <c r="B503" s="471">
        <v>17055001</v>
      </c>
      <c r="C503" s="472"/>
      <c r="D503" s="473" t="s">
        <v>192</v>
      </c>
      <c r="E503" s="8"/>
      <c r="F503" s="474">
        <v>0</v>
      </c>
      <c r="G503" s="478"/>
      <c r="H503" s="470"/>
    </row>
    <row r="504" spans="1:8" x14ac:dyDescent="0.25">
      <c r="A504" s="2" t="s">
        <v>21</v>
      </c>
      <c r="B504" s="471">
        <v>17055001</v>
      </c>
      <c r="C504" s="484">
        <v>23010148</v>
      </c>
      <c r="D504" s="477" t="s">
        <v>168</v>
      </c>
      <c r="E504" s="8">
        <v>5000000</v>
      </c>
      <c r="F504" s="474">
        <v>0</v>
      </c>
      <c r="G504" s="478"/>
      <c r="H504" s="470"/>
    </row>
    <row r="505" spans="1:8" x14ac:dyDescent="0.25">
      <c r="A505" s="2" t="s">
        <v>21</v>
      </c>
      <c r="B505" s="471">
        <v>17055001</v>
      </c>
      <c r="C505" s="479">
        <v>23010113</v>
      </c>
      <c r="D505" s="477" t="s">
        <v>282</v>
      </c>
      <c r="E505" s="8">
        <v>5000000</v>
      </c>
      <c r="F505" s="474">
        <v>0</v>
      </c>
      <c r="G505" s="478">
        <v>7887000</v>
      </c>
      <c r="H505" s="470"/>
    </row>
    <row r="506" spans="1:8" x14ac:dyDescent="0.25">
      <c r="A506" s="2" t="s">
        <v>21</v>
      </c>
      <c r="B506" s="471">
        <v>17055001</v>
      </c>
      <c r="C506" s="479">
        <v>23030106</v>
      </c>
      <c r="D506" s="477" t="s">
        <v>185</v>
      </c>
      <c r="E506" s="8">
        <v>25000000</v>
      </c>
      <c r="F506" s="474">
        <v>0</v>
      </c>
      <c r="G506" s="478">
        <v>37300000</v>
      </c>
      <c r="H506" s="470"/>
    </row>
    <row r="507" spans="1:8" x14ac:dyDescent="0.25">
      <c r="A507" s="2" t="s">
        <v>21</v>
      </c>
      <c r="B507" s="471">
        <v>17055001</v>
      </c>
      <c r="C507" s="479">
        <v>23050103</v>
      </c>
      <c r="D507" s="477" t="s">
        <v>155</v>
      </c>
      <c r="E507" s="8">
        <v>4000000</v>
      </c>
      <c r="F507" s="474">
        <v>0</v>
      </c>
      <c r="G507" s="478">
        <v>4000000</v>
      </c>
      <c r="H507" s="470"/>
    </row>
    <row r="508" spans="1:8" x14ac:dyDescent="0.25">
      <c r="A508" s="475" t="s">
        <v>21</v>
      </c>
      <c r="B508" s="475">
        <v>17055001</v>
      </c>
      <c r="C508" s="476">
        <v>23050130</v>
      </c>
      <c r="D508" s="477" t="s">
        <v>546</v>
      </c>
      <c r="E508" s="8">
        <v>73000000</v>
      </c>
      <c r="F508" s="478">
        <v>37563000</v>
      </c>
      <c r="G508" s="478">
        <v>75000000</v>
      </c>
      <c r="H508" s="481"/>
    </row>
    <row r="509" spans="1:8" x14ac:dyDescent="0.25">
      <c r="A509" s="2" t="s">
        <v>21</v>
      </c>
      <c r="B509" s="471">
        <v>17055001</v>
      </c>
      <c r="C509" s="484">
        <v>23010139</v>
      </c>
      <c r="D509" s="477" t="s">
        <v>429</v>
      </c>
      <c r="E509" s="8">
        <v>80000000</v>
      </c>
      <c r="F509" s="474">
        <v>0</v>
      </c>
      <c r="G509" s="478"/>
      <c r="H509" s="470"/>
    </row>
    <row r="510" spans="1:8" x14ac:dyDescent="0.25">
      <c r="A510" s="475" t="s">
        <v>21</v>
      </c>
      <c r="B510" s="475">
        <v>17055001</v>
      </c>
      <c r="C510" s="479">
        <v>23050124</v>
      </c>
      <c r="D510" s="477" t="s">
        <v>136</v>
      </c>
      <c r="E510" s="8">
        <v>10212000</v>
      </c>
      <c r="F510" s="474">
        <v>0</v>
      </c>
      <c r="G510" s="478"/>
      <c r="H510" s="470"/>
    </row>
    <row r="511" spans="1:8" x14ac:dyDescent="0.25">
      <c r="A511" s="2" t="s">
        <v>21</v>
      </c>
      <c r="B511" s="471">
        <v>17055001</v>
      </c>
      <c r="C511" s="482"/>
      <c r="D511" s="473" t="s">
        <v>120</v>
      </c>
      <c r="E511" s="7">
        <f>SUM(E504:E510)</f>
        <v>202212000</v>
      </c>
      <c r="F511" s="485">
        <v>37563000</v>
      </c>
      <c r="G511" s="483">
        <f>SUM(G505:G510)</f>
        <v>124187000</v>
      </c>
      <c r="H511" s="470"/>
    </row>
    <row r="512" spans="1:8" x14ac:dyDescent="0.25">
      <c r="A512" s="2" t="s">
        <v>21</v>
      </c>
      <c r="B512" s="471">
        <v>17056001</v>
      </c>
      <c r="C512" s="472"/>
      <c r="D512" s="473" t="s">
        <v>200</v>
      </c>
      <c r="E512" s="8"/>
      <c r="F512" s="474">
        <v>0</v>
      </c>
      <c r="G512" s="478"/>
      <c r="H512" s="470"/>
    </row>
    <row r="513" spans="1:10" x14ac:dyDescent="0.25">
      <c r="A513" s="2" t="s">
        <v>21</v>
      </c>
      <c r="B513" s="471">
        <v>17056001</v>
      </c>
      <c r="C513" s="479">
        <v>23010112</v>
      </c>
      <c r="D513" s="477" t="s">
        <v>102</v>
      </c>
      <c r="E513" s="8">
        <v>4000000</v>
      </c>
      <c r="F513" s="474">
        <v>0</v>
      </c>
      <c r="G513" s="478">
        <v>1000000</v>
      </c>
      <c r="H513" s="470"/>
    </row>
    <row r="514" spans="1:10" x14ac:dyDescent="0.25">
      <c r="A514" s="2" t="s">
        <v>21</v>
      </c>
      <c r="B514" s="471">
        <v>17056001</v>
      </c>
      <c r="C514" s="479">
        <v>23010113</v>
      </c>
      <c r="D514" s="477" t="s">
        <v>282</v>
      </c>
      <c r="E514" s="8">
        <v>4000000</v>
      </c>
      <c r="F514" s="474">
        <v>0</v>
      </c>
      <c r="G514" s="478">
        <v>1000000</v>
      </c>
      <c r="H514" s="470"/>
    </row>
    <row r="515" spans="1:10" x14ac:dyDescent="0.25">
      <c r="A515" s="475" t="s">
        <v>21</v>
      </c>
      <c r="B515" s="475">
        <v>17056001</v>
      </c>
      <c r="C515" s="476">
        <v>23050130</v>
      </c>
      <c r="D515" s="477" t="s">
        <v>286</v>
      </c>
      <c r="E515" s="8">
        <v>800000000</v>
      </c>
      <c r="F515" s="478">
        <v>107569626</v>
      </c>
      <c r="G515" s="478">
        <v>698000000</v>
      </c>
      <c r="H515" s="481"/>
    </row>
    <row r="516" spans="1:10" x14ac:dyDescent="0.25">
      <c r="A516" s="2" t="s">
        <v>21</v>
      </c>
      <c r="B516" s="471">
        <v>17056001</v>
      </c>
      <c r="C516" s="482"/>
      <c r="D516" s="473" t="s">
        <v>120</v>
      </c>
      <c r="E516" s="7">
        <f>SUM(E513:E515)</f>
        <v>808000000</v>
      </c>
      <c r="F516" s="485">
        <v>107569626</v>
      </c>
      <c r="G516" s="483">
        <f>SUM(G513:G515)</f>
        <v>700000000</v>
      </c>
      <c r="H516" s="470"/>
    </row>
    <row r="517" spans="1:10" x14ac:dyDescent="0.25">
      <c r="A517" s="2" t="s">
        <v>21</v>
      </c>
      <c r="B517" s="471">
        <v>17018001</v>
      </c>
      <c r="C517" s="472"/>
      <c r="D517" s="473" t="s">
        <v>587</v>
      </c>
      <c r="E517" s="8"/>
      <c r="F517" s="474">
        <v>0</v>
      </c>
      <c r="G517" s="478"/>
      <c r="H517" s="470"/>
    </row>
    <row r="518" spans="1:10" x14ac:dyDescent="0.25">
      <c r="A518" s="2" t="s">
        <v>21</v>
      </c>
      <c r="B518" s="471">
        <v>17018001</v>
      </c>
      <c r="C518" s="484">
        <v>23010133</v>
      </c>
      <c r="D518" s="477" t="s">
        <v>170</v>
      </c>
      <c r="E518" s="8">
        <v>3000000</v>
      </c>
      <c r="F518" s="474">
        <v>0</v>
      </c>
      <c r="G518" s="478">
        <v>0</v>
      </c>
      <c r="H518" s="470"/>
    </row>
    <row r="519" spans="1:10" x14ac:dyDescent="0.25">
      <c r="A519" s="2" t="s">
        <v>21</v>
      </c>
      <c r="B519" s="471">
        <v>17018001</v>
      </c>
      <c r="C519" s="479">
        <v>23020101</v>
      </c>
      <c r="D519" s="477" t="s">
        <v>110</v>
      </c>
      <c r="E519" s="8">
        <v>40000000</v>
      </c>
      <c r="F519" s="474">
        <v>0</v>
      </c>
      <c r="G519" s="478">
        <v>0</v>
      </c>
      <c r="H519" s="470"/>
    </row>
    <row r="520" spans="1:10" x14ac:dyDescent="0.25">
      <c r="A520" s="2" t="s">
        <v>21</v>
      </c>
      <c r="B520" s="471">
        <v>17018001</v>
      </c>
      <c r="C520" s="479">
        <v>23020107</v>
      </c>
      <c r="D520" s="477" t="s">
        <v>184</v>
      </c>
      <c r="E520" s="8">
        <v>7000000</v>
      </c>
      <c r="F520" s="474">
        <v>0</v>
      </c>
      <c r="G520" s="478">
        <v>0</v>
      </c>
      <c r="H520" s="470"/>
    </row>
    <row r="521" spans="1:10" x14ac:dyDescent="0.25">
      <c r="A521" s="2" t="s">
        <v>21</v>
      </c>
      <c r="B521" s="471">
        <v>17018001</v>
      </c>
      <c r="C521" s="479">
        <v>23030101</v>
      </c>
      <c r="D521" s="477" t="s">
        <v>205</v>
      </c>
      <c r="E521" s="8">
        <v>7000000</v>
      </c>
      <c r="F521" s="474">
        <v>0</v>
      </c>
      <c r="G521" s="478">
        <v>15000000</v>
      </c>
      <c r="H521" s="470"/>
    </row>
    <row r="522" spans="1:10" x14ac:dyDescent="0.25">
      <c r="A522" s="2" t="s">
        <v>21</v>
      </c>
      <c r="B522" s="471">
        <v>17018001</v>
      </c>
      <c r="C522" s="479">
        <v>23030106</v>
      </c>
      <c r="D522" s="477" t="s">
        <v>185</v>
      </c>
      <c r="E522" s="8">
        <v>39716000</v>
      </c>
      <c r="F522" s="474">
        <v>0</v>
      </c>
      <c r="G522" s="478">
        <v>0</v>
      </c>
      <c r="H522" s="470"/>
    </row>
    <row r="523" spans="1:10" s="96" customFormat="1" ht="30" x14ac:dyDescent="0.25">
      <c r="A523" s="2" t="s">
        <v>21</v>
      </c>
      <c r="B523" s="471">
        <v>17018001</v>
      </c>
      <c r="C523" s="476">
        <v>23050103</v>
      </c>
      <c r="D523" s="477" t="s">
        <v>155</v>
      </c>
      <c r="E523" s="8">
        <v>0</v>
      </c>
      <c r="F523" s="474">
        <v>0</v>
      </c>
      <c r="G523" s="478">
        <v>45000000</v>
      </c>
      <c r="H523" s="470" t="s">
        <v>828</v>
      </c>
      <c r="I523" s="286"/>
      <c r="J523" s="286"/>
    </row>
    <row r="524" spans="1:10" x14ac:dyDescent="0.25">
      <c r="A524" s="2" t="s">
        <v>21</v>
      </c>
      <c r="B524" s="471">
        <v>17018001</v>
      </c>
      <c r="C524" s="482"/>
      <c r="D524" s="473" t="s">
        <v>120</v>
      </c>
      <c r="E524" s="7">
        <f>SUM(E518:E523)</f>
        <v>96716000</v>
      </c>
      <c r="F524" s="485">
        <v>0</v>
      </c>
      <c r="G524" s="483">
        <f>SUM(G518:G523)</f>
        <v>60000000</v>
      </c>
      <c r="H524" s="470"/>
    </row>
    <row r="525" spans="1:10" x14ac:dyDescent="0.25">
      <c r="A525" s="2" t="s">
        <v>21</v>
      </c>
      <c r="B525" s="471">
        <v>17021001</v>
      </c>
      <c r="C525" s="472"/>
      <c r="D525" s="473" t="s">
        <v>206</v>
      </c>
      <c r="E525" s="8"/>
      <c r="F525" s="474">
        <v>0</v>
      </c>
      <c r="G525" s="478"/>
      <c r="H525" s="470"/>
    </row>
    <row r="526" spans="1:10" x14ac:dyDescent="0.25">
      <c r="A526" s="2" t="s">
        <v>21</v>
      </c>
      <c r="B526" s="471">
        <v>17021001</v>
      </c>
      <c r="C526" s="479">
        <v>23010101</v>
      </c>
      <c r="D526" s="477" t="s">
        <v>147</v>
      </c>
      <c r="E526" s="8">
        <v>2000000</v>
      </c>
      <c r="F526" s="474">
        <v>0</v>
      </c>
      <c r="G526" s="478">
        <v>0</v>
      </c>
      <c r="H526" s="470"/>
    </row>
    <row r="527" spans="1:10" x14ac:dyDescent="0.25">
      <c r="A527" s="2" t="s">
        <v>21</v>
      </c>
      <c r="B527" s="471">
        <v>17021001</v>
      </c>
      <c r="C527" s="484">
        <v>23010105</v>
      </c>
      <c r="D527" s="477" t="s">
        <v>109</v>
      </c>
      <c r="E527" s="8">
        <v>100000000</v>
      </c>
      <c r="F527" s="474">
        <v>0</v>
      </c>
      <c r="G527" s="478">
        <v>100000000</v>
      </c>
      <c r="H527" s="470"/>
    </row>
    <row r="528" spans="1:10" x14ac:dyDescent="0.25">
      <c r="A528" s="2" t="s">
        <v>21</v>
      </c>
      <c r="B528" s="471">
        <v>17021001</v>
      </c>
      <c r="C528" s="484">
        <v>23010107</v>
      </c>
      <c r="D528" s="477" t="s">
        <v>415</v>
      </c>
      <c r="E528" s="8">
        <v>10000000</v>
      </c>
      <c r="F528" s="474">
        <v>0</v>
      </c>
      <c r="G528" s="478">
        <v>20000000</v>
      </c>
      <c r="H528" s="470"/>
    </row>
    <row r="529" spans="1:10" x14ac:dyDescent="0.25">
      <c r="A529" s="2" t="s">
        <v>21</v>
      </c>
      <c r="B529" s="471">
        <v>17021001</v>
      </c>
      <c r="C529" s="479">
        <v>23010113</v>
      </c>
      <c r="D529" s="477" t="s">
        <v>282</v>
      </c>
      <c r="E529" s="8">
        <v>15000000</v>
      </c>
      <c r="F529" s="474">
        <v>0</v>
      </c>
      <c r="G529" s="478">
        <v>0</v>
      </c>
      <c r="H529" s="470"/>
    </row>
    <row r="530" spans="1:10" x14ac:dyDescent="0.25">
      <c r="A530" s="2" t="s">
        <v>21</v>
      </c>
      <c r="B530" s="471">
        <v>17021001</v>
      </c>
      <c r="C530" s="479">
        <v>23010119</v>
      </c>
      <c r="D530" s="477" t="s">
        <v>123</v>
      </c>
      <c r="E530" s="8">
        <v>8000000</v>
      </c>
      <c r="F530" s="474">
        <v>0</v>
      </c>
      <c r="G530" s="478">
        <v>0</v>
      </c>
      <c r="H530" s="470"/>
    </row>
    <row r="531" spans="1:10" x14ac:dyDescent="0.25">
      <c r="A531" s="2" t="s">
        <v>21</v>
      </c>
      <c r="B531" s="471">
        <v>17021001</v>
      </c>
      <c r="C531" s="484">
        <v>23010121</v>
      </c>
      <c r="D531" s="477" t="s">
        <v>413</v>
      </c>
      <c r="E531" s="8">
        <v>10000000</v>
      </c>
      <c r="F531" s="474">
        <v>0</v>
      </c>
      <c r="G531" s="478">
        <v>0</v>
      </c>
      <c r="H531" s="470"/>
    </row>
    <row r="532" spans="1:10" x14ac:dyDescent="0.25">
      <c r="A532" s="2" t="s">
        <v>21</v>
      </c>
      <c r="B532" s="471">
        <v>17021001</v>
      </c>
      <c r="C532" s="484">
        <v>23010123</v>
      </c>
      <c r="D532" s="477" t="s">
        <v>270</v>
      </c>
      <c r="E532" s="8">
        <v>5000000</v>
      </c>
      <c r="F532" s="474">
        <v>0</v>
      </c>
      <c r="G532" s="478">
        <v>0</v>
      </c>
      <c r="H532" s="470"/>
    </row>
    <row r="533" spans="1:10" x14ac:dyDescent="0.25">
      <c r="A533" s="2" t="s">
        <v>21</v>
      </c>
      <c r="B533" s="471">
        <v>17021001</v>
      </c>
      <c r="C533" s="484">
        <v>23010145</v>
      </c>
      <c r="D533" s="477" t="s">
        <v>414</v>
      </c>
      <c r="E533" s="8">
        <v>5000000</v>
      </c>
      <c r="F533" s="474">
        <v>0</v>
      </c>
      <c r="G533" s="478">
        <v>0</v>
      </c>
      <c r="H533" s="470"/>
    </row>
    <row r="534" spans="1:10" x14ac:dyDescent="0.25">
      <c r="A534" s="2" t="s">
        <v>21</v>
      </c>
      <c r="B534" s="471">
        <v>17021001</v>
      </c>
      <c r="C534" s="484">
        <v>23010148</v>
      </c>
      <c r="D534" s="477" t="s">
        <v>168</v>
      </c>
      <c r="E534" s="8">
        <v>80000000</v>
      </c>
      <c r="F534" s="474">
        <v>0</v>
      </c>
      <c r="G534" s="478">
        <v>40000000</v>
      </c>
      <c r="H534" s="470"/>
    </row>
    <row r="535" spans="1:10" x14ac:dyDescent="0.25">
      <c r="A535" s="2" t="s">
        <v>21</v>
      </c>
      <c r="B535" s="471">
        <v>17021001</v>
      </c>
      <c r="C535" s="479">
        <v>23020101</v>
      </c>
      <c r="D535" s="477" t="s">
        <v>110</v>
      </c>
      <c r="E535" s="8">
        <v>50000000</v>
      </c>
      <c r="F535" s="474">
        <v>0</v>
      </c>
      <c r="G535" s="478">
        <v>100000000</v>
      </c>
      <c r="H535" s="470"/>
    </row>
    <row r="536" spans="1:10" x14ac:dyDescent="0.25">
      <c r="A536" s="2" t="s">
        <v>21</v>
      </c>
      <c r="B536" s="471">
        <v>17021001</v>
      </c>
      <c r="C536" s="479">
        <v>23020107</v>
      </c>
      <c r="D536" s="477" t="s">
        <v>184</v>
      </c>
      <c r="E536" s="8">
        <v>415000000</v>
      </c>
      <c r="F536" s="474">
        <v>0</v>
      </c>
      <c r="G536" s="478">
        <v>400000000</v>
      </c>
      <c r="H536" s="470"/>
    </row>
    <row r="537" spans="1:10" x14ac:dyDescent="0.25">
      <c r="A537" s="2" t="s">
        <v>21</v>
      </c>
      <c r="B537" s="471">
        <v>17021001</v>
      </c>
      <c r="C537" s="479">
        <v>23020112</v>
      </c>
      <c r="D537" s="477" t="s">
        <v>207</v>
      </c>
      <c r="E537" s="8">
        <v>40000000</v>
      </c>
      <c r="F537" s="474">
        <v>0</v>
      </c>
      <c r="G537" s="478">
        <v>30000000</v>
      </c>
      <c r="H537" s="470"/>
    </row>
    <row r="538" spans="1:10" x14ac:dyDescent="0.25">
      <c r="A538" s="2" t="s">
        <v>21</v>
      </c>
      <c r="B538" s="471">
        <v>17021001</v>
      </c>
      <c r="C538" s="484">
        <v>23020116</v>
      </c>
      <c r="D538" s="477" t="s">
        <v>416</v>
      </c>
      <c r="E538" s="8">
        <v>10000000</v>
      </c>
      <c r="F538" s="474">
        <v>0</v>
      </c>
      <c r="G538" s="478">
        <v>0</v>
      </c>
      <c r="H538" s="470"/>
    </row>
    <row r="539" spans="1:10" x14ac:dyDescent="0.25">
      <c r="A539" s="2" t="s">
        <v>21</v>
      </c>
      <c r="B539" s="471">
        <v>17021001</v>
      </c>
      <c r="C539" s="484">
        <v>23020119</v>
      </c>
      <c r="D539" s="477" t="s">
        <v>111</v>
      </c>
      <c r="E539" s="8">
        <v>120000000</v>
      </c>
      <c r="F539" s="474">
        <v>0</v>
      </c>
      <c r="G539" s="478">
        <v>0</v>
      </c>
      <c r="H539" s="470"/>
    </row>
    <row r="540" spans="1:10" x14ac:dyDescent="0.25">
      <c r="A540" s="2" t="s">
        <v>21</v>
      </c>
      <c r="B540" s="471">
        <v>17021001</v>
      </c>
      <c r="C540" s="479">
        <v>23030101</v>
      </c>
      <c r="D540" s="477" t="s">
        <v>205</v>
      </c>
      <c r="E540" s="8">
        <v>15000000</v>
      </c>
      <c r="F540" s="474">
        <v>0</v>
      </c>
      <c r="G540" s="478">
        <v>50000000</v>
      </c>
      <c r="H540" s="470"/>
    </row>
    <row r="541" spans="1:10" x14ac:dyDescent="0.25">
      <c r="A541" s="2" t="s">
        <v>21</v>
      </c>
      <c r="B541" s="471">
        <v>17021001</v>
      </c>
      <c r="C541" s="484">
        <v>23050101</v>
      </c>
      <c r="D541" s="477" t="s">
        <v>208</v>
      </c>
      <c r="E541" s="8">
        <v>6144000</v>
      </c>
      <c r="F541" s="474">
        <v>0</v>
      </c>
      <c r="G541" s="478">
        <v>10000000</v>
      </c>
      <c r="H541" s="470"/>
    </row>
    <row r="542" spans="1:10" x14ac:dyDescent="0.25">
      <c r="A542" s="2" t="s">
        <v>21</v>
      </c>
      <c r="B542" s="471">
        <v>17021001</v>
      </c>
      <c r="C542" s="482"/>
      <c r="D542" s="473" t="s">
        <v>120</v>
      </c>
      <c r="E542" s="7">
        <f>SUM(E526:E541)</f>
        <v>891144000</v>
      </c>
      <c r="F542" s="485">
        <v>0</v>
      </c>
      <c r="G542" s="483">
        <f>SUM(G526:G541)</f>
        <v>750000000</v>
      </c>
      <c r="H542" s="470"/>
    </row>
    <row r="543" spans="1:10" x14ac:dyDescent="0.25">
      <c r="A543" s="2" t="s">
        <v>21</v>
      </c>
      <c r="B543" s="471">
        <v>17065001</v>
      </c>
      <c r="C543" s="472"/>
      <c r="D543" s="473" t="s">
        <v>588</v>
      </c>
      <c r="E543" s="8"/>
      <c r="F543" s="474">
        <v>0</v>
      </c>
      <c r="G543" s="478"/>
      <c r="H543" s="470"/>
    </row>
    <row r="544" spans="1:10" s="96" customFormat="1" x14ac:dyDescent="0.25">
      <c r="A544" s="2"/>
      <c r="B544" s="471"/>
      <c r="C544" s="484">
        <v>23010148</v>
      </c>
      <c r="D544" s="477" t="s">
        <v>168</v>
      </c>
      <c r="E544" s="8">
        <v>0</v>
      </c>
      <c r="F544" s="474">
        <v>0</v>
      </c>
      <c r="G544" s="478">
        <v>14000000</v>
      </c>
      <c r="H544" s="470"/>
      <c r="I544" s="286"/>
      <c r="J544" s="286"/>
    </row>
    <row r="545" spans="1:10" x14ac:dyDescent="0.25">
      <c r="A545" s="178" t="s">
        <v>21</v>
      </c>
      <c r="B545" s="164">
        <v>17065001</v>
      </c>
      <c r="C545" s="200">
        <v>23010124</v>
      </c>
      <c r="D545" s="6" t="s">
        <v>201</v>
      </c>
      <c r="E545" s="8">
        <v>5000000</v>
      </c>
      <c r="F545" s="505">
        <v>0</v>
      </c>
      <c r="G545" s="478">
        <v>1000000</v>
      </c>
      <c r="H545" s="156"/>
    </row>
    <row r="546" spans="1:10" x14ac:dyDescent="0.25">
      <c r="A546" s="140" t="s">
        <v>21</v>
      </c>
      <c r="B546" s="164">
        <v>17065001</v>
      </c>
      <c r="C546" s="200">
        <v>23020107</v>
      </c>
      <c r="D546" s="6" t="s">
        <v>184</v>
      </c>
      <c r="E546" s="8">
        <v>29000000</v>
      </c>
      <c r="F546" s="505">
        <v>0</v>
      </c>
      <c r="G546" s="478">
        <v>20000000</v>
      </c>
      <c r="H546" s="156"/>
    </row>
    <row r="547" spans="1:10" x14ac:dyDescent="0.25">
      <c r="A547" s="140" t="s">
        <v>21</v>
      </c>
      <c r="B547" s="164">
        <v>17065001</v>
      </c>
      <c r="C547" s="200">
        <v>23030101</v>
      </c>
      <c r="D547" s="6" t="s">
        <v>205</v>
      </c>
      <c r="E547" s="8">
        <v>5716000</v>
      </c>
      <c r="F547" s="505">
        <v>0</v>
      </c>
      <c r="G547" s="478"/>
      <c r="H547" s="156"/>
    </row>
    <row r="548" spans="1:10" ht="15" customHeight="1" x14ac:dyDescent="0.25">
      <c r="A548" s="178" t="s">
        <v>21</v>
      </c>
      <c r="B548" s="178">
        <v>17065001</v>
      </c>
      <c r="C548" s="200">
        <v>23050103</v>
      </c>
      <c r="D548" s="6" t="s">
        <v>155</v>
      </c>
      <c r="E548" s="8">
        <v>46000000</v>
      </c>
      <c r="F548" s="506">
        <v>9900000</v>
      </c>
      <c r="G548" s="478">
        <v>25000000</v>
      </c>
      <c r="H548" s="456" t="s">
        <v>830</v>
      </c>
    </row>
    <row r="549" spans="1:10" x14ac:dyDescent="0.25">
      <c r="A549" s="140" t="s">
        <v>21</v>
      </c>
      <c r="B549" s="164">
        <v>17065001</v>
      </c>
      <c r="C549" s="179"/>
      <c r="D549" s="196" t="s">
        <v>120</v>
      </c>
      <c r="E549" s="7">
        <f>SUM(E545:E548)</f>
        <v>85716000</v>
      </c>
      <c r="F549" s="507">
        <f>SUM(F544:F548)</f>
        <v>9900000</v>
      </c>
      <c r="G549" s="483">
        <f>SUM(G544:G548)</f>
        <v>60000000</v>
      </c>
      <c r="H549" s="156"/>
    </row>
    <row r="550" spans="1:10" x14ac:dyDescent="0.25">
      <c r="A550" s="2" t="s">
        <v>21</v>
      </c>
      <c r="B550" s="471">
        <v>17066001</v>
      </c>
      <c r="C550" s="472"/>
      <c r="D550" s="473" t="s">
        <v>202</v>
      </c>
      <c r="E550" s="8"/>
      <c r="F550" s="474">
        <v>0</v>
      </c>
      <c r="G550" s="478"/>
      <c r="H550" s="470"/>
    </row>
    <row r="551" spans="1:10" s="96" customFormat="1" x14ac:dyDescent="0.25">
      <c r="A551" s="2" t="s">
        <v>21</v>
      </c>
      <c r="B551" s="471">
        <v>17066001</v>
      </c>
      <c r="C551" s="484">
        <v>23010148</v>
      </c>
      <c r="D551" s="477" t="s">
        <v>168</v>
      </c>
      <c r="E551" s="8">
        <v>0</v>
      </c>
      <c r="F551" s="474">
        <v>0</v>
      </c>
      <c r="G551" s="478">
        <v>5000000</v>
      </c>
      <c r="H551" s="470"/>
      <c r="I551" s="286"/>
      <c r="J551" s="286"/>
    </row>
    <row r="552" spans="1:10" s="96" customFormat="1" x14ac:dyDescent="0.25">
      <c r="A552" s="2" t="s">
        <v>21</v>
      </c>
      <c r="B552" s="471">
        <v>17066001</v>
      </c>
      <c r="C552" s="484">
        <v>23010122</v>
      </c>
      <c r="D552" s="508" t="s">
        <v>138</v>
      </c>
      <c r="E552" s="8">
        <v>0</v>
      </c>
      <c r="F552" s="474">
        <v>0</v>
      </c>
      <c r="G552" s="478">
        <v>5000000</v>
      </c>
      <c r="H552" s="470"/>
      <c r="I552" s="286"/>
      <c r="J552" s="286"/>
    </row>
    <row r="553" spans="1:10" x14ac:dyDescent="0.25">
      <c r="A553" s="2" t="s">
        <v>21</v>
      </c>
      <c r="B553" s="471">
        <v>17066001</v>
      </c>
      <c r="C553" s="479">
        <v>23010124</v>
      </c>
      <c r="D553" s="477" t="s">
        <v>201</v>
      </c>
      <c r="E553" s="8">
        <v>20000000</v>
      </c>
      <c r="F553" s="474">
        <v>0</v>
      </c>
      <c r="G553" s="478">
        <v>0</v>
      </c>
      <c r="H553" s="470"/>
    </row>
    <row r="554" spans="1:10" x14ac:dyDescent="0.25">
      <c r="A554" s="2" t="s">
        <v>21</v>
      </c>
      <c r="B554" s="471">
        <v>17066001</v>
      </c>
      <c r="C554" s="479">
        <v>23010113</v>
      </c>
      <c r="D554" s="477" t="s">
        <v>282</v>
      </c>
      <c r="E554" s="8">
        <v>9955000</v>
      </c>
      <c r="F554" s="474">
        <v>0</v>
      </c>
      <c r="G554" s="478">
        <v>2000000</v>
      </c>
      <c r="H554" s="470"/>
    </row>
    <row r="555" spans="1:10" x14ac:dyDescent="0.25">
      <c r="A555" s="2" t="s">
        <v>21</v>
      </c>
      <c r="B555" s="471">
        <v>17066001</v>
      </c>
      <c r="C555" s="479">
        <v>23020107</v>
      </c>
      <c r="D555" s="477" t="s">
        <v>184</v>
      </c>
      <c r="E555" s="8">
        <v>30000000</v>
      </c>
      <c r="F555" s="474">
        <v>0</v>
      </c>
      <c r="G555" s="478">
        <v>10000000</v>
      </c>
      <c r="H555" s="470"/>
    </row>
    <row r="556" spans="1:10" x14ac:dyDescent="0.25">
      <c r="A556" s="475" t="s">
        <v>21</v>
      </c>
      <c r="B556" s="475">
        <v>17066001</v>
      </c>
      <c r="C556" s="476">
        <v>23050103</v>
      </c>
      <c r="D556" s="477" t="s">
        <v>155</v>
      </c>
      <c r="E556" s="8">
        <v>15000000</v>
      </c>
      <c r="F556" s="478">
        <v>9000000</v>
      </c>
      <c r="G556" s="478">
        <v>20000000</v>
      </c>
      <c r="H556" s="470"/>
    </row>
    <row r="557" spans="1:10" s="96" customFormat="1" ht="30" x14ac:dyDescent="0.25">
      <c r="A557" s="475"/>
      <c r="B557" s="475"/>
      <c r="C557" s="479">
        <v>23030106</v>
      </c>
      <c r="D557" s="477" t="s">
        <v>185</v>
      </c>
      <c r="E557" s="8">
        <v>0</v>
      </c>
      <c r="F557" s="474">
        <v>0</v>
      </c>
      <c r="G557" s="478">
        <v>18000000</v>
      </c>
      <c r="H557" s="470" t="s">
        <v>829</v>
      </c>
      <c r="I557" s="286"/>
      <c r="J557" s="286"/>
    </row>
    <row r="558" spans="1:10" x14ac:dyDescent="0.25">
      <c r="A558" s="2" t="s">
        <v>21</v>
      </c>
      <c r="B558" s="471">
        <v>17066001</v>
      </c>
      <c r="C558" s="509"/>
      <c r="D558" s="196" t="s">
        <v>120</v>
      </c>
      <c r="E558" s="7">
        <f>SUM(E553:E556)</f>
        <v>74955000</v>
      </c>
      <c r="F558" s="485">
        <f>SUM(F551:F556)</f>
        <v>9000000</v>
      </c>
      <c r="G558" s="483">
        <f>SUM(G551:G557)</f>
        <v>60000000</v>
      </c>
      <c r="H558" s="470"/>
    </row>
    <row r="559" spans="1:10" x14ac:dyDescent="0.25">
      <c r="A559" s="2" t="s">
        <v>21</v>
      </c>
      <c r="B559" s="471">
        <v>17067001</v>
      </c>
      <c r="C559" s="509"/>
      <c r="D559" s="466" t="s">
        <v>204</v>
      </c>
      <c r="E559" s="8"/>
      <c r="F559" s="474">
        <v>0</v>
      </c>
      <c r="G559" s="478"/>
      <c r="H559" s="502"/>
    </row>
    <row r="560" spans="1:10" x14ac:dyDescent="0.25">
      <c r="A560" s="2" t="s">
        <v>21</v>
      </c>
      <c r="B560" s="471">
        <v>17067001</v>
      </c>
      <c r="C560" s="509">
        <v>23010148</v>
      </c>
      <c r="D560" s="509" t="s">
        <v>168</v>
      </c>
      <c r="E560" s="8">
        <v>30597000</v>
      </c>
      <c r="F560" s="474">
        <v>0</v>
      </c>
      <c r="G560" s="478">
        <v>5000000</v>
      </c>
      <c r="H560" s="502"/>
    </row>
    <row r="561" spans="1:10" x14ac:dyDescent="0.25">
      <c r="A561" s="2" t="s">
        <v>21</v>
      </c>
      <c r="B561" s="471">
        <v>17067001</v>
      </c>
      <c r="C561" s="509">
        <v>23010127</v>
      </c>
      <c r="D561" s="509" t="s">
        <v>420</v>
      </c>
      <c r="E561" s="8">
        <v>0</v>
      </c>
      <c r="F561" s="474">
        <v>0</v>
      </c>
      <c r="G561" s="478">
        <v>5000000</v>
      </c>
      <c r="H561" s="502"/>
    </row>
    <row r="562" spans="1:10" x14ac:dyDescent="0.25">
      <c r="A562" s="2" t="s">
        <v>21</v>
      </c>
      <c r="B562" s="471">
        <v>17067001</v>
      </c>
      <c r="C562" s="509">
        <v>23020107</v>
      </c>
      <c r="D562" s="509" t="s">
        <v>184</v>
      </c>
      <c r="E562" s="8">
        <v>0</v>
      </c>
      <c r="F562" s="474">
        <v>0</v>
      </c>
      <c r="G562" s="478"/>
      <c r="H562" s="502"/>
    </row>
    <row r="563" spans="1:10" x14ac:dyDescent="0.25">
      <c r="A563" s="2" t="s">
        <v>21</v>
      </c>
      <c r="B563" s="471">
        <v>17067001</v>
      </c>
      <c r="C563" s="509">
        <v>23020105</v>
      </c>
      <c r="D563" s="509" t="s">
        <v>141</v>
      </c>
      <c r="E563" s="8">
        <v>0</v>
      </c>
      <c r="F563" s="474">
        <v>0</v>
      </c>
      <c r="G563" s="478"/>
      <c r="H563" s="502"/>
    </row>
    <row r="564" spans="1:10" x14ac:dyDescent="0.25">
      <c r="A564" s="2" t="s">
        <v>21</v>
      </c>
      <c r="B564" s="471">
        <v>17067001</v>
      </c>
      <c r="C564" s="509">
        <v>23030101</v>
      </c>
      <c r="D564" s="509" t="s">
        <v>205</v>
      </c>
      <c r="E564" s="8">
        <v>0</v>
      </c>
      <c r="F564" s="474">
        <v>0</v>
      </c>
      <c r="G564" s="478"/>
      <c r="H564" s="502"/>
    </row>
    <row r="565" spans="1:10" x14ac:dyDescent="0.25">
      <c r="A565" s="2" t="s">
        <v>21</v>
      </c>
      <c r="B565" s="471">
        <v>17067001</v>
      </c>
      <c r="C565" s="509">
        <v>23050103</v>
      </c>
      <c r="D565" s="509" t="s">
        <v>155</v>
      </c>
      <c r="E565" s="8">
        <v>50000000</v>
      </c>
      <c r="F565" s="474">
        <v>300000</v>
      </c>
      <c r="G565" s="478">
        <v>14631000</v>
      </c>
      <c r="H565" s="502"/>
    </row>
    <row r="566" spans="1:10" s="96" customFormat="1" x14ac:dyDescent="0.25">
      <c r="A566" s="2"/>
      <c r="B566" s="471"/>
      <c r="C566" s="509">
        <v>23050101</v>
      </c>
      <c r="D566" s="477" t="s">
        <v>208</v>
      </c>
      <c r="E566" s="8"/>
      <c r="F566" s="474"/>
      <c r="G566" s="478">
        <v>10000000</v>
      </c>
      <c r="H566" s="502"/>
      <c r="I566" s="286"/>
      <c r="J566" s="286"/>
    </row>
    <row r="567" spans="1:10" x14ac:dyDescent="0.25">
      <c r="A567" s="2" t="s">
        <v>21</v>
      </c>
      <c r="B567" s="471">
        <v>17067001</v>
      </c>
      <c r="C567" s="509">
        <v>23040101</v>
      </c>
      <c r="D567" s="509" t="s">
        <v>115</v>
      </c>
      <c r="E567" s="8">
        <v>0</v>
      </c>
      <c r="F567" s="474">
        <v>0</v>
      </c>
      <c r="G567" s="478"/>
      <c r="H567" s="502"/>
    </row>
    <row r="568" spans="1:10" x14ac:dyDescent="0.25">
      <c r="A568" s="2" t="s">
        <v>21</v>
      </c>
      <c r="B568" s="471">
        <v>17067001</v>
      </c>
      <c r="C568" s="466" t="s">
        <v>477</v>
      </c>
      <c r="D568" s="509"/>
      <c r="E568" s="510">
        <f>SUM(E560:E567)</f>
        <v>80597000</v>
      </c>
      <c r="F568" s="130">
        <v>300000</v>
      </c>
      <c r="G568" s="483">
        <f>SUM(G560:G567)</f>
        <v>34631000</v>
      </c>
      <c r="H568" s="502"/>
    </row>
    <row r="569" spans="1:10" x14ac:dyDescent="0.25">
      <c r="A569" s="2" t="s">
        <v>21</v>
      </c>
      <c r="B569" s="471">
        <v>17068001</v>
      </c>
      <c r="C569" s="509"/>
      <c r="D569" s="466" t="s">
        <v>625</v>
      </c>
      <c r="E569" s="8"/>
      <c r="F569" s="474">
        <v>0</v>
      </c>
      <c r="G569" s="478"/>
      <c r="H569" s="502"/>
    </row>
    <row r="570" spans="1:10" x14ac:dyDescent="0.25">
      <c r="A570" s="2" t="s">
        <v>21</v>
      </c>
      <c r="B570" s="471">
        <v>17068001</v>
      </c>
      <c r="C570" s="484">
        <v>23010148</v>
      </c>
      <c r="D570" s="477" t="s">
        <v>168</v>
      </c>
      <c r="E570" s="8">
        <v>7000000</v>
      </c>
      <c r="F570" s="474">
        <v>0</v>
      </c>
      <c r="G570" s="478">
        <v>5500000</v>
      </c>
      <c r="H570" s="470"/>
    </row>
    <row r="571" spans="1:10" s="96" customFormat="1" x14ac:dyDescent="0.25">
      <c r="A571" s="2" t="s">
        <v>21</v>
      </c>
      <c r="B571" s="471">
        <v>17068001</v>
      </c>
      <c r="C571" s="484">
        <v>23010108</v>
      </c>
      <c r="D571" s="477" t="s">
        <v>688</v>
      </c>
      <c r="E571" s="8">
        <v>0</v>
      </c>
      <c r="F571" s="474">
        <v>0</v>
      </c>
      <c r="G571" s="478">
        <v>6000000</v>
      </c>
      <c r="H571" s="470"/>
      <c r="I571" s="286"/>
      <c r="J571" s="286"/>
    </row>
    <row r="572" spans="1:10" x14ac:dyDescent="0.25">
      <c r="A572" s="475" t="s">
        <v>21</v>
      </c>
      <c r="B572" s="475">
        <v>17065001</v>
      </c>
      <c r="C572" s="479">
        <v>23010103</v>
      </c>
      <c r="D572" s="477" t="s">
        <v>155</v>
      </c>
      <c r="E572" s="8">
        <v>7000000</v>
      </c>
      <c r="F572" s="478">
        <v>5000000</v>
      </c>
      <c r="G572" s="478">
        <v>21500000</v>
      </c>
      <c r="H572" s="470"/>
    </row>
    <row r="573" spans="1:10" x14ac:dyDescent="0.25">
      <c r="A573" s="2" t="s">
        <v>21</v>
      </c>
      <c r="B573" s="471">
        <v>17065001</v>
      </c>
      <c r="C573" s="484">
        <v>23010148</v>
      </c>
      <c r="D573" s="477" t="s">
        <v>582</v>
      </c>
      <c r="E573" s="8">
        <v>4716000</v>
      </c>
      <c r="F573" s="474">
        <v>0</v>
      </c>
      <c r="G573" s="478"/>
      <c r="H573" s="470"/>
    </row>
    <row r="574" spans="1:10" ht="45" x14ac:dyDescent="0.25">
      <c r="A574" s="2" t="s">
        <v>21</v>
      </c>
      <c r="B574" s="471">
        <v>17065001</v>
      </c>
      <c r="C574" s="511">
        <v>23010124</v>
      </c>
      <c r="D574" s="512" t="s">
        <v>428</v>
      </c>
      <c r="E574" s="8">
        <v>11000000</v>
      </c>
      <c r="F574" s="474">
        <v>0</v>
      </c>
      <c r="G574" s="478">
        <v>17000000</v>
      </c>
      <c r="H574" s="470" t="s">
        <v>831</v>
      </c>
    </row>
    <row r="575" spans="1:10" x14ac:dyDescent="0.25">
      <c r="A575" s="2" t="s">
        <v>21</v>
      </c>
      <c r="B575" s="471">
        <v>17065001</v>
      </c>
      <c r="C575" s="479">
        <v>23010126</v>
      </c>
      <c r="D575" s="477" t="s">
        <v>181</v>
      </c>
      <c r="E575" s="8">
        <v>7000000</v>
      </c>
      <c r="F575" s="474">
        <v>0</v>
      </c>
      <c r="G575" s="478"/>
      <c r="H575" s="470"/>
    </row>
    <row r="576" spans="1:10" x14ac:dyDescent="0.25">
      <c r="A576" s="475" t="s">
        <v>21</v>
      </c>
      <c r="B576" s="475">
        <v>17068001</v>
      </c>
      <c r="C576" s="476">
        <v>23050130</v>
      </c>
      <c r="D576" s="477" t="s">
        <v>286</v>
      </c>
      <c r="E576" s="8">
        <v>50000000</v>
      </c>
      <c r="F576" s="478">
        <v>3226500</v>
      </c>
      <c r="G576" s="478">
        <v>20000000</v>
      </c>
      <c r="H576" s="481"/>
    </row>
    <row r="577" spans="1:8" x14ac:dyDescent="0.25">
      <c r="A577" s="475" t="s">
        <v>21</v>
      </c>
      <c r="B577" s="475">
        <v>17068001</v>
      </c>
      <c r="C577" s="479">
        <v>23020107</v>
      </c>
      <c r="D577" s="477" t="s">
        <v>184</v>
      </c>
      <c r="E577" s="8">
        <v>10000000</v>
      </c>
      <c r="F577" s="478">
        <v>7612750</v>
      </c>
      <c r="G577" s="478">
        <v>0</v>
      </c>
      <c r="H577" s="481"/>
    </row>
    <row r="578" spans="1:8" x14ac:dyDescent="0.25">
      <c r="A578" s="2" t="s">
        <v>21</v>
      </c>
      <c r="B578" s="471">
        <v>17068001</v>
      </c>
      <c r="C578" s="482"/>
      <c r="D578" s="473" t="s">
        <v>120</v>
      </c>
      <c r="E578" s="7">
        <f>SUM(E570:E577)</f>
        <v>96716000</v>
      </c>
      <c r="F578" s="485">
        <v>15839250</v>
      </c>
      <c r="G578" s="483">
        <f>SUM(G570:G577)</f>
        <v>70000000</v>
      </c>
      <c r="H578" s="470"/>
    </row>
    <row r="579" spans="1:8" x14ac:dyDescent="0.25">
      <c r="A579" s="2" t="s">
        <v>21</v>
      </c>
      <c r="B579" s="486">
        <v>21001001</v>
      </c>
      <c r="C579" s="467"/>
      <c r="D579" s="473" t="s">
        <v>437</v>
      </c>
      <c r="E579" s="8"/>
      <c r="F579" s="474">
        <v>0</v>
      </c>
      <c r="G579" s="478"/>
      <c r="H579" s="470"/>
    </row>
    <row r="580" spans="1:8" x14ac:dyDescent="0.25">
      <c r="A580" s="475" t="s">
        <v>21</v>
      </c>
      <c r="B580" s="482">
        <v>21001001</v>
      </c>
      <c r="C580" s="479">
        <v>23010112</v>
      </c>
      <c r="D580" s="477" t="s">
        <v>102</v>
      </c>
      <c r="E580" s="8">
        <v>60000000</v>
      </c>
      <c r="F580" s="478">
        <v>5448975</v>
      </c>
      <c r="G580" s="478">
        <v>20000000</v>
      </c>
      <c r="H580" s="481"/>
    </row>
    <row r="581" spans="1:8" x14ac:dyDescent="0.25">
      <c r="A581" s="475" t="s">
        <v>21</v>
      </c>
      <c r="B581" s="482">
        <v>21001001</v>
      </c>
      <c r="C581" s="476">
        <v>23010149</v>
      </c>
      <c r="D581" s="477" t="s">
        <v>213</v>
      </c>
      <c r="E581" s="8">
        <v>100000000</v>
      </c>
      <c r="F581" s="478">
        <v>35086071</v>
      </c>
      <c r="G581" s="478">
        <v>70000000</v>
      </c>
      <c r="H581" s="470"/>
    </row>
    <row r="582" spans="1:8" x14ac:dyDescent="0.25">
      <c r="A582" s="475" t="s">
        <v>21</v>
      </c>
      <c r="B582" s="482">
        <v>21001001</v>
      </c>
      <c r="C582" s="476">
        <v>23010122</v>
      </c>
      <c r="D582" s="477" t="s">
        <v>104</v>
      </c>
      <c r="E582" s="8">
        <v>1260000000</v>
      </c>
      <c r="F582" s="478">
        <v>165128000</v>
      </c>
      <c r="G582" s="478">
        <v>596000000</v>
      </c>
      <c r="H582" s="481"/>
    </row>
    <row r="583" spans="1:8" x14ac:dyDescent="0.25">
      <c r="A583" s="2" t="s">
        <v>21</v>
      </c>
      <c r="B583" s="486">
        <v>21001001</v>
      </c>
      <c r="C583" s="479">
        <v>23010113</v>
      </c>
      <c r="D583" s="477" t="s">
        <v>282</v>
      </c>
      <c r="E583" s="8">
        <v>4480000</v>
      </c>
      <c r="F583" s="478">
        <v>0</v>
      </c>
      <c r="G583" s="478">
        <v>4563000</v>
      </c>
      <c r="H583" s="470"/>
    </row>
    <row r="584" spans="1:8" x14ac:dyDescent="0.25">
      <c r="A584" s="2" t="s">
        <v>21</v>
      </c>
      <c r="B584" s="486">
        <v>21001001</v>
      </c>
      <c r="C584" s="484">
        <v>23010105</v>
      </c>
      <c r="D584" s="477" t="s">
        <v>139</v>
      </c>
      <c r="E584" s="8">
        <v>80000000</v>
      </c>
      <c r="F584" s="478">
        <v>0</v>
      </c>
      <c r="G584" s="478">
        <v>80000000</v>
      </c>
      <c r="H584" s="470"/>
    </row>
    <row r="585" spans="1:8" x14ac:dyDescent="0.25">
      <c r="A585" s="2" t="s">
        <v>21</v>
      </c>
      <c r="B585" s="486">
        <v>21001001</v>
      </c>
      <c r="C585" s="479">
        <v>23020101</v>
      </c>
      <c r="D585" s="477" t="s">
        <v>110</v>
      </c>
      <c r="E585" s="8">
        <v>60000000</v>
      </c>
      <c r="F585" s="478">
        <v>0</v>
      </c>
      <c r="G585" s="478">
        <v>70000000</v>
      </c>
      <c r="H585" s="470"/>
    </row>
    <row r="586" spans="1:8" x14ac:dyDescent="0.25">
      <c r="A586" s="475" t="s">
        <v>21</v>
      </c>
      <c r="B586" s="482">
        <v>21001001</v>
      </c>
      <c r="C586" s="479">
        <v>23020102</v>
      </c>
      <c r="D586" s="477" t="s">
        <v>438</v>
      </c>
      <c r="E586" s="8">
        <v>250000000</v>
      </c>
      <c r="F586" s="478">
        <v>13540000</v>
      </c>
      <c r="G586" s="478">
        <v>250000000</v>
      </c>
      <c r="H586" s="470"/>
    </row>
    <row r="587" spans="1:8" x14ac:dyDescent="0.25">
      <c r="A587" s="475" t="s">
        <v>21</v>
      </c>
      <c r="B587" s="482">
        <v>21001001</v>
      </c>
      <c r="C587" s="479">
        <v>23020106</v>
      </c>
      <c r="D587" s="477" t="s">
        <v>140</v>
      </c>
      <c r="E587" s="8">
        <v>320000000</v>
      </c>
      <c r="F587" s="478">
        <v>67944274</v>
      </c>
      <c r="G587" s="478">
        <v>250000000</v>
      </c>
      <c r="H587" s="470"/>
    </row>
    <row r="588" spans="1:8" x14ac:dyDescent="0.25">
      <c r="A588" s="2" t="s">
        <v>21</v>
      </c>
      <c r="B588" s="486">
        <v>21001001</v>
      </c>
      <c r="C588" s="479">
        <v>23030121</v>
      </c>
      <c r="D588" s="477" t="s">
        <v>126</v>
      </c>
      <c r="E588" s="8">
        <v>15000000</v>
      </c>
      <c r="F588" s="478">
        <v>0</v>
      </c>
      <c r="G588" s="478">
        <v>50000000</v>
      </c>
      <c r="H588" s="470"/>
    </row>
    <row r="589" spans="1:8" x14ac:dyDescent="0.25">
      <c r="A589" s="475" t="s">
        <v>21</v>
      </c>
      <c r="B589" s="482">
        <v>21001001</v>
      </c>
      <c r="C589" s="479">
        <v>23030105</v>
      </c>
      <c r="D589" s="477" t="s">
        <v>441</v>
      </c>
      <c r="E589" s="8">
        <v>2000000000</v>
      </c>
      <c r="F589" s="478">
        <v>516822924</v>
      </c>
      <c r="G589" s="478">
        <v>600000000</v>
      </c>
      <c r="H589" s="470"/>
    </row>
    <row r="590" spans="1:8" x14ac:dyDescent="0.25">
      <c r="A590" s="2" t="s">
        <v>21</v>
      </c>
      <c r="B590" s="486">
        <v>21001001</v>
      </c>
      <c r="C590" s="487">
        <v>23050101</v>
      </c>
      <c r="D590" s="477" t="s">
        <v>208</v>
      </c>
      <c r="E590" s="8">
        <v>50000000</v>
      </c>
      <c r="F590" s="478">
        <v>0</v>
      </c>
      <c r="G590" s="478">
        <v>50000000</v>
      </c>
      <c r="H590" s="470"/>
    </row>
    <row r="591" spans="1:8" x14ac:dyDescent="0.25">
      <c r="A591" s="2" t="s">
        <v>21</v>
      </c>
      <c r="B591" s="486">
        <v>21001001</v>
      </c>
      <c r="C591" s="479">
        <v>23050103</v>
      </c>
      <c r="D591" s="477" t="s">
        <v>155</v>
      </c>
      <c r="E591" s="8">
        <v>5000000</v>
      </c>
      <c r="F591" s="478">
        <v>0</v>
      </c>
      <c r="G591" s="478">
        <v>30000000</v>
      </c>
      <c r="H591" s="470"/>
    </row>
    <row r="592" spans="1:8" x14ac:dyDescent="0.25">
      <c r="A592" s="2" t="s">
        <v>21</v>
      </c>
      <c r="B592" s="486">
        <v>21001001</v>
      </c>
      <c r="C592" s="484">
        <v>23050128</v>
      </c>
      <c r="D592" s="477" t="s">
        <v>132</v>
      </c>
      <c r="E592" s="8">
        <v>80000000</v>
      </c>
      <c r="F592" s="478">
        <v>0</v>
      </c>
      <c r="G592" s="478">
        <v>80000000</v>
      </c>
      <c r="H592" s="470"/>
    </row>
    <row r="593" spans="1:10" x14ac:dyDescent="0.25">
      <c r="A593" s="2" t="s">
        <v>21</v>
      </c>
      <c r="B593" s="486">
        <v>21001001</v>
      </c>
      <c r="C593" s="482"/>
      <c r="D593" s="473" t="s">
        <v>120</v>
      </c>
      <c r="E593" s="7">
        <f>SUM(E580:E592)</f>
        <v>4284480000</v>
      </c>
      <c r="F593" s="485">
        <v>803970244</v>
      </c>
      <c r="G593" s="483">
        <f>SUM(G580:G592)</f>
        <v>2150563000</v>
      </c>
      <c r="H593" s="470"/>
    </row>
    <row r="594" spans="1:10" x14ac:dyDescent="0.25">
      <c r="A594" s="488" t="s">
        <v>21</v>
      </c>
      <c r="B594" s="513">
        <v>21003001</v>
      </c>
      <c r="C594" s="490"/>
      <c r="D594" s="491" t="s">
        <v>442</v>
      </c>
      <c r="E594" s="8"/>
      <c r="F594" s="474">
        <v>0</v>
      </c>
      <c r="G594" s="478"/>
      <c r="H594" s="470"/>
    </row>
    <row r="595" spans="1:10" x14ac:dyDescent="0.25">
      <c r="A595" s="514" t="s">
        <v>21</v>
      </c>
      <c r="B595" s="515">
        <v>21003001</v>
      </c>
      <c r="C595" s="516">
        <v>23010112</v>
      </c>
      <c r="D595" s="508" t="s">
        <v>102</v>
      </c>
      <c r="E595" s="8">
        <v>10000000</v>
      </c>
      <c r="F595" s="478">
        <v>3300472</v>
      </c>
      <c r="G595" s="478">
        <v>10000000</v>
      </c>
      <c r="H595" s="481"/>
    </row>
    <row r="596" spans="1:10" x14ac:dyDescent="0.25">
      <c r="A596" s="514" t="s">
        <v>21</v>
      </c>
      <c r="B596" s="515">
        <v>21002001</v>
      </c>
      <c r="C596" s="516">
        <v>23010113</v>
      </c>
      <c r="D596" s="508" t="s">
        <v>282</v>
      </c>
      <c r="E596" s="8">
        <v>6500000</v>
      </c>
      <c r="F596" s="478">
        <v>4389000</v>
      </c>
      <c r="G596" s="478">
        <v>3000000</v>
      </c>
      <c r="H596" s="481"/>
    </row>
    <row r="597" spans="1:10" x14ac:dyDescent="0.25">
      <c r="A597" s="488" t="s">
        <v>21</v>
      </c>
      <c r="B597" s="513">
        <v>21003001</v>
      </c>
      <c r="C597" s="484">
        <v>23010122</v>
      </c>
      <c r="D597" s="508" t="s">
        <v>104</v>
      </c>
      <c r="E597" s="517">
        <v>40000000</v>
      </c>
      <c r="F597" s="474">
        <v>0</v>
      </c>
      <c r="G597" s="478">
        <v>8000000</v>
      </c>
      <c r="H597" s="470"/>
    </row>
    <row r="598" spans="1:10" x14ac:dyDescent="0.25">
      <c r="A598" s="488" t="s">
        <v>21</v>
      </c>
      <c r="B598" s="513">
        <v>21003001</v>
      </c>
      <c r="C598" s="484">
        <v>23010122</v>
      </c>
      <c r="D598" s="508" t="s">
        <v>138</v>
      </c>
      <c r="E598" s="8">
        <v>15000000</v>
      </c>
      <c r="F598" s="474">
        <v>0</v>
      </c>
      <c r="G598" s="478"/>
      <c r="H598" s="470"/>
    </row>
    <row r="599" spans="1:10" x14ac:dyDescent="0.25">
      <c r="A599" s="488" t="s">
        <v>21</v>
      </c>
      <c r="B599" s="513">
        <v>21003001</v>
      </c>
      <c r="C599" s="516">
        <v>23010119</v>
      </c>
      <c r="D599" s="508" t="s">
        <v>123</v>
      </c>
      <c r="E599" s="8">
        <v>4000000</v>
      </c>
      <c r="F599" s="474">
        <v>0</v>
      </c>
      <c r="G599" s="478"/>
      <c r="H599" s="470"/>
    </row>
    <row r="600" spans="1:10" x14ac:dyDescent="0.25">
      <c r="A600" s="488" t="s">
        <v>21</v>
      </c>
      <c r="B600" s="513">
        <v>21003001</v>
      </c>
      <c r="C600" s="516">
        <v>23020101</v>
      </c>
      <c r="D600" s="508" t="s">
        <v>110</v>
      </c>
      <c r="E600" s="8">
        <v>50000000</v>
      </c>
      <c r="F600" s="474">
        <v>0</v>
      </c>
      <c r="G600" s="478">
        <v>20000000</v>
      </c>
      <c r="H600" s="470"/>
    </row>
    <row r="601" spans="1:10" x14ac:dyDescent="0.25">
      <c r="A601" s="488" t="s">
        <v>21</v>
      </c>
      <c r="B601" s="513">
        <v>21003001</v>
      </c>
      <c r="C601" s="516">
        <v>23020102</v>
      </c>
      <c r="D601" s="508" t="s">
        <v>438</v>
      </c>
      <c r="E601" s="8">
        <v>40000000</v>
      </c>
      <c r="F601" s="474">
        <v>0</v>
      </c>
      <c r="G601" s="478">
        <v>40000000</v>
      </c>
      <c r="H601" s="470"/>
    </row>
    <row r="602" spans="1:10" x14ac:dyDescent="0.25">
      <c r="A602" s="488" t="s">
        <v>21</v>
      </c>
      <c r="B602" s="513">
        <v>21003001</v>
      </c>
      <c r="C602" s="516">
        <v>23020106</v>
      </c>
      <c r="D602" s="508" t="s">
        <v>203</v>
      </c>
      <c r="E602" s="8">
        <v>40000000</v>
      </c>
      <c r="F602" s="474">
        <v>0</v>
      </c>
      <c r="G602" s="478"/>
      <c r="H602" s="470"/>
    </row>
    <row r="603" spans="1:10" x14ac:dyDescent="0.25">
      <c r="A603" s="488" t="s">
        <v>21</v>
      </c>
      <c r="B603" s="513">
        <v>21003001</v>
      </c>
      <c r="C603" s="516">
        <v>23020101</v>
      </c>
      <c r="D603" s="508" t="s">
        <v>112</v>
      </c>
      <c r="E603" s="8">
        <v>10000000</v>
      </c>
      <c r="F603" s="474">
        <v>0</v>
      </c>
      <c r="G603" s="478"/>
      <c r="H603" s="470"/>
    </row>
    <row r="604" spans="1:10" x14ac:dyDescent="0.25">
      <c r="A604" s="488" t="s">
        <v>21</v>
      </c>
      <c r="B604" s="513">
        <v>21003001</v>
      </c>
      <c r="C604" s="516">
        <v>23030105</v>
      </c>
      <c r="D604" s="508" t="s">
        <v>443</v>
      </c>
      <c r="E604" s="8">
        <v>30000000</v>
      </c>
      <c r="F604" s="474">
        <v>0</v>
      </c>
      <c r="G604" s="478">
        <v>20880000</v>
      </c>
      <c r="H604" s="470"/>
    </row>
    <row r="605" spans="1:10" s="96" customFormat="1" x14ac:dyDescent="0.25">
      <c r="A605" s="488" t="s">
        <v>21</v>
      </c>
      <c r="B605" s="513">
        <v>21003001</v>
      </c>
      <c r="C605" s="479">
        <v>23050101</v>
      </c>
      <c r="D605" s="508" t="s">
        <v>188</v>
      </c>
      <c r="E605" s="8"/>
      <c r="F605" s="474"/>
      <c r="G605" s="478">
        <v>2000000</v>
      </c>
      <c r="H605" s="470"/>
      <c r="I605" s="286"/>
      <c r="J605" s="286"/>
    </row>
    <row r="606" spans="1:10" x14ac:dyDescent="0.25">
      <c r="A606" s="488" t="s">
        <v>21</v>
      </c>
      <c r="B606" s="513">
        <v>21003001</v>
      </c>
      <c r="C606" s="516">
        <v>23050103</v>
      </c>
      <c r="D606" s="508" t="s">
        <v>155</v>
      </c>
      <c r="E606" s="8">
        <v>10000000</v>
      </c>
      <c r="F606" s="474">
        <v>0</v>
      </c>
      <c r="G606" s="478">
        <v>0</v>
      </c>
      <c r="H606" s="470"/>
    </row>
    <row r="607" spans="1:10" x14ac:dyDescent="0.25">
      <c r="A607" s="488" t="s">
        <v>21</v>
      </c>
      <c r="B607" s="513">
        <v>21003001</v>
      </c>
      <c r="C607" s="516">
        <v>23050124</v>
      </c>
      <c r="D607" s="508" t="s">
        <v>136</v>
      </c>
      <c r="E607" s="8">
        <v>1000000</v>
      </c>
      <c r="F607" s="474">
        <v>0</v>
      </c>
      <c r="G607" s="478">
        <v>1000000</v>
      </c>
      <c r="H607" s="470"/>
    </row>
    <row r="608" spans="1:10" x14ac:dyDescent="0.25">
      <c r="A608" s="488" t="s">
        <v>21</v>
      </c>
      <c r="B608" s="513">
        <v>21003001</v>
      </c>
      <c r="C608" s="484">
        <v>23050128</v>
      </c>
      <c r="D608" s="508" t="s">
        <v>132</v>
      </c>
      <c r="E608" s="8">
        <v>150500000</v>
      </c>
      <c r="F608" s="474">
        <v>0</v>
      </c>
      <c r="G608" s="478">
        <v>170000000</v>
      </c>
      <c r="H608" s="470"/>
    </row>
    <row r="609" spans="1:8" x14ac:dyDescent="0.25">
      <c r="A609" s="488" t="s">
        <v>21</v>
      </c>
      <c r="B609" s="513">
        <v>21003001</v>
      </c>
      <c r="C609" s="515"/>
      <c r="D609" s="491" t="s">
        <v>120</v>
      </c>
      <c r="E609" s="7">
        <f>SUM(E595:E608)</f>
        <v>407000000</v>
      </c>
      <c r="F609" s="485">
        <v>7689472</v>
      </c>
      <c r="G609" s="483">
        <f>SUM(G595:G608)</f>
        <v>274880000</v>
      </c>
      <c r="H609" s="470"/>
    </row>
    <row r="610" spans="1:8" x14ac:dyDescent="0.25">
      <c r="A610" s="2" t="s">
        <v>21</v>
      </c>
      <c r="B610" s="486">
        <v>21102001</v>
      </c>
      <c r="C610" s="467"/>
      <c r="D610" s="473" t="s">
        <v>214</v>
      </c>
      <c r="E610" s="8"/>
      <c r="F610" s="474">
        <v>0</v>
      </c>
      <c r="G610" s="478"/>
      <c r="H610" s="470"/>
    </row>
    <row r="611" spans="1:8" x14ac:dyDescent="0.25">
      <c r="A611" s="2" t="s">
        <v>21</v>
      </c>
      <c r="B611" s="486">
        <v>21102001</v>
      </c>
      <c r="C611" s="479">
        <v>23010112</v>
      </c>
      <c r="D611" s="477" t="s">
        <v>102</v>
      </c>
      <c r="E611" s="8">
        <v>2000000</v>
      </c>
      <c r="F611" s="474">
        <v>0</v>
      </c>
      <c r="G611" s="478">
        <v>2000000</v>
      </c>
      <c r="H611" s="470"/>
    </row>
    <row r="612" spans="1:8" x14ac:dyDescent="0.25">
      <c r="A612" s="475" t="s">
        <v>21</v>
      </c>
      <c r="B612" s="482">
        <v>21102001</v>
      </c>
      <c r="C612" s="476">
        <v>23010149</v>
      </c>
      <c r="D612" s="477" t="s">
        <v>213</v>
      </c>
      <c r="E612" s="8">
        <v>18000000</v>
      </c>
      <c r="F612" s="478">
        <v>2380000</v>
      </c>
      <c r="G612" s="478">
        <v>10000000</v>
      </c>
      <c r="H612" s="481"/>
    </row>
    <row r="613" spans="1:8" x14ac:dyDescent="0.25">
      <c r="A613" s="2" t="s">
        <v>21</v>
      </c>
      <c r="B613" s="486">
        <v>21102001</v>
      </c>
      <c r="C613" s="479">
        <v>23010113</v>
      </c>
      <c r="D613" s="477" t="s">
        <v>282</v>
      </c>
      <c r="E613" s="8">
        <v>2000000</v>
      </c>
      <c r="F613" s="478">
        <v>2000000</v>
      </c>
      <c r="G613" s="478">
        <v>5000000</v>
      </c>
      <c r="H613" s="481"/>
    </row>
    <row r="614" spans="1:8" x14ac:dyDescent="0.25">
      <c r="A614" s="2" t="s">
        <v>21</v>
      </c>
      <c r="B614" s="486">
        <v>21102001</v>
      </c>
      <c r="C614" s="479">
        <v>23030105</v>
      </c>
      <c r="D614" s="477" t="s">
        <v>439</v>
      </c>
      <c r="E614" s="8">
        <v>20000000</v>
      </c>
      <c r="F614" s="478">
        <v>2971435</v>
      </c>
      <c r="G614" s="478">
        <v>10000000</v>
      </c>
      <c r="H614" s="470"/>
    </row>
    <row r="615" spans="1:8" x14ac:dyDescent="0.25">
      <c r="A615" s="2" t="s">
        <v>21</v>
      </c>
      <c r="B615" s="486">
        <v>21102001</v>
      </c>
      <c r="C615" s="479">
        <v>23030121</v>
      </c>
      <c r="D615" s="477" t="s">
        <v>126</v>
      </c>
      <c r="E615" s="8">
        <v>7000000</v>
      </c>
      <c r="F615" s="474">
        <v>0</v>
      </c>
      <c r="G615" s="478">
        <v>6000000</v>
      </c>
      <c r="H615" s="470"/>
    </row>
    <row r="616" spans="1:8" x14ac:dyDescent="0.25">
      <c r="A616" s="2" t="s">
        <v>21</v>
      </c>
      <c r="B616" s="486">
        <v>21102001</v>
      </c>
      <c r="C616" s="479">
        <v>23030101</v>
      </c>
      <c r="D616" s="477" t="s">
        <v>205</v>
      </c>
      <c r="E616" s="8">
        <v>18000000</v>
      </c>
      <c r="F616" s="478">
        <v>3677297</v>
      </c>
      <c r="G616" s="478">
        <v>10000000</v>
      </c>
      <c r="H616" s="470"/>
    </row>
    <row r="617" spans="1:8" x14ac:dyDescent="0.25">
      <c r="A617" s="2" t="s">
        <v>21</v>
      </c>
      <c r="B617" s="486">
        <v>21102001</v>
      </c>
      <c r="C617" s="479">
        <v>23030105</v>
      </c>
      <c r="D617" s="477" t="s">
        <v>444</v>
      </c>
      <c r="E617" s="8">
        <v>100000000</v>
      </c>
      <c r="F617" s="474">
        <v>0</v>
      </c>
      <c r="G617" s="478">
        <v>30202000</v>
      </c>
      <c r="H617" s="470"/>
    </row>
    <row r="618" spans="1:8" x14ac:dyDescent="0.25">
      <c r="A618" s="2" t="s">
        <v>21</v>
      </c>
      <c r="B618" s="486">
        <v>21102001</v>
      </c>
      <c r="C618" s="487">
        <v>23050101</v>
      </c>
      <c r="D618" s="477" t="s">
        <v>208</v>
      </c>
      <c r="E618" s="8">
        <v>10000000</v>
      </c>
      <c r="F618" s="474">
        <v>0</v>
      </c>
      <c r="G618" s="478">
        <v>5000000</v>
      </c>
      <c r="H618" s="470"/>
    </row>
    <row r="619" spans="1:8" x14ac:dyDescent="0.25">
      <c r="A619" s="2" t="s">
        <v>21</v>
      </c>
      <c r="B619" s="486">
        <v>21102001</v>
      </c>
      <c r="C619" s="479">
        <v>23040101</v>
      </c>
      <c r="D619" s="477" t="s">
        <v>115</v>
      </c>
      <c r="E619" s="8">
        <v>5000000</v>
      </c>
      <c r="F619" s="474">
        <v>0</v>
      </c>
      <c r="G619" s="478"/>
      <c r="H619" s="470"/>
    </row>
    <row r="620" spans="1:8" x14ac:dyDescent="0.25">
      <c r="A620" s="2" t="s">
        <v>21</v>
      </c>
      <c r="B620" s="486">
        <v>21102001</v>
      </c>
      <c r="C620" s="482"/>
      <c r="D620" s="473" t="s">
        <v>120</v>
      </c>
      <c r="E620" s="7">
        <f>SUM(E611:E619)</f>
        <v>182000000</v>
      </c>
      <c r="F620" s="485">
        <v>11028732</v>
      </c>
      <c r="G620" s="483">
        <f>SUM(G611:G619)</f>
        <v>78202000</v>
      </c>
      <c r="H620" s="470"/>
    </row>
    <row r="621" spans="1:8" x14ac:dyDescent="0.25">
      <c r="A621" s="2" t="s">
        <v>21</v>
      </c>
      <c r="B621" s="486">
        <v>21104001</v>
      </c>
      <c r="C621" s="467"/>
      <c r="D621" s="473" t="s">
        <v>217</v>
      </c>
      <c r="E621" s="8"/>
      <c r="F621" s="474">
        <v>0</v>
      </c>
      <c r="G621" s="478"/>
      <c r="H621" s="470"/>
    </row>
    <row r="622" spans="1:8" x14ac:dyDescent="0.25">
      <c r="A622" s="2" t="s">
        <v>21</v>
      </c>
      <c r="B622" s="486">
        <v>21104001</v>
      </c>
      <c r="C622" s="479">
        <v>23010112</v>
      </c>
      <c r="D622" s="477" t="s">
        <v>102</v>
      </c>
      <c r="E622" s="8">
        <v>11000000</v>
      </c>
      <c r="F622" s="474">
        <v>0</v>
      </c>
      <c r="G622" s="478">
        <v>6000000</v>
      </c>
      <c r="H622" s="470"/>
    </row>
    <row r="623" spans="1:8" x14ac:dyDescent="0.25">
      <c r="A623" s="2" t="s">
        <v>21</v>
      </c>
      <c r="B623" s="486">
        <v>21104001</v>
      </c>
      <c r="C623" s="484">
        <v>23010148</v>
      </c>
      <c r="D623" s="477" t="s">
        <v>168</v>
      </c>
      <c r="E623" s="8">
        <v>15500000</v>
      </c>
      <c r="F623" s="474">
        <v>0</v>
      </c>
      <c r="G623" s="478">
        <v>5000000</v>
      </c>
      <c r="H623" s="470"/>
    </row>
    <row r="624" spans="1:8" x14ac:dyDescent="0.25">
      <c r="A624" s="2" t="s">
        <v>21</v>
      </c>
      <c r="B624" s="486">
        <v>21104001</v>
      </c>
      <c r="C624" s="484">
        <v>23010122</v>
      </c>
      <c r="D624" s="477" t="s">
        <v>138</v>
      </c>
      <c r="E624" s="8">
        <v>13000000</v>
      </c>
      <c r="F624" s="474">
        <v>0</v>
      </c>
      <c r="G624" s="478">
        <v>5000000</v>
      </c>
      <c r="H624" s="470"/>
    </row>
    <row r="625" spans="1:8" x14ac:dyDescent="0.25">
      <c r="A625" s="2" t="s">
        <v>21</v>
      </c>
      <c r="B625" s="486">
        <v>21104001</v>
      </c>
      <c r="C625" s="479">
        <v>23010113</v>
      </c>
      <c r="D625" s="477" t="s">
        <v>282</v>
      </c>
      <c r="E625" s="8">
        <v>8000000</v>
      </c>
      <c r="F625" s="474">
        <v>0</v>
      </c>
      <c r="G625" s="478">
        <v>50000000</v>
      </c>
      <c r="H625" s="470"/>
    </row>
    <row r="626" spans="1:8" x14ac:dyDescent="0.25">
      <c r="A626" s="2" t="s">
        <v>21</v>
      </c>
      <c r="B626" s="486">
        <v>21104001</v>
      </c>
      <c r="C626" s="484">
        <v>23010105</v>
      </c>
      <c r="D626" s="477" t="s">
        <v>109</v>
      </c>
      <c r="E626" s="8">
        <v>23000000</v>
      </c>
      <c r="F626" s="474">
        <v>0</v>
      </c>
      <c r="G626" s="478">
        <v>20500000</v>
      </c>
      <c r="H626" s="470"/>
    </row>
    <row r="627" spans="1:8" x14ac:dyDescent="0.25">
      <c r="A627" s="2" t="s">
        <v>21</v>
      </c>
      <c r="B627" s="486">
        <v>21104001</v>
      </c>
      <c r="C627" s="479">
        <v>23010119</v>
      </c>
      <c r="D627" s="477" t="s">
        <v>123</v>
      </c>
      <c r="E627" s="8">
        <v>7500000</v>
      </c>
      <c r="F627" s="474">
        <v>0</v>
      </c>
      <c r="G627" s="478">
        <v>0</v>
      </c>
      <c r="H627" s="470"/>
    </row>
    <row r="628" spans="1:8" x14ac:dyDescent="0.25">
      <c r="A628" s="2" t="s">
        <v>21</v>
      </c>
      <c r="B628" s="486">
        <v>21104001</v>
      </c>
      <c r="C628" s="484">
        <v>23010125</v>
      </c>
      <c r="D628" s="477" t="s">
        <v>445</v>
      </c>
      <c r="E628" s="8">
        <v>11000000</v>
      </c>
      <c r="F628" s="474">
        <v>0</v>
      </c>
      <c r="G628" s="478">
        <v>4500000</v>
      </c>
      <c r="H628" s="470"/>
    </row>
    <row r="629" spans="1:8" x14ac:dyDescent="0.25">
      <c r="A629" s="2" t="s">
        <v>21</v>
      </c>
      <c r="B629" s="486">
        <v>21104001</v>
      </c>
      <c r="C629" s="484">
        <v>23010126</v>
      </c>
      <c r="D629" s="477" t="s">
        <v>181</v>
      </c>
      <c r="E629" s="8">
        <v>3000000</v>
      </c>
      <c r="F629" s="474">
        <v>0</v>
      </c>
      <c r="G629" s="478">
        <v>0</v>
      </c>
      <c r="H629" s="470"/>
    </row>
    <row r="630" spans="1:8" x14ac:dyDescent="0.25">
      <c r="A630" s="2" t="s">
        <v>21</v>
      </c>
      <c r="B630" s="486">
        <v>21104001</v>
      </c>
      <c r="C630" s="484">
        <v>23020128</v>
      </c>
      <c r="D630" s="477" t="s">
        <v>209</v>
      </c>
      <c r="E630" s="8">
        <v>15000000</v>
      </c>
      <c r="F630" s="474">
        <v>0</v>
      </c>
      <c r="G630" s="478">
        <v>0</v>
      </c>
      <c r="H630" s="470"/>
    </row>
    <row r="631" spans="1:8" x14ac:dyDescent="0.25">
      <c r="A631" s="2" t="s">
        <v>21</v>
      </c>
      <c r="B631" s="486">
        <v>21104001</v>
      </c>
      <c r="C631" s="479">
        <v>23020107</v>
      </c>
      <c r="D631" s="477" t="s">
        <v>184</v>
      </c>
      <c r="E631" s="8">
        <v>150000000</v>
      </c>
      <c r="F631" s="474">
        <v>0</v>
      </c>
      <c r="G631" s="478">
        <v>98000000</v>
      </c>
      <c r="H631" s="470"/>
    </row>
    <row r="632" spans="1:8" x14ac:dyDescent="0.25">
      <c r="A632" s="2" t="s">
        <v>21</v>
      </c>
      <c r="B632" s="486">
        <v>21104001</v>
      </c>
      <c r="C632" s="484">
        <v>23050130</v>
      </c>
      <c r="D632" s="477" t="s">
        <v>286</v>
      </c>
      <c r="E632" s="8">
        <v>8000000</v>
      </c>
      <c r="F632" s="474">
        <v>2000000</v>
      </c>
      <c r="G632" s="478">
        <v>4000000</v>
      </c>
      <c r="H632" s="470"/>
    </row>
    <row r="633" spans="1:8" x14ac:dyDescent="0.25">
      <c r="A633" s="2" t="s">
        <v>21</v>
      </c>
      <c r="B633" s="486">
        <v>21104001</v>
      </c>
      <c r="C633" s="479">
        <v>23030106</v>
      </c>
      <c r="D633" s="477" t="s">
        <v>470</v>
      </c>
      <c r="E633" s="8">
        <v>18000000</v>
      </c>
      <c r="F633" s="474">
        <v>0</v>
      </c>
      <c r="G633" s="478">
        <v>15000000</v>
      </c>
      <c r="H633" s="470"/>
    </row>
    <row r="634" spans="1:8" x14ac:dyDescent="0.25">
      <c r="A634" s="2" t="s">
        <v>21</v>
      </c>
      <c r="B634" s="486">
        <v>21104001</v>
      </c>
      <c r="C634" s="479">
        <v>23040101</v>
      </c>
      <c r="D634" s="477" t="s">
        <v>115</v>
      </c>
      <c r="E634" s="8">
        <v>17000000</v>
      </c>
      <c r="F634" s="474">
        <v>0</v>
      </c>
      <c r="G634" s="478">
        <v>7000000</v>
      </c>
      <c r="H634" s="470"/>
    </row>
    <row r="635" spans="1:8" x14ac:dyDescent="0.25">
      <c r="A635" s="2" t="s">
        <v>21</v>
      </c>
      <c r="B635" s="486">
        <v>21104001</v>
      </c>
      <c r="C635" s="482"/>
      <c r="D635" s="473" t="s">
        <v>120</v>
      </c>
      <c r="E635" s="7">
        <f>SUM(E622:E634)</f>
        <v>300000000</v>
      </c>
      <c r="F635" s="485">
        <v>2000000</v>
      </c>
      <c r="G635" s="483">
        <f>SUM(G622:G634)</f>
        <v>215000000</v>
      </c>
      <c r="H635" s="470"/>
    </row>
    <row r="636" spans="1:8" x14ac:dyDescent="0.25">
      <c r="A636" s="2" t="s">
        <v>21</v>
      </c>
      <c r="B636" s="184">
        <v>21106001</v>
      </c>
      <c r="C636" s="467"/>
      <c r="D636" s="473" t="s">
        <v>218</v>
      </c>
      <c r="E636" s="8"/>
      <c r="F636" s="474">
        <v>0</v>
      </c>
      <c r="G636" s="478"/>
      <c r="H636" s="470"/>
    </row>
    <row r="637" spans="1:8" x14ac:dyDescent="0.25">
      <c r="A637" s="2" t="s">
        <v>21</v>
      </c>
      <c r="B637" s="184">
        <v>21106001</v>
      </c>
      <c r="C637" s="479">
        <v>23010112</v>
      </c>
      <c r="D637" s="477" t="s">
        <v>102</v>
      </c>
      <c r="E637" s="8">
        <v>5000000</v>
      </c>
      <c r="F637" s="474">
        <v>0</v>
      </c>
      <c r="G637" s="478">
        <v>10000000</v>
      </c>
      <c r="H637" s="470"/>
    </row>
    <row r="638" spans="1:8" x14ac:dyDescent="0.25">
      <c r="A638" s="2" t="s">
        <v>21</v>
      </c>
      <c r="B638" s="184">
        <v>21106001</v>
      </c>
      <c r="C638" s="484">
        <v>23010148</v>
      </c>
      <c r="D638" s="477" t="s">
        <v>168</v>
      </c>
      <c r="E638" s="8">
        <v>20000000</v>
      </c>
      <c r="F638" s="474">
        <v>0</v>
      </c>
      <c r="G638" s="478">
        <v>10000000</v>
      </c>
      <c r="H638" s="470"/>
    </row>
    <row r="639" spans="1:8" x14ac:dyDescent="0.25">
      <c r="A639" s="2" t="s">
        <v>21</v>
      </c>
      <c r="B639" s="184">
        <v>21106001</v>
      </c>
      <c r="C639" s="484">
        <v>23010122</v>
      </c>
      <c r="D639" s="477" t="s">
        <v>138</v>
      </c>
      <c r="E639" s="8">
        <v>50000000</v>
      </c>
      <c r="F639" s="474">
        <v>0</v>
      </c>
      <c r="G639" s="478">
        <v>24000000</v>
      </c>
      <c r="H639" s="470"/>
    </row>
    <row r="640" spans="1:8" x14ac:dyDescent="0.25">
      <c r="A640" s="2" t="s">
        <v>21</v>
      </c>
      <c r="B640" s="184">
        <v>21106001</v>
      </c>
      <c r="C640" s="479">
        <v>23010113</v>
      </c>
      <c r="D640" s="477" t="s">
        <v>282</v>
      </c>
      <c r="E640" s="8">
        <v>20000000</v>
      </c>
      <c r="F640" s="474">
        <v>0</v>
      </c>
      <c r="G640" s="478">
        <v>4000000</v>
      </c>
      <c r="H640" s="470"/>
    </row>
    <row r="641" spans="1:10" x14ac:dyDescent="0.25">
      <c r="A641" s="2" t="s">
        <v>21</v>
      </c>
      <c r="B641" s="184">
        <v>21106001</v>
      </c>
      <c r="C641" s="484">
        <v>23010105</v>
      </c>
      <c r="D641" s="477" t="s">
        <v>109</v>
      </c>
      <c r="E641" s="8">
        <v>10000000</v>
      </c>
      <c r="F641" s="474">
        <v>0</v>
      </c>
      <c r="G641" s="478">
        <v>30000000</v>
      </c>
      <c r="H641" s="470"/>
    </row>
    <row r="642" spans="1:10" x14ac:dyDescent="0.25">
      <c r="A642" s="2" t="s">
        <v>21</v>
      </c>
      <c r="B642" s="184">
        <v>21106001</v>
      </c>
      <c r="C642" s="484">
        <v>22020405</v>
      </c>
      <c r="D642" s="477" t="s">
        <v>123</v>
      </c>
      <c r="E642" s="8">
        <v>15000000</v>
      </c>
      <c r="F642" s="474">
        <v>0</v>
      </c>
      <c r="G642" s="478"/>
      <c r="H642" s="470"/>
    </row>
    <row r="643" spans="1:10" x14ac:dyDescent="0.25">
      <c r="A643" s="2" t="s">
        <v>21</v>
      </c>
      <c r="B643" s="184">
        <v>21106001</v>
      </c>
      <c r="C643" s="484">
        <v>23020128</v>
      </c>
      <c r="D643" s="477" t="s">
        <v>209</v>
      </c>
      <c r="E643" s="8">
        <v>10000000</v>
      </c>
      <c r="F643" s="474">
        <v>0</v>
      </c>
      <c r="G643" s="478">
        <v>10000000</v>
      </c>
      <c r="H643" s="470"/>
    </row>
    <row r="644" spans="1:10" x14ac:dyDescent="0.25">
      <c r="A644" s="475" t="s">
        <v>21</v>
      </c>
      <c r="B644" s="518">
        <v>21106001</v>
      </c>
      <c r="C644" s="479">
        <v>23020101</v>
      </c>
      <c r="D644" s="477" t="s">
        <v>110</v>
      </c>
      <c r="E644" s="8">
        <v>150000000</v>
      </c>
      <c r="F644" s="478">
        <v>2396356</v>
      </c>
      <c r="G644" s="478">
        <v>120000000</v>
      </c>
      <c r="H644" s="481"/>
    </row>
    <row r="645" spans="1:10" x14ac:dyDescent="0.25">
      <c r="A645" s="2" t="s">
        <v>21</v>
      </c>
      <c r="B645" s="184">
        <v>21106001</v>
      </c>
      <c r="C645" s="479">
        <v>23020107</v>
      </c>
      <c r="D645" s="477" t="s">
        <v>184</v>
      </c>
      <c r="E645" s="8">
        <v>30000000</v>
      </c>
      <c r="F645" s="478">
        <v>23190606</v>
      </c>
      <c r="G645" s="478">
        <v>50000000</v>
      </c>
      <c r="H645" s="481"/>
    </row>
    <row r="646" spans="1:10" x14ac:dyDescent="0.25">
      <c r="A646" s="2" t="s">
        <v>21</v>
      </c>
      <c r="B646" s="184">
        <v>21106001</v>
      </c>
      <c r="C646" s="479">
        <v>23020112</v>
      </c>
      <c r="D646" s="477" t="s">
        <v>207</v>
      </c>
      <c r="E646" s="8">
        <v>2000000</v>
      </c>
      <c r="F646" s="474">
        <v>0</v>
      </c>
      <c r="G646" s="478">
        <v>3000000</v>
      </c>
      <c r="H646" s="470"/>
    </row>
    <row r="647" spans="1:10" x14ac:dyDescent="0.25">
      <c r="A647" s="2" t="s">
        <v>21</v>
      </c>
      <c r="B647" s="184">
        <v>21106001</v>
      </c>
      <c r="C647" s="484">
        <v>23020119</v>
      </c>
      <c r="D647" s="477" t="s">
        <v>111</v>
      </c>
      <c r="E647" s="8">
        <v>38000000</v>
      </c>
      <c r="F647" s="474">
        <v>9290428</v>
      </c>
      <c r="G647" s="478">
        <v>40000000</v>
      </c>
      <c r="H647" s="470"/>
    </row>
    <row r="648" spans="1:10" x14ac:dyDescent="0.25">
      <c r="A648" s="2" t="s">
        <v>21</v>
      </c>
      <c r="B648" s="184">
        <v>21106001</v>
      </c>
      <c r="C648" s="482"/>
      <c r="D648" s="473" t="s">
        <v>120</v>
      </c>
      <c r="E648" s="7">
        <f>SUM(E637:E647)</f>
        <v>350000000</v>
      </c>
      <c r="F648" s="485">
        <v>34877390</v>
      </c>
      <c r="G648" s="483">
        <f>SUM(G637:G647)</f>
        <v>301000000</v>
      </c>
      <c r="H648" s="470"/>
    </row>
    <row r="649" spans="1:10" x14ac:dyDescent="0.25">
      <c r="A649" s="2" t="s">
        <v>21</v>
      </c>
      <c r="B649" s="486">
        <v>51001001</v>
      </c>
      <c r="C649" s="467"/>
      <c r="D649" s="473" t="s">
        <v>251</v>
      </c>
      <c r="E649" s="8"/>
      <c r="F649" s="474">
        <v>0</v>
      </c>
      <c r="G649" s="478"/>
      <c r="H649" s="470"/>
    </row>
    <row r="650" spans="1:10" x14ac:dyDescent="0.25">
      <c r="A650" s="2" t="s">
        <v>21</v>
      </c>
      <c r="B650" s="486">
        <v>51001001</v>
      </c>
      <c r="C650" s="479">
        <v>23010113</v>
      </c>
      <c r="D650" s="477" t="s">
        <v>419</v>
      </c>
      <c r="E650" s="8">
        <v>3000000</v>
      </c>
      <c r="F650" s="474">
        <v>0</v>
      </c>
      <c r="G650" s="478">
        <v>3000000</v>
      </c>
      <c r="H650" s="470"/>
    </row>
    <row r="651" spans="1:10" x14ac:dyDescent="0.25">
      <c r="A651" s="2" t="s">
        <v>21</v>
      </c>
      <c r="B651" s="486">
        <v>51001001</v>
      </c>
      <c r="C651" s="479">
        <v>23020101</v>
      </c>
      <c r="D651" s="477" t="s">
        <v>112</v>
      </c>
      <c r="E651" s="8">
        <v>8700000</v>
      </c>
      <c r="F651" s="474">
        <v>0</v>
      </c>
      <c r="G651" s="478">
        <v>3000000</v>
      </c>
      <c r="H651" s="470"/>
    </row>
    <row r="652" spans="1:10" x14ac:dyDescent="0.25">
      <c r="A652" s="2" t="s">
        <v>21</v>
      </c>
      <c r="B652" s="486">
        <v>51001001</v>
      </c>
      <c r="C652" s="479">
        <v>23010112</v>
      </c>
      <c r="D652" s="477" t="s">
        <v>102</v>
      </c>
      <c r="E652" s="8">
        <v>3300000</v>
      </c>
      <c r="F652" s="474">
        <v>0</v>
      </c>
      <c r="G652" s="478">
        <v>5445000</v>
      </c>
      <c r="H652" s="470"/>
    </row>
    <row r="653" spans="1:10" x14ac:dyDescent="0.25">
      <c r="A653" s="2" t="s">
        <v>21</v>
      </c>
      <c r="B653" s="486">
        <v>51001001</v>
      </c>
      <c r="C653" s="482"/>
      <c r="D653" s="473" t="s">
        <v>163</v>
      </c>
      <c r="E653" s="7">
        <f>SUM(E650:E652)</f>
        <v>15000000</v>
      </c>
      <c r="F653" s="485">
        <v>0</v>
      </c>
      <c r="G653" s="483">
        <f>SUM(G650:G652)</f>
        <v>11445000</v>
      </c>
      <c r="H653" s="470"/>
    </row>
    <row r="654" spans="1:10" ht="15.75" x14ac:dyDescent="0.25">
      <c r="A654" s="2" t="s">
        <v>21</v>
      </c>
      <c r="B654" s="519">
        <v>35001001</v>
      </c>
      <c r="C654" s="519"/>
      <c r="D654" s="520" t="s">
        <v>744</v>
      </c>
      <c r="E654" s="88"/>
      <c r="F654" s="521"/>
      <c r="G654" s="123"/>
      <c r="H654" s="522"/>
    </row>
    <row r="655" spans="1:10" s="96" customFormat="1" ht="15.75" x14ac:dyDescent="0.25">
      <c r="A655" s="2" t="s">
        <v>21</v>
      </c>
      <c r="B655" s="519">
        <v>35001001</v>
      </c>
      <c r="C655" s="519">
        <v>23040101</v>
      </c>
      <c r="D655" s="519" t="s">
        <v>810</v>
      </c>
      <c r="E655" s="88">
        <v>0</v>
      </c>
      <c r="F655" s="521">
        <v>0</v>
      </c>
      <c r="G655" s="478">
        <v>85500000</v>
      </c>
      <c r="H655" s="522"/>
      <c r="I655" s="286"/>
      <c r="J655" s="286"/>
    </row>
    <row r="656" spans="1:10" s="96" customFormat="1" ht="15.75" x14ac:dyDescent="0.25">
      <c r="A656" s="2" t="s">
        <v>21</v>
      </c>
      <c r="B656" s="519">
        <v>35001001</v>
      </c>
      <c r="C656" s="519">
        <v>23040106</v>
      </c>
      <c r="D656" s="519" t="s">
        <v>811</v>
      </c>
      <c r="E656" s="88">
        <v>0</v>
      </c>
      <c r="F656" s="521">
        <v>0</v>
      </c>
      <c r="G656" s="478">
        <v>20000000</v>
      </c>
      <c r="H656" s="522"/>
      <c r="I656" s="286"/>
      <c r="J656" s="286"/>
    </row>
    <row r="657" spans="1:10" s="96" customFormat="1" ht="78.75" x14ac:dyDescent="0.25">
      <c r="A657" s="475" t="s">
        <v>21</v>
      </c>
      <c r="B657" s="523">
        <v>35001001</v>
      </c>
      <c r="C657" s="523">
        <v>23040105</v>
      </c>
      <c r="D657" s="523" t="s">
        <v>812</v>
      </c>
      <c r="E657" s="82">
        <v>0</v>
      </c>
      <c r="F657" s="524">
        <v>0</v>
      </c>
      <c r="G657" s="478">
        <v>50000000</v>
      </c>
      <c r="H657" s="525" t="s">
        <v>820</v>
      </c>
      <c r="I657" s="286"/>
      <c r="J657" s="286"/>
    </row>
    <row r="658" spans="1:10" s="96" customFormat="1" ht="49.5" customHeight="1" x14ac:dyDescent="0.25">
      <c r="A658" s="475" t="s">
        <v>21</v>
      </c>
      <c r="B658" s="523">
        <v>35001001</v>
      </c>
      <c r="C658" s="523">
        <v>23040104</v>
      </c>
      <c r="D658" s="523" t="s">
        <v>813</v>
      </c>
      <c r="E658" s="82">
        <v>0</v>
      </c>
      <c r="F658" s="524">
        <v>0</v>
      </c>
      <c r="G658" s="526">
        <v>70000000</v>
      </c>
      <c r="H658" s="525" t="s">
        <v>819</v>
      </c>
      <c r="I658" s="286"/>
      <c r="J658" s="286"/>
    </row>
    <row r="659" spans="1:10" s="96" customFormat="1" ht="15.75" x14ac:dyDescent="0.25">
      <c r="A659" s="2" t="s">
        <v>21</v>
      </c>
      <c r="B659" s="519">
        <v>35001001</v>
      </c>
      <c r="C659" s="519">
        <v>23050104</v>
      </c>
      <c r="D659" s="519" t="s">
        <v>815</v>
      </c>
      <c r="E659" s="88">
        <v>0</v>
      </c>
      <c r="F659" s="521">
        <v>0</v>
      </c>
      <c r="G659" s="478">
        <v>5000000</v>
      </c>
      <c r="H659" s="522"/>
      <c r="I659" s="286"/>
      <c r="J659" s="286"/>
    </row>
    <row r="660" spans="1:10" s="96" customFormat="1" ht="15.75" x14ac:dyDescent="0.25">
      <c r="A660" s="2" t="s">
        <v>21</v>
      </c>
      <c r="B660" s="519">
        <v>35001001</v>
      </c>
      <c r="C660" s="519">
        <v>23040103</v>
      </c>
      <c r="D660" s="519" t="s">
        <v>814</v>
      </c>
      <c r="E660" s="88">
        <v>0</v>
      </c>
      <c r="F660" s="521">
        <v>0</v>
      </c>
      <c r="G660" s="478">
        <v>37000000</v>
      </c>
      <c r="H660" s="522"/>
      <c r="I660" s="286"/>
      <c r="J660" s="286"/>
    </row>
    <row r="661" spans="1:10" s="96" customFormat="1" ht="15.75" x14ac:dyDescent="0.25">
      <c r="A661" s="2" t="s">
        <v>21</v>
      </c>
      <c r="B661" s="519">
        <v>35001001</v>
      </c>
      <c r="C661" s="519">
        <v>23010112</v>
      </c>
      <c r="D661" s="519" t="s">
        <v>816</v>
      </c>
      <c r="E661" s="88">
        <v>0</v>
      </c>
      <c r="F661" s="521">
        <v>0</v>
      </c>
      <c r="G661" s="478">
        <v>25000000</v>
      </c>
      <c r="H661" s="522"/>
      <c r="I661" s="286"/>
      <c r="J661" s="286"/>
    </row>
    <row r="662" spans="1:10" s="96" customFormat="1" ht="15.75" x14ac:dyDescent="0.25">
      <c r="A662" s="2" t="s">
        <v>21</v>
      </c>
      <c r="B662" s="519">
        <v>35001001</v>
      </c>
      <c r="C662" s="519">
        <v>23010119</v>
      </c>
      <c r="D662" s="519" t="s">
        <v>123</v>
      </c>
      <c r="E662" s="88">
        <v>0</v>
      </c>
      <c r="F662" s="521">
        <v>0</v>
      </c>
      <c r="G662" s="527">
        <v>7000000</v>
      </c>
      <c r="H662" s="522"/>
      <c r="I662" s="286"/>
      <c r="J662" s="286"/>
    </row>
    <row r="663" spans="1:10" s="96" customFormat="1" ht="45" x14ac:dyDescent="0.25">
      <c r="A663" s="475" t="s">
        <v>21</v>
      </c>
      <c r="B663" s="523">
        <v>35001001</v>
      </c>
      <c r="C663" s="523">
        <v>23010131</v>
      </c>
      <c r="D663" s="523" t="s">
        <v>821</v>
      </c>
      <c r="E663" s="82"/>
      <c r="F663" s="524">
        <v>0</v>
      </c>
      <c r="G663" s="478">
        <v>10500000</v>
      </c>
      <c r="H663" s="481" t="s">
        <v>817</v>
      </c>
      <c r="I663" s="286"/>
      <c r="J663" s="286"/>
    </row>
    <row r="664" spans="1:10" s="96" customFormat="1" ht="15.75" x14ac:dyDescent="0.25">
      <c r="A664" s="2" t="s">
        <v>21</v>
      </c>
      <c r="B664" s="519">
        <v>35001001</v>
      </c>
      <c r="C664" s="519">
        <v>23030121</v>
      </c>
      <c r="D664" s="519" t="s">
        <v>818</v>
      </c>
      <c r="E664" s="88">
        <v>0</v>
      </c>
      <c r="F664" s="521">
        <v>0</v>
      </c>
      <c r="G664" s="478">
        <v>25000000</v>
      </c>
      <c r="H664" s="522"/>
      <c r="I664" s="286"/>
      <c r="J664" s="286"/>
    </row>
    <row r="665" spans="1:10" s="96" customFormat="1" ht="15.75" x14ac:dyDescent="0.25">
      <c r="A665" s="2" t="s">
        <v>21</v>
      </c>
      <c r="B665" s="519">
        <v>35001001</v>
      </c>
      <c r="C665" s="519">
        <v>23010105</v>
      </c>
      <c r="D665" s="519" t="s">
        <v>714</v>
      </c>
      <c r="E665" s="88">
        <v>0</v>
      </c>
      <c r="F665" s="521">
        <v>0</v>
      </c>
      <c r="G665" s="527">
        <v>15000000</v>
      </c>
      <c r="H665" s="522"/>
      <c r="I665" s="286"/>
      <c r="J665" s="286"/>
    </row>
    <row r="666" spans="1:10" s="96" customFormat="1" ht="15.75" x14ac:dyDescent="0.25">
      <c r="A666" s="2" t="s">
        <v>21</v>
      </c>
      <c r="B666" s="519">
        <v>35001001</v>
      </c>
      <c r="C666" s="519"/>
      <c r="D666" s="520" t="s">
        <v>120</v>
      </c>
      <c r="E666" s="88"/>
      <c r="F666" s="521"/>
      <c r="G666" s="130">
        <f>SUM(G655:G665)</f>
        <v>350000000</v>
      </c>
      <c r="H666" s="522"/>
      <c r="I666" s="286"/>
      <c r="J666" s="286"/>
    </row>
    <row r="667" spans="1:10" s="96" customFormat="1" ht="15" customHeight="1" x14ac:dyDescent="0.25">
      <c r="A667" s="140" t="s">
        <v>21</v>
      </c>
      <c r="B667" s="140">
        <v>35016001</v>
      </c>
      <c r="C667" s="472"/>
      <c r="D667" s="473" t="s">
        <v>174</v>
      </c>
      <c r="E667" s="468"/>
      <c r="F667" s="474">
        <v>0</v>
      </c>
      <c r="G667" s="478"/>
      <c r="H667" s="522"/>
      <c r="I667" s="286"/>
      <c r="J667" s="286"/>
    </row>
    <row r="668" spans="1:10" s="96" customFormat="1" ht="15" customHeight="1" x14ac:dyDescent="0.25">
      <c r="A668" s="140" t="s">
        <v>21</v>
      </c>
      <c r="B668" s="140">
        <v>35016001</v>
      </c>
      <c r="C668" s="479">
        <v>23010112</v>
      </c>
      <c r="D668" s="477" t="s">
        <v>103</v>
      </c>
      <c r="E668" s="134">
        <v>3000000</v>
      </c>
      <c r="F668" s="474">
        <v>0</v>
      </c>
      <c r="G668" s="478">
        <v>3500000</v>
      </c>
      <c r="H668" s="522"/>
      <c r="I668" s="286"/>
      <c r="J668" s="286"/>
    </row>
    <row r="669" spans="1:10" s="96" customFormat="1" ht="15" customHeight="1" x14ac:dyDescent="0.25">
      <c r="A669" s="140" t="s">
        <v>21</v>
      </c>
      <c r="B669" s="140">
        <v>35016001</v>
      </c>
      <c r="C669" s="476">
        <v>23010145</v>
      </c>
      <c r="D669" s="477" t="s">
        <v>107</v>
      </c>
      <c r="E669" s="134">
        <v>10000000</v>
      </c>
      <c r="F669" s="478">
        <v>7000000</v>
      </c>
      <c r="G669" s="478">
        <v>5000000</v>
      </c>
      <c r="H669" s="522"/>
      <c r="I669" s="286"/>
      <c r="J669" s="286"/>
    </row>
    <row r="670" spans="1:10" s="96" customFormat="1" ht="15" customHeight="1" x14ac:dyDescent="0.25">
      <c r="A670" s="140" t="s">
        <v>21</v>
      </c>
      <c r="B670" s="140">
        <v>35016001</v>
      </c>
      <c r="C670" s="476">
        <v>23030121</v>
      </c>
      <c r="D670" s="477" t="s">
        <v>532</v>
      </c>
      <c r="E670" s="134">
        <v>0</v>
      </c>
      <c r="F670" s="478">
        <v>0</v>
      </c>
      <c r="G670" s="478">
        <v>3000000</v>
      </c>
      <c r="H670" s="522"/>
      <c r="I670" s="286"/>
      <c r="J670" s="286"/>
    </row>
    <row r="671" spans="1:10" s="96" customFormat="1" ht="15" customHeight="1" x14ac:dyDescent="0.25">
      <c r="A671" s="140" t="s">
        <v>21</v>
      </c>
      <c r="B671" s="140">
        <v>35016001</v>
      </c>
      <c r="C671" s="484">
        <v>23010105</v>
      </c>
      <c r="D671" s="477" t="s">
        <v>109</v>
      </c>
      <c r="E671" s="134">
        <v>7500000</v>
      </c>
      <c r="F671" s="474">
        <v>0</v>
      </c>
      <c r="G671" s="478">
        <v>2500000</v>
      </c>
      <c r="H671" s="522"/>
      <c r="I671" s="286"/>
      <c r="J671" s="286"/>
    </row>
    <row r="672" spans="1:10" s="96" customFormat="1" ht="15" customHeight="1" x14ac:dyDescent="0.25">
      <c r="A672" s="140" t="s">
        <v>21</v>
      </c>
      <c r="B672" s="140">
        <v>35016001</v>
      </c>
      <c r="C672" s="484">
        <v>23040105</v>
      </c>
      <c r="D672" s="477" t="s">
        <v>172</v>
      </c>
      <c r="E672" s="134">
        <v>5500000</v>
      </c>
      <c r="F672" s="474">
        <v>0</v>
      </c>
      <c r="G672" s="478"/>
      <c r="H672" s="522"/>
      <c r="I672" s="286"/>
      <c r="J672" s="286"/>
    </row>
    <row r="673" spans="1:10" s="96" customFormat="1" ht="15" customHeight="1" x14ac:dyDescent="0.25">
      <c r="A673" s="140" t="s">
        <v>21</v>
      </c>
      <c r="B673" s="140">
        <v>35016001</v>
      </c>
      <c r="C673" s="479">
        <v>23050124</v>
      </c>
      <c r="D673" s="477" t="s">
        <v>136</v>
      </c>
      <c r="E673" s="134">
        <v>2000000</v>
      </c>
      <c r="F673" s="474">
        <v>0</v>
      </c>
      <c r="G673" s="478"/>
      <c r="H673" s="522"/>
      <c r="I673" s="286"/>
      <c r="J673" s="286"/>
    </row>
    <row r="674" spans="1:10" s="96" customFormat="1" ht="15" customHeight="1" x14ac:dyDescent="0.25">
      <c r="A674" s="140" t="s">
        <v>21</v>
      </c>
      <c r="B674" s="140">
        <v>35016001</v>
      </c>
      <c r="C674" s="479">
        <v>23030115</v>
      </c>
      <c r="D674" s="477" t="s">
        <v>176</v>
      </c>
      <c r="E674" s="134">
        <v>14000000</v>
      </c>
      <c r="F674" s="474">
        <v>0</v>
      </c>
      <c r="G674" s="478"/>
      <c r="H674" s="522"/>
      <c r="I674" s="286"/>
      <c r="J674" s="286"/>
    </row>
    <row r="675" spans="1:10" s="96" customFormat="1" ht="15" customHeight="1" x14ac:dyDescent="0.25">
      <c r="A675" s="140" t="s">
        <v>21</v>
      </c>
      <c r="B675" s="140">
        <v>35016001</v>
      </c>
      <c r="C675" s="479">
        <v>23010112</v>
      </c>
      <c r="D675" s="477" t="s">
        <v>491</v>
      </c>
      <c r="E675" s="134">
        <v>15000000</v>
      </c>
      <c r="F675" s="474">
        <v>0</v>
      </c>
      <c r="G675" s="478">
        <v>10492000</v>
      </c>
      <c r="H675" s="522"/>
      <c r="I675" s="286"/>
      <c r="J675" s="286"/>
    </row>
    <row r="676" spans="1:10" s="96" customFormat="1" ht="15" customHeight="1" x14ac:dyDescent="0.25">
      <c r="A676" s="140" t="s">
        <v>21</v>
      </c>
      <c r="B676" s="140">
        <v>35016001</v>
      </c>
      <c r="C676" s="482"/>
      <c r="D676" s="473" t="s">
        <v>163</v>
      </c>
      <c r="E676" s="468">
        <f>SUM(E668:E675)</f>
        <v>57000000</v>
      </c>
      <c r="F676" s="485">
        <v>7000000</v>
      </c>
      <c r="G676" s="483">
        <f>SUM(G668:G675)</f>
        <v>24492000</v>
      </c>
      <c r="H676" s="522"/>
      <c r="I676" s="286"/>
      <c r="J676" s="286"/>
    </row>
    <row r="677" spans="1:10" s="96" customFormat="1" ht="15" customHeight="1" x14ac:dyDescent="0.25">
      <c r="A677" s="140" t="s">
        <v>21</v>
      </c>
      <c r="B677" s="140">
        <v>35056001</v>
      </c>
      <c r="C677" s="528"/>
      <c r="D677" s="473" t="s">
        <v>24</v>
      </c>
      <c r="E677" s="468"/>
      <c r="F677" s="474">
        <v>0</v>
      </c>
      <c r="G677" s="478"/>
      <c r="H677" s="522"/>
      <c r="I677" s="286"/>
      <c r="J677" s="286"/>
    </row>
    <row r="678" spans="1:10" s="96" customFormat="1" ht="15" customHeight="1" x14ac:dyDescent="0.25">
      <c r="A678" s="140" t="s">
        <v>21</v>
      </c>
      <c r="B678" s="140">
        <v>35056001</v>
      </c>
      <c r="C678" s="479">
        <v>23010101</v>
      </c>
      <c r="D678" s="477" t="s">
        <v>147</v>
      </c>
      <c r="E678" s="134">
        <v>15000000</v>
      </c>
      <c r="F678" s="474">
        <v>0</v>
      </c>
      <c r="G678" s="478">
        <v>5000000</v>
      </c>
      <c r="H678" s="522"/>
      <c r="I678" s="286"/>
      <c r="J678" s="286"/>
    </row>
    <row r="679" spans="1:10" s="96" customFormat="1" ht="15" customHeight="1" x14ac:dyDescent="0.25">
      <c r="A679" s="140" t="s">
        <v>21</v>
      </c>
      <c r="B679" s="140">
        <v>35056001</v>
      </c>
      <c r="C679" s="484">
        <v>23020116</v>
      </c>
      <c r="D679" s="477" t="s">
        <v>177</v>
      </c>
      <c r="E679" s="134">
        <v>8000000</v>
      </c>
      <c r="F679" s="474">
        <v>0</v>
      </c>
      <c r="G679" s="478">
        <v>3000000</v>
      </c>
      <c r="H679" s="522"/>
      <c r="I679" s="286"/>
      <c r="J679" s="286"/>
    </row>
    <row r="680" spans="1:10" s="96" customFormat="1" ht="15" customHeight="1" x14ac:dyDescent="0.25">
      <c r="A680" s="140" t="s">
        <v>21</v>
      </c>
      <c r="B680" s="140">
        <v>35056001</v>
      </c>
      <c r="C680" s="479">
        <v>23050103</v>
      </c>
      <c r="D680" s="477" t="s">
        <v>155</v>
      </c>
      <c r="E680" s="134">
        <v>2000000</v>
      </c>
      <c r="F680" s="474">
        <v>0</v>
      </c>
      <c r="G680" s="478">
        <v>742000</v>
      </c>
      <c r="H680" s="522"/>
      <c r="I680" s="286"/>
      <c r="J680" s="286"/>
    </row>
    <row r="681" spans="1:10" s="96" customFormat="1" ht="15" customHeight="1" x14ac:dyDescent="0.25">
      <c r="A681" s="140" t="s">
        <v>21</v>
      </c>
      <c r="B681" s="140">
        <v>35056001</v>
      </c>
      <c r="C681" s="482"/>
      <c r="D681" s="473" t="s">
        <v>120</v>
      </c>
      <c r="E681" s="468">
        <f>SUM(E678:E680)</f>
        <v>25000000</v>
      </c>
      <c r="F681" s="485">
        <v>0</v>
      </c>
      <c r="G681" s="483">
        <f>SUM(G678:G680)</f>
        <v>8742000</v>
      </c>
      <c r="H681" s="522"/>
      <c r="I681" s="286"/>
      <c r="J681" s="286"/>
    </row>
    <row r="682" spans="1:10" s="96" customFormat="1" ht="15" customHeight="1" x14ac:dyDescent="0.25">
      <c r="A682" s="140" t="s">
        <v>21</v>
      </c>
      <c r="B682" s="140">
        <v>35057001</v>
      </c>
      <c r="C682" s="482"/>
      <c r="D682" s="473" t="s">
        <v>448</v>
      </c>
      <c r="E682" s="468"/>
      <c r="F682" s="474">
        <v>0</v>
      </c>
      <c r="G682" s="478"/>
      <c r="H682" s="522"/>
      <c r="I682" s="286"/>
      <c r="J682" s="286"/>
    </row>
    <row r="683" spans="1:10" s="96" customFormat="1" ht="15" customHeight="1" x14ac:dyDescent="0.25">
      <c r="A683" s="140" t="s">
        <v>21</v>
      </c>
      <c r="B683" s="140">
        <v>35057001</v>
      </c>
      <c r="C683" s="479">
        <v>23010112</v>
      </c>
      <c r="D683" s="477" t="s">
        <v>102</v>
      </c>
      <c r="E683" s="134">
        <v>3000000</v>
      </c>
      <c r="F683" s="474">
        <v>0</v>
      </c>
      <c r="G683" s="478">
        <v>3000000</v>
      </c>
      <c r="H683" s="522"/>
      <c r="I683" s="286"/>
      <c r="J683" s="286"/>
    </row>
    <row r="684" spans="1:10" s="96" customFormat="1" ht="15" customHeight="1" x14ac:dyDescent="0.25">
      <c r="A684" s="140" t="s">
        <v>21</v>
      </c>
      <c r="B684" s="140">
        <v>35057001</v>
      </c>
      <c r="C684" s="484">
        <v>23010119</v>
      </c>
      <c r="D684" s="477" t="s">
        <v>449</v>
      </c>
      <c r="E684" s="134">
        <v>8900000</v>
      </c>
      <c r="F684" s="474">
        <v>0</v>
      </c>
      <c r="G684" s="478">
        <v>3000000</v>
      </c>
      <c r="H684" s="522"/>
      <c r="I684" s="286"/>
      <c r="J684" s="286"/>
    </row>
    <row r="685" spans="1:10" s="96" customFormat="1" ht="15" customHeight="1" x14ac:dyDescent="0.25">
      <c r="A685" s="140" t="s">
        <v>21</v>
      </c>
      <c r="B685" s="140">
        <v>35057001</v>
      </c>
      <c r="C685" s="484">
        <v>23040101</v>
      </c>
      <c r="D685" s="477" t="s">
        <v>450</v>
      </c>
      <c r="E685" s="134">
        <v>6000000</v>
      </c>
      <c r="F685" s="474">
        <v>0</v>
      </c>
      <c r="G685" s="478">
        <v>7000000</v>
      </c>
      <c r="H685" s="522"/>
      <c r="I685" s="286"/>
      <c r="J685" s="286"/>
    </row>
    <row r="686" spans="1:10" s="96" customFormat="1" ht="15" customHeight="1" x14ac:dyDescent="0.25">
      <c r="A686" s="140" t="s">
        <v>21</v>
      </c>
      <c r="B686" s="140">
        <v>35057001</v>
      </c>
      <c r="C686" s="479">
        <v>23050124</v>
      </c>
      <c r="D686" s="477" t="s">
        <v>451</v>
      </c>
      <c r="E686" s="134">
        <v>3000000</v>
      </c>
      <c r="F686" s="474">
        <v>0</v>
      </c>
      <c r="G686" s="478">
        <v>2000000</v>
      </c>
      <c r="H686" s="522"/>
      <c r="I686" s="286"/>
      <c r="J686" s="286"/>
    </row>
    <row r="687" spans="1:10" s="96" customFormat="1" ht="15.75" x14ac:dyDescent="0.25">
      <c r="A687" s="140" t="s">
        <v>21</v>
      </c>
      <c r="B687" s="140">
        <v>35057001</v>
      </c>
      <c r="C687" s="482"/>
      <c r="D687" s="473" t="s">
        <v>120</v>
      </c>
      <c r="E687" s="468">
        <f>SUM(E683:E686)</f>
        <v>20900000</v>
      </c>
      <c r="F687" s="485">
        <v>0</v>
      </c>
      <c r="G687" s="483">
        <f>SUM(G683:G686)</f>
        <v>15000000</v>
      </c>
      <c r="H687" s="522"/>
      <c r="I687" s="286"/>
      <c r="J687" s="286"/>
    </row>
  </sheetData>
  <mergeCells count="6">
    <mergeCell ref="F2:F4"/>
    <mergeCell ref="A1:H1"/>
    <mergeCell ref="A2:C4"/>
    <mergeCell ref="D2:D4"/>
    <mergeCell ref="E2:E4"/>
    <mergeCell ref="G2:G3"/>
  </mergeCells>
  <printOptions gridLines="1"/>
  <pageMargins left="1.0416666666666701E-2" right="0.7" top="0.75" bottom="0.75" header="0.3" footer="0.3"/>
  <pageSetup paperSize="9" firstPageNumber="33" orientation="landscape" horizontalDpi="4294967295" verticalDpi="4294967295" r:id="rId1"/>
  <headerFooter>
    <oddHeader>&amp;C&amp;"-,Bold"YOBE STATE GOVERNMENT OF NIGERIA 
BUDGET PROPOSED 2017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view="pageLayout" topLeftCell="A2" zoomScaleNormal="100" workbookViewId="0">
      <selection activeCell="D18" sqref="D18"/>
    </sheetView>
  </sheetViews>
  <sheetFormatPr defaultRowHeight="15" x14ac:dyDescent="0.25"/>
  <cols>
    <col min="2" max="2" width="11" customWidth="1"/>
    <col min="3" max="3" width="32" customWidth="1"/>
    <col min="4" max="4" width="16.140625" customWidth="1"/>
    <col min="5" max="5" width="16.5703125" customWidth="1"/>
    <col min="6" max="6" width="14" customWidth="1"/>
    <col min="7" max="7" width="17.28515625" customWidth="1"/>
  </cols>
  <sheetData>
    <row r="1" spans="1:7" x14ac:dyDescent="0.25">
      <c r="A1" s="96"/>
      <c r="B1" s="96"/>
      <c r="C1" s="96"/>
      <c r="D1" s="5" t="s">
        <v>622</v>
      </c>
      <c r="E1" s="100"/>
      <c r="F1" s="100"/>
      <c r="G1" s="100"/>
    </row>
    <row r="2" spans="1:7" ht="44.25" customHeight="1" x14ac:dyDescent="0.25">
      <c r="A2" s="577" t="s">
        <v>278</v>
      </c>
      <c r="B2" s="578"/>
      <c r="C2" s="270" t="s">
        <v>478</v>
      </c>
      <c r="D2" s="275" t="s">
        <v>628</v>
      </c>
      <c r="E2" s="276" t="s">
        <v>629</v>
      </c>
      <c r="F2" s="271" t="s">
        <v>630</v>
      </c>
      <c r="G2" s="271" t="s">
        <v>627</v>
      </c>
    </row>
    <row r="3" spans="1:7" s="96" customFormat="1" ht="15" customHeight="1" x14ac:dyDescent="0.25">
      <c r="A3" s="273" t="s">
        <v>599</v>
      </c>
      <c r="B3" s="274" t="s">
        <v>411</v>
      </c>
      <c r="C3" s="279"/>
      <c r="D3" s="280" t="s">
        <v>600</v>
      </c>
      <c r="E3" s="281" t="s">
        <v>600</v>
      </c>
      <c r="F3" s="282" t="s">
        <v>600</v>
      </c>
      <c r="G3" s="282" t="s">
        <v>600</v>
      </c>
    </row>
    <row r="4" spans="1:7" x14ac:dyDescent="0.25">
      <c r="A4" s="264" t="s">
        <v>2</v>
      </c>
      <c r="B4" s="220">
        <v>11001001</v>
      </c>
      <c r="C4" s="272" t="s">
        <v>3</v>
      </c>
      <c r="D4" s="245">
        <v>134712000</v>
      </c>
      <c r="E4" s="245">
        <v>63326084</v>
      </c>
      <c r="F4" s="245"/>
      <c r="G4" s="245"/>
    </row>
    <row r="5" spans="1:7" x14ac:dyDescent="0.25">
      <c r="A5" s="208" t="s">
        <v>2</v>
      </c>
      <c r="B5" s="223">
        <v>11001002</v>
      </c>
      <c r="C5" s="210" t="s">
        <v>4</v>
      </c>
      <c r="D5" s="211">
        <v>0</v>
      </c>
      <c r="E5" s="211">
        <v>0</v>
      </c>
      <c r="F5" s="211"/>
      <c r="G5" s="211"/>
    </row>
    <row r="6" spans="1:7" x14ac:dyDescent="0.25">
      <c r="A6" s="208" t="s">
        <v>2</v>
      </c>
      <c r="B6" s="223">
        <v>11001003</v>
      </c>
      <c r="C6" s="210" t="s">
        <v>405</v>
      </c>
      <c r="D6" s="211"/>
      <c r="E6" s="211">
        <v>0</v>
      </c>
      <c r="F6" s="211"/>
      <c r="G6" s="211"/>
    </row>
    <row r="7" spans="1:7" x14ac:dyDescent="0.25">
      <c r="A7" s="208" t="s">
        <v>2</v>
      </c>
      <c r="B7" s="265">
        <v>11005001</v>
      </c>
      <c r="C7" s="210" t="s">
        <v>12</v>
      </c>
      <c r="D7" s="211">
        <v>0</v>
      </c>
      <c r="E7" s="211">
        <v>0</v>
      </c>
      <c r="F7" s="211"/>
      <c r="G7" s="211"/>
    </row>
    <row r="8" spans="1:7" x14ac:dyDescent="0.25">
      <c r="A8" s="208" t="s">
        <v>2</v>
      </c>
      <c r="B8" s="214">
        <v>11008001</v>
      </c>
      <c r="C8" s="224" t="s">
        <v>11</v>
      </c>
      <c r="D8" s="225">
        <v>0</v>
      </c>
      <c r="E8" s="225">
        <v>0</v>
      </c>
      <c r="F8" s="225"/>
      <c r="G8" s="225"/>
    </row>
    <row r="9" spans="1:7" ht="30" x14ac:dyDescent="0.25">
      <c r="A9" s="208" t="s">
        <v>2</v>
      </c>
      <c r="B9" s="214">
        <v>11013001</v>
      </c>
      <c r="C9" s="224" t="s">
        <v>6</v>
      </c>
      <c r="D9" s="225">
        <v>413916000</v>
      </c>
      <c r="E9" s="225">
        <v>134473023</v>
      </c>
      <c r="F9" s="225"/>
      <c r="G9" s="225"/>
    </row>
    <row r="10" spans="1:7" x14ac:dyDescent="0.25">
      <c r="A10" s="208" t="s">
        <v>2</v>
      </c>
      <c r="B10" s="214">
        <v>11013003</v>
      </c>
      <c r="C10" s="210" t="s">
        <v>7</v>
      </c>
      <c r="D10" s="211">
        <v>0</v>
      </c>
      <c r="E10" s="211">
        <v>0</v>
      </c>
      <c r="F10" s="211"/>
      <c r="G10" s="211"/>
    </row>
    <row r="11" spans="1:7" x14ac:dyDescent="0.25">
      <c r="A11" s="208" t="s">
        <v>2</v>
      </c>
      <c r="B11" s="214">
        <v>11013004</v>
      </c>
      <c r="C11" s="226" t="s">
        <v>8</v>
      </c>
      <c r="D11" s="227">
        <v>0</v>
      </c>
      <c r="E11" s="227">
        <v>0</v>
      </c>
      <c r="F11" s="227"/>
      <c r="G11" s="227"/>
    </row>
    <row r="12" spans="1:7" x14ac:dyDescent="0.25">
      <c r="A12" s="208" t="s">
        <v>2</v>
      </c>
      <c r="B12" s="214">
        <v>11013006</v>
      </c>
      <c r="C12" s="224" t="s">
        <v>9</v>
      </c>
      <c r="D12" s="225">
        <v>0</v>
      </c>
      <c r="E12" s="225">
        <v>0</v>
      </c>
      <c r="F12" s="225"/>
      <c r="G12" s="225"/>
    </row>
    <row r="13" spans="1:7" x14ac:dyDescent="0.25">
      <c r="A13" s="208" t="s">
        <v>2</v>
      </c>
      <c r="B13" s="214">
        <v>11013007</v>
      </c>
      <c r="C13" s="224" t="s">
        <v>10</v>
      </c>
      <c r="D13" s="225">
        <v>0</v>
      </c>
      <c r="E13" s="225">
        <v>0</v>
      </c>
      <c r="F13" s="225"/>
      <c r="G13" s="225"/>
    </row>
    <row r="14" spans="1:7" x14ac:dyDescent="0.25">
      <c r="A14" s="208" t="s">
        <v>2</v>
      </c>
      <c r="B14" s="266">
        <v>11021001</v>
      </c>
      <c r="C14" s="224" t="s">
        <v>13</v>
      </c>
      <c r="D14" s="225">
        <v>0</v>
      </c>
      <c r="E14" s="225">
        <v>0</v>
      </c>
      <c r="F14" s="225"/>
      <c r="G14" s="225"/>
    </row>
    <row r="15" spans="1:7" x14ac:dyDescent="0.25">
      <c r="A15" s="208" t="s">
        <v>2</v>
      </c>
      <c r="B15" s="223">
        <v>11021002</v>
      </c>
      <c r="C15" s="224" t="s">
        <v>14</v>
      </c>
      <c r="D15" s="225">
        <v>0</v>
      </c>
      <c r="E15" s="225">
        <v>0</v>
      </c>
      <c r="F15" s="225"/>
      <c r="G15" s="225"/>
    </row>
    <row r="16" spans="1:7" x14ac:dyDescent="0.25">
      <c r="A16" s="208" t="s">
        <v>2</v>
      </c>
      <c r="B16" s="223">
        <v>11021003</v>
      </c>
      <c r="C16" s="224" t="s">
        <v>15</v>
      </c>
      <c r="D16" s="225"/>
      <c r="E16" s="225">
        <v>0</v>
      </c>
      <c r="F16" s="225"/>
      <c r="G16" s="225"/>
    </row>
    <row r="17" spans="1:7" x14ac:dyDescent="0.25">
      <c r="A17" s="208" t="s">
        <v>2</v>
      </c>
      <c r="B17" s="223">
        <v>11021004</v>
      </c>
      <c r="C17" s="224" t="s">
        <v>16</v>
      </c>
      <c r="D17" s="225">
        <v>0</v>
      </c>
      <c r="E17" s="225">
        <v>0</v>
      </c>
      <c r="F17" s="225"/>
      <c r="G17" s="225"/>
    </row>
    <row r="18" spans="1:7" x14ac:dyDescent="0.25">
      <c r="A18" s="208" t="s">
        <v>2</v>
      </c>
      <c r="B18" s="265">
        <v>11033001</v>
      </c>
      <c r="C18" s="224" t="s">
        <v>56</v>
      </c>
      <c r="D18" s="225">
        <v>0</v>
      </c>
      <c r="E18" s="225">
        <v>0</v>
      </c>
      <c r="F18" s="225"/>
      <c r="G18" s="225"/>
    </row>
    <row r="19" spans="1:7" x14ac:dyDescent="0.25">
      <c r="A19" s="208" t="s">
        <v>2</v>
      </c>
      <c r="B19" s="209">
        <v>11035001</v>
      </c>
      <c r="C19" s="210" t="s">
        <v>98</v>
      </c>
      <c r="D19" s="211">
        <v>10272000</v>
      </c>
      <c r="E19" s="211">
        <v>6198249</v>
      </c>
      <c r="F19" s="211"/>
      <c r="G19" s="211"/>
    </row>
    <row r="20" spans="1:7" x14ac:dyDescent="0.25">
      <c r="A20" s="208" t="s">
        <v>2</v>
      </c>
      <c r="B20" s="267">
        <v>11037001</v>
      </c>
      <c r="C20" s="210" t="s">
        <v>86</v>
      </c>
      <c r="D20" s="211">
        <v>13275000</v>
      </c>
      <c r="E20" s="211">
        <v>5529673</v>
      </c>
      <c r="F20" s="211"/>
      <c r="G20" s="211"/>
    </row>
    <row r="21" spans="1:7" x14ac:dyDescent="0.25">
      <c r="A21" s="208" t="s">
        <v>2</v>
      </c>
      <c r="B21" s="268">
        <v>12003001</v>
      </c>
      <c r="C21" s="210" t="s">
        <v>5</v>
      </c>
      <c r="D21" s="211">
        <v>213590000</v>
      </c>
      <c r="E21" s="211">
        <v>60930571</v>
      </c>
      <c r="F21" s="211"/>
      <c r="G21" s="211"/>
    </row>
    <row r="22" spans="1:7" x14ac:dyDescent="0.25">
      <c r="A22" s="208" t="s">
        <v>2</v>
      </c>
      <c r="B22" s="269">
        <v>12004001</v>
      </c>
      <c r="C22" s="210" t="s">
        <v>95</v>
      </c>
      <c r="D22" s="211">
        <v>25069000</v>
      </c>
      <c r="E22" s="211">
        <v>4209622</v>
      </c>
      <c r="F22" s="211"/>
      <c r="G22" s="211"/>
    </row>
    <row r="23" spans="1:7" x14ac:dyDescent="0.25">
      <c r="A23" s="208" t="s">
        <v>2</v>
      </c>
      <c r="B23" s="265">
        <v>23001001</v>
      </c>
      <c r="C23" s="210" t="s">
        <v>65</v>
      </c>
      <c r="D23" s="211">
        <v>68759000</v>
      </c>
      <c r="E23" s="211">
        <v>31052834</v>
      </c>
      <c r="F23" s="211"/>
      <c r="G23" s="211"/>
    </row>
    <row r="24" spans="1:7" x14ac:dyDescent="0.25">
      <c r="A24" s="208" t="s">
        <v>2</v>
      </c>
      <c r="B24" s="209">
        <v>23003001</v>
      </c>
      <c r="C24" s="210" t="s">
        <v>68</v>
      </c>
      <c r="D24" s="211">
        <v>101110000</v>
      </c>
      <c r="E24" s="211">
        <v>50694763</v>
      </c>
      <c r="F24" s="211"/>
      <c r="G24" s="211"/>
    </row>
    <row r="25" spans="1:7" x14ac:dyDescent="0.25">
      <c r="A25" s="208" t="s">
        <v>2</v>
      </c>
      <c r="B25" s="209">
        <v>23004001</v>
      </c>
      <c r="C25" s="210" t="s">
        <v>67</v>
      </c>
      <c r="D25" s="211">
        <v>108418000</v>
      </c>
      <c r="E25" s="211">
        <v>46863799</v>
      </c>
      <c r="F25" s="211"/>
      <c r="G25" s="211"/>
    </row>
    <row r="26" spans="1:7" x14ac:dyDescent="0.25">
      <c r="A26" s="208" t="s">
        <v>2</v>
      </c>
      <c r="B26" s="209">
        <v>23013001</v>
      </c>
      <c r="C26" s="210" t="s">
        <v>69</v>
      </c>
      <c r="D26" s="211">
        <v>28485000</v>
      </c>
      <c r="E26" s="211">
        <v>12829099</v>
      </c>
      <c r="F26" s="211"/>
      <c r="G26" s="211"/>
    </row>
    <row r="27" spans="1:7" x14ac:dyDescent="0.25">
      <c r="A27" s="208" t="s">
        <v>2</v>
      </c>
      <c r="B27" s="209">
        <v>23057001</v>
      </c>
      <c r="C27" s="210" t="s">
        <v>66</v>
      </c>
      <c r="D27" s="211">
        <v>39155000</v>
      </c>
      <c r="E27" s="211">
        <v>19951632</v>
      </c>
      <c r="F27" s="211"/>
      <c r="G27" s="211"/>
    </row>
    <row r="28" spans="1:7" x14ac:dyDescent="0.25">
      <c r="A28" s="208" t="s">
        <v>2</v>
      </c>
      <c r="B28" s="209">
        <v>24007001</v>
      </c>
      <c r="C28" s="210" t="s">
        <v>63</v>
      </c>
      <c r="D28" s="211">
        <v>128643000</v>
      </c>
      <c r="E28" s="211">
        <v>51104298</v>
      </c>
      <c r="F28" s="211"/>
      <c r="G28" s="211"/>
    </row>
    <row r="29" spans="1:7" x14ac:dyDescent="0.25">
      <c r="A29" s="208" t="s">
        <v>2</v>
      </c>
      <c r="B29" s="209">
        <v>25001001</v>
      </c>
      <c r="C29" s="210" t="s">
        <v>563</v>
      </c>
      <c r="D29" s="211">
        <v>136050000</v>
      </c>
      <c r="E29" s="211">
        <v>68407864</v>
      </c>
      <c r="F29" s="211"/>
      <c r="G29" s="211"/>
    </row>
    <row r="30" spans="1:7" x14ac:dyDescent="0.25">
      <c r="A30" s="208" t="s">
        <v>2</v>
      </c>
      <c r="B30" s="214">
        <v>40001001</v>
      </c>
      <c r="C30" s="210" t="s">
        <v>91</v>
      </c>
      <c r="D30" s="211">
        <v>58119000</v>
      </c>
      <c r="E30" s="211">
        <v>24922391</v>
      </c>
      <c r="F30" s="211"/>
      <c r="G30" s="211"/>
    </row>
    <row r="31" spans="1:7" x14ac:dyDescent="0.25">
      <c r="A31" s="208" t="s">
        <v>2</v>
      </c>
      <c r="B31" s="209">
        <v>40002001</v>
      </c>
      <c r="C31" s="210" t="s">
        <v>92</v>
      </c>
      <c r="D31" s="211">
        <v>70466000</v>
      </c>
      <c r="E31" s="211">
        <v>32198711</v>
      </c>
      <c r="F31" s="211"/>
      <c r="G31" s="211"/>
    </row>
    <row r="32" spans="1:7" x14ac:dyDescent="0.25">
      <c r="A32" s="229" t="s">
        <v>2</v>
      </c>
      <c r="B32" s="230">
        <v>47001001</v>
      </c>
      <c r="C32" s="231" t="s">
        <v>93</v>
      </c>
      <c r="D32" s="232">
        <v>28673000</v>
      </c>
      <c r="E32" s="232">
        <v>12276875</v>
      </c>
      <c r="F32" s="232"/>
      <c r="G32" s="232"/>
    </row>
    <row r="33" spans="1:7" x14ac:dyDescent="0.25">
      <c r="A33" s="208" t="s">
        <v>2</v>
      </c>
      <c r="B33" s="209">
        <v>47002001</v>
      </c>
      <c r="C33" s="210" t="s">
        <v>94</v>
      </c>
      <c r="D33" s="211">
        <v>22562000</v>
      </c>
      <c r="E33" s="211">
        <v>10334977</v>
      </c>
      <c r="F33" s="211"/>
      <c r="G33" s="211"/>
    </row>
    <row r="34" spans="1:7" x14ac:dyDescent="0.25">
      <c r="A34" s="208" t="s">
        <v>2</v>
      </c>
      <c r="B34" s="209">
        <v>48001001</v>
      </c>
      <c r="C34" s="210" t="s">
        <v>97</v>
      </c>
      <c r="D34" s="211">
        <v>4134000</v>
      </c>
      <c r="E34" s="211">
        <v>1884234</v>
      </c>
      <c r="F34" s="211"/>
      <c r="G34" s="211"/>
    </row>
    <row r="35" spans="1:7" x14ac:dyDescent="0.25">
      <c r="A35" s="208" t="s">
        <v>2</v>
      </c>
      <c r="B35" s="267">
        <v>62001002</v>
      </c>
      <c r="C35" s="210" t="s">
        <v>84</v>
      </c>
      <c r="D35" s="211">
        <v>30357000</v>
      </c>
      <c r="E35" s="211">
        <v>15954140</v>
      </c>
      <c r="F35" s="211"/>
      <c r="G35" s="211"/>
    </row>
    <row r="36" spans="1:7" x14ac:dyDescent="0.25">
      <c r="A36" s="208" t="s">
        <v>2</v>
      </c>
      <c r="B36" s="228">
        <v>62001002</v>
      </c>
      <c r="C36" s="210" t="s">
        <v>85</v>
      </c>
      <c r="D36" s="211"/>
      <c r="E36" s="211"/>
      <c r="F36" s="211"/>
      <c r="G36" s="211"/>
    </row>
    <row r="37" spans="1:7" x14ac:dyDescent="0.25">
      <c r="A37" s="208" t="s">
        <v>17</v>
      </c>
      <c r="B37" s="268">
        <v>15001001</v>
      </c>
      <c r="C37" s="210" t="s">
        <v>564</v>
      </c>
      <c r="D37" s="211">
        <v>1106792000</v>
      </c>
      <c r="E37" s="211">
        <v>593506892</v>
      </c>
      <c r="F37" s="211"/>
      <c r="G37" s="211"/>
    </row>
    <row r="38" spans="1:7" x14ac:dyDescent="0.25">
      <c r="A38" s="208" t="s">
        <v>17</v>
      </c>
      <c r="B38" s="214">
        <v>15001002</v>
      </c>
      <c r="C38" s="210" t="s">
        <v>19</v>
      </c>
      <c r="D38" s="211">
        <v>0</v>
      </c>
      <c r="E38" s="211">
        <v>0</v>
      </c>
      <c r="F38" s="211"/>
      <c r="G38" s="211"/>
    </row>
    <row r="39" spans="1:7" x14ac:dyDescent="0.25">
      <c r="A39" s="208" t="s">
        <v>17</v>
      </c>
      <c r="B39" s="214">
        <v>15001003</v>
      </c>
      <c r="C39" s="210" t="s">
        <v>20</v>
      </c>
      <c r="D39" s="211">
        <v>0</v>
      </c>
      <c r="E39" s="211">
        <v>0</v>
      </c>
      <c r="F39" s="211"/>
      <c r="G39" s="211"/>
    </row>
    <row r="40" spans="1:7" x14ac:dyDescent="0.25">
      <c r="A40" s="208" t="s">
        <v>17</v>
      </c>
      <c r="B40" s="214">
        <v>15001004</v>
      </c>
      <c r="C40" s="210" t="s">
        <v>24</v>
      </c>
      <c r="D40" s="211">
        <v>68788000</v>
      </c>
      <c r="E40" s="211">
        <v>31267302</v>
      </c>
      <c r="F40" s="211"/>
      <c r="G40" s="211"/>
    </row>
    <row r="41" spans="1:7" x14ac:dyDescent="0.25">
      <c r="A41" s="208" t="s">
        <v>17</v>
      </c>
      <c r="B41" s="214">
        <v>15102001</v>
      </c>
      <c r="C41" s="210" t="s">
        <v>565</v>
      </c>
      <c r="D41" s="211">
        <v>311537600</v>
      </c>
      <c r="E41" s="211">
        <v>118400304</v>
      </c>
      <c r="F41" s="211"/>
      <c r="G41" s="211"/>
    </row>
    <row r="42" spans="1:7" x14ac:dyDescent="0.25">
      <c r="A42" s="208" t="s">
        <v>17</v>
      </c>
      <c r="B42" s="214">
        <v>15109001</v>
      </c>
      <c r="C42" s="233" t="s">
        <v>23</v>
      </c>
      <c r="D42" s="234">
        <v>0</v>
      </c>
      <c r="E42" s="234">
        <v>0</v>
      </c>
      <c r="F42" s="234"/>
      <c r="G42" s="234"/>
    </row>
    <row r="43" spans="1:7" x14ac:dyDescent="0.25">
      <c r="A43" s="208" t="s">
        <v>17</v>
      </c>
      <c r="B43" s="266">
        <v>15110001</v>
      </c>
      <c r="C43" s="210" t="s">
        <v>18</v>
      </c>
      <c r="D43" s="211">
        <v>0</v>
      </c>
      <c r="E43" s="211">
        <v>0</v>
      </c>
      <c r="F43" s="211"/>
      <c r="G43" s="211"/>
    </row>
    <row r="44" spans="1:7" x14ac:dyDescent="0.25">
      <c r="A44" s="208" t="s">
        <v>17</v>
      </c>
      <c r="B44" s="268">
        <v>15116001</v>
      </c>
      <c r="C44" s="210" t="s">
        <v>22</v>
      </c>
      <c r="D44" s="211">
        <v>245031000</v>
      </c>
      <c r="E44" s="211">
        <v>124349704</v>
      </c>
      <c r="F44" s="211"/>
      <c r="G44" s="211"/>
    </row>
    <row r="45" spans="1:7" x14ac:dyDescent="0.25">
      <c r="A45" s="208" t="s">
        <v>17</v>
      </c>
      <c r="B45" s="214">
        <v>20001001</v>
      </c>
      <c r="C45" s="210" t="s">
        <v>43</v>
      </c>
      <c r="D45" s="211">
        <v>640222000</v>
      </c>
      <c r="E45" s="211">
        <v>257410155</v>
      </c>
      <c r="F45" s="211"/>
      <c r="G45" s="211"/>
    </row>
    <row r="46" spans="1:7" x14ac:dyDescent="0.25">
      <c r="A46" s="208" t="s">
        <v>17</v>
      </c>
      <c r="B46" s="209">
        <v>20001001</v>
      </c>
      <c r="C46" s="210" t="s">
        <v>476</v>
      </c>
      <c r="D46" s="211">
        <v>0</v>
      </c>
      <c r="E46" s="211">
        <v>0</v>
      </c>
      <c r="F46" s="211"/>
      <c r="G46" s="211"/>
    </row>
    <row r="47" spans="1:7" x14ac:dyDescent="0.25">
      <c r="A47" s="208" t="s">
        <v>17</v>
      </c>
      <c r="B47" s="209">
        <v>20001001</v>
      </c>
      <c r="C47" s="210" t="s">
        <v>483</v>
      </c>
      <c r="D47" s="211">
        <v>0</v>
      </c>
      <c r="E47" s="211">
        <v>0</v>
      </c>
      <c r="F47" s="211"/>
      <c r="G47" s="211"/>
    </row>
    <row r="48" spans="1:7" x14ac:dyDescent="0.25">
      <c r="A48" s="208" t="s">
        <v>17</v>
      </c>
      <c r="B48" s="209">
        <v>20001002</v>
      </c>
      <c r="C48" s="210" t="s">
        <v>44</v>
      </c>
      <c r="D48" s="211">
        <v>0</v>
      </c>
      <c r="E48" s="211">
        <v>0</v>
      </c>
      <c r="F48" s="211"/>
      <c r="G48" s="211"/>
    </row>
    <row r="49" spans="1:7" x14ac:dyDescent="0.25">
      <c r="A49" s="208" t="s">
        <v>17</v>
      </c>
      <c r="B49" s="267">
        <v>20002001</v>
      </c>
      <c r="C49" s="210" t="s">
        <v>46</v>
      </c>
      <c r="D49" s="211">
        <v>0</v>
      </c>
      <c r="E49" s="211">
        <v>0</v>
      </c>
      <c r="F49" s="211"/>
      <c r="G49" s="211"/>
    </row>
    <row r="50" spans="1:7" x14ac:dyDescent="0.25">
      <c r="A50" s="208" t="s">
        <v>17</v>
      </c>
      <c r="B50" s="223">
        <v>20007001</v>
      </c>
      <c r="C50" s="210" t="s">
        <v>45</v>
      </c>
      <c r="D50" s="211">
        <v>0</v>
      </c>
      <c r="E50" s="211">
        <v>0</v>
      </c>
      <c r="F50" s="211"/>
      <c r="G50" s="211"/>
    </row>
    <row r="51" spans="1:7" x14ac:dyDescent="0.25">
      <c r="A51" s="208" t="s">
        <v>17</v>
      </c>
      <c r="B51" s="228">
        <v>20007002</v>
      </c>
      <c r="C51" s="210" t="s">
        <v>47</v>
      </c>
      <c r="D51" s="211">
        <v>0</v>
      </c>
      <c r="E51" s="211">
        <v>0</v>
      </c>
      <c r="F51" s="211"/>
      <c r="G51" s="211"/>
    </row>
    <row r="52" spans="1:7" x14ac:dyDescent="0.25">
      <c r="A52" s="208" t="s">
        <v>17</v>
      </c>
      <c r="B52" s="268">
        <v>20008001</v>
      </c>
      <c r="C52" s="210" t="s">
        <v>48</v>
      </c>
      <c r="D52" s="211">
        <v>89820000</v>
      </c>
      <c r="E52" s="211">
        <v>39247206</v>
      </c>
      <c r="F52" s="211"/>
      <c r="G52" s="211"/>
    </row>
    <row r="53" spans="1:7" x14ac:dyDescent="0.25">
      <c r="A53" s="208" t="s">
        <v>17</v>
      </c>
      <c r="B53" s="209">
        <v>22001001</v>
      </c>
      <c r="C53" s="210" t="s">
        <v>71</v>
      </c>
      <c r="D53" s="211">
        <v>85566000</v>
      </c>
      <c r="E53" s="211">
        <v>37323736</v>
      </c>
      <c r="F53" s="211"/>
      <c r="G53" s="211"/>
    </row>
    <row r="54" spans="1:7" x14ac:dyDescent="0.25">
      <c r="A54" s="208" t="s">
        <v>17</v>
      </c>
      <c r="B54" s="209">
        <v>22018001</v>
      </c>
      <c r="C54" s="210" t="s">
        <v>73</v>
      </c>
      <c r="D54" s="211">
        <v>0</v>
      </c>
      <c r="E54" s="211">
        <v>0</v>
      </c>
      <c r="F54" s="211"/>
      <c r="G54" s="211"/>
    </row>
    <row r="55" spans="1:7" x14ac:dyDescent="0.25">
      <c r="A55" s="208" t="s">
        <v>17</v>
      </c>
      <c r="B55" s="209">
        <v>22051001</v>
      </c>
      <c r="C55" s="210" t="s">
        <v>72</v>
      </c>
      <c r="D55" s="211">
        <v>9531000</v>
      </c>
      <c r="E55" s="211">
        <v>4605124</v>
      </c>
      <c r="F55" s="211"/>
      <c r="G55" s="211"/>
    </row>
    <row r="56" spans="1:7" x14ac:dyDescent="0.25">
      <c r="A56" s="208" t="s">
        <v>17</v>
      </c>
      <c r="B56" s="209">
        <v>22059001</v>
      </c>
      <c r="C56" s="210" t="s">
        <v>277</v>
      </c>
      <c r="D56" s="211">
        <v>3508000</v>
      </c>
      <c r="E56" s="211">
        <v>1599918</v>
      </c>
      <c r="F56" s="211"/>
      <c r="G56" s="211"/>
    </row>
    <row r="57" spans="1:7" x14ac:dyDescent="0.25">
      <c r="A57" s="208" t="s">
        <v>17</v>
      </c>
      <c r="B57" s="209">
        <v>22052001</v>
      </c>
      <c r="C57" s="210" t="s">
        <v>590</v>
      </c>
      <c r="D57" s="211">
        <v>13200000</v>
      </c>
      <c r="E57" s="211">
        <v>7034723</v>
      </c>
      <c r="F57" s="211"/>
      <c r="G57" s="211"/>
    </row>
    <row r="58" spans="1:7" x14ac:dyDescent="0.25">
      <c r="A58" s="208" t="s">
        <v>17</v>
      </c>
      <c r="B58" s="209">
        <v>34001001</v>
      </c>
      <c r="C58" s="210" t="s">
        <v>566</v>
      </c>
      <c r="D58" s="211">
        <v>345479000</v>
      </c>
      <c r="E58" s="211">
        <v>153014313</v>
      </c>
      <c r="F58" s="211"/>
      <c r="G58" s="211"/>
    </row>
    <row r="59" spans="1:7" x14ac:dyDescent="0.25">
      <c r="A59" s="208" t="s">
        <v>17</v>
      </c>
      <c r="B59" s="209">
        <v>34001002</v>
      </c>
      <c r="C59" s="210" t="s">
        <v>64</v>
      </c>
      <c r="D59" s="211">
        <v>190909000</v>
      </c>
      <c r="E59" s="211">
        <v>80540726</v>
      </c>
      <c r="F59" s="211"/>
      <c r="G59" s="211"/>
    </row>
    <row r="60" spans="1:7" x14ac:dyDescent="0.25">
      <c r="A60" s="208" t="s">
        <v>17</v>
      </c>
      <c r="B60" s="209">
        <v>38001001</v>
      </c>
      <c r="C60" s="210" t="s">
        <v>87</v>
      </c>
      <c r="D60" s="211">
        <v>66543000</v>
      </c>
      <c r="E60" s="211">
        <v>30140289</v>
      </c>
      <c r="F60" s="211"/>
      <c r="G60" s="211"/>
    </row>
    <row r="61" spans="1:7" x14ac:dyDescent="0.25">
      <c r="A61" s="208" t="s">
        <v>17</v>
      </c>
      <c r="B61" s="209">
        <v>38001002</v>
      </c>
      <c r="C61" s="210" t="s">
        <v>434</v>
      </c>
      <c r="D61" s="211">
        <v>0</v>
      </c>
      <c r="E61" s="211">
        <v>0</v>
      </c>
      <c r="F61" s="211"/>
      <c r="G61" s="211"/>
    </row>
    <row r="62" spans="1:7" x14ac:dyDescent="0.25">
      <c r="A62" s="208" t="s">
        <v>17</v>
      </c>
      <c r="B62" s="209">
        <v>38001003</v>
      </c>
      <c r="C62" s="212" t="s">
        <v>433</v>
      </c>
      <c r="D62" s="213">
        <v>0</v>
      </c>
      <c r="E62" s="213">
        <v>0</v>
      </c>
      <c r="F62" s="213"/>
      <c r="G62" s="213"/>
    </row>
    <row r="63" spans="1:7" x14ac:dyDescent="0.25">
      <c r="A63" s="208" t="s">
        <v>17</v>
      </c>
      <c r="B63" s="209">
        <v>38001004</v>
      </c>
      <c r="C63" s="212" t="s">
        <v>457</v>
      </c>
      <c r="D63" s="213">
        <v>0</v>
      </c>
      <c r="E63" s="213">
        <v>0</v>
      </c>
      <c r="F63" s="213"/>
      <c r="G63" s="213"/>
    </row>
    <row r="64" spans="1:7" x14ac:dyDescent="0.25">
      <c r="A64" s="208" t="s">
        <v>17</v>
      </c>
      <c r="B64" s="209">
        <v>52001001</v>
      </c>
      <c r="C64" s="212" t="s">
        <v>80</v>
      </c>
      <c r="D64" s="213">
        <v>37525000</v>
      </c>
      <c r="E64" s="213">
        <v>16086433</v>
      </c>
      <c r="F64" s="213"/>
      <c r="G64" s="213"/>
    </row>
    <row r="65" spans="1:7" x14ac:dyDescent="0.25">
      <c r="A65" s="208" t="s">
        <v>17</v>
      </c>
      <c r="B65" s="209">
        <v>52102001</v>
      </c>
      <c r="C65" s="210" t="s">
        <v>81</v>
      </c>
      <c r="D65" s="211">
        <v>310740000</v>
      </c>
      <c r="E65" s="211">
        <v>138624382</v>
      </c>
      <c r="F65" s="211"/>
      <c r="G65" s="211"/>
    </row>
    <row r="66" spans="1:7" x14ac:dyDescent="0.25">
      <c r="A66" s="208" t="s">
        <v>17</v>
      </c>
      <c r="B66" s="209">
        <v>52103001</v>
      </c>
      <c r="C66" s="210" t="s">
        <v>82</v>
      </c>
      <c r="D66" s="211">
        <v>101032000</v>
      </c>
      <c r="E66" s="211">
        <v>45251350</v>
      </c>
      <c r="F66" s="211"/>
      <c r="G66" s="211"/>
    </row>
    <row r="67" spans="1:7" x14ac:dyDescent="0.25">
      <c r="A67" s="229" t="s">
        <v>17</v>
      </c>
      <c r="B67" s="230">
        <v>53001001</v>
      </c>
      <c r="C67" s="236" t="s">
        <v>567</v>
      </c>
      <c r="D67" s="237">
        <v>312000000</v>
      </c>
      <c r="E67" s="237">
        <v>142880889</v>
      </c>
      <c r="F67" s="237"/>
      <c r="G67" s="237"/>
    </row>
    <row r="68" spans="1:7" x14ac:dyDescent="0.25">
      <c r="A68" s="208" t="s">
        <v>17</v>
      </c>
      <c r="B68" s="209">
        <v>53001002</v>
      </c>
      <c r="C68" s="210" t="s">
        <v>76</v>
      </c>
      <c r="D68" s="211">
        <v>0</v>
      </c>
      <c r="E68" s="211">
        <v>0</v>
      </c>
      <c r="F68" s="211"/>
      <c r="G68" s="211"/>
    </row>
    <row r="69" spans="1:7" x14ac:dyDescent="0.25">
      <c r="A69" s="208" t="s">
        <v>17</v>
      </c>
      <c r="B69" s="209">
        <v>53010001</v>
      </c>
      <c r="C69" s="210" t="s">
        <v>83</v>
      </c>
      <c r="D69" s="211">
        <v>40442000</v>
      </c>
      <c r="E69" s="211">
        <v>17227973</v>
      </c>
      <c r="F69" s="211"/>
      <c r="G69" s="211"/>
    </row>
    <row r="70" spans="1:7" x14ac:dyDescent="0.25">
      <c r="A70" s="208" t="s">
        <v>57</v>
      </c>
      <c r="B70" s="209">
        <v>18011001</v>
      </c>
      <c r="C70" s="210" t="s">
        <v>96</v>
      </c>
      <c r="D70" s="211">
        <v>38682000</v>
      </c>
      <c r="E70" s="211">
        <v>12121929</v>
      </c>
      <c r="F70" s="211"/>
      <c r="G70" s="211"/>
    </row>
    <row r="71" spans="1:7" x14ac:dyDescent="0.25">
      <c r="A71" s="208" t="s">
        <v>57</v>
      </c>
      <c r="B71" s="209">
        <v>26001001</v>
      </c>
      <c r="C71" s="210" t="s">
        <v>58</v>
      </c>
      <c r="D71" s="211">
        <v>194966000</v>
      </c>
      <c r="E71" s="211">
        <v>78346916</v>
      </c>
      <c r="F71" s="211"/>
      <c r="G71" s="211"/>
    </row>
    <row r="72" spans="1:7" x14ac:dyDescent="0.25">
      <c r="A72" s="208" t="s">
        <v>57</v>
      </c>
      <c r="B72" s="209">
        <v>26001002</v>
      </c>
      <c r="C72" s="210" t="s">
        <v>59</v>
      </c>
      <c r="D72" s="211">
        <v>2533000</v>
      </c>
      <c r="E72" s="211">
        <v>2469311</v>
      </c>
      <c r="F72" s="211"/>
      <c r="G72" s="211"/>
    </row>
    <row r="73" spans="1:7" x14ac:dyDescent="0.25">
      <c r="A73" s="208" t="s">
        <v>57</v>
      </c>
      <c r="B73" s="209">
        <v>26001003</v>
      </c>
      <c r="C73" s="210" t="s">
        <v>60</v>
      </c>
      <c r="D73" s="211">
        <v>0</v>
      </c>
      <c r="E73" s="211">
        <v>0</v>
      </c>
      <c r="F73" s="211"/>
      <c r="G73" s="211"/>
    </row>
    <row r="74" spans="1:7" x14ac:dyDescent="0.25">
      <c r="A74" s="208" t="s">
        <v>57</v>
      </c>
      <c r="B74" s="209">
        <v>26001004</v>
      </c>
      <c r="C74" s="210" t="s">
        <v>61</v>
      </c>
      <c r="D74" s="211">
        <v>0</v>
      </c>
      <c r="E74" s="211">
        <v>0</v>
      </c>
      <c r="F74" s="211"/>
      <c r="G74" s="211"/>
    </row>
    <row r="75" spans="1:7" x14ac:dyDescent="0.25">
      <c r="A75" s="208" t="s">
        <v>57</v>
      </c>
      <c r="B75" s="209">
        <v>26001005</v>
      </c>
      <c r="C75" s="210" t="s">
        <v>62</v>
      </c>
      <c r="D75" s="211">
        <v>0</v>
      </c>
      <c r="E75" s="211">
        <v>0</v>
      </c>
      <c r="F75" s="211"/>
      <c r="G75" s="211"/>
    </row>
    <row r="76" spans="1:7" x14ac:dyDescent="0.25">
      <c r="A76" s="208" t="s">
        <v>57</v>
      </c>
      <c r="B76" s="209">
        <v>26051001</v>
      </c>
      <c r="C76" s="210" t="s">
        <v>88</v>
      </c>
      <c r="D76" s="211">
        <v>360310000</v>
      </c>
      <c r="E76" s="211">
        <v>122630819</v>
      </c>
      <c r="F76" s="211"/>
      <c r="G76" s="211"/>
    </row>
    <row r="77" spans="1:7" x14ac:dyDescent="0.25">
      <c r="A77" s="208" t="s">
        <v>57</v>
      </c>
      <c r="B77" s="267">
        <v>26052001</v>
      </c>
      <c r="C77" s="210" t="s">
        <v>90</v>
      </c>
      <c r="D77" s="211">
        <v>240727000</v>
      </c>
      <c r="E77" s="211">
        <v>81350056</v>
      </c>
      <c r="F77" s="211"/>
      <c r="G77" s="211"/>
    </row>
    <row r="78" spans="1:7" x14ac:dyDescent="0.25">
      <c r="A78" s="208" t="s">
        <v>57</v>
      </c>
      <c r="B78" s="268">
        <v>26053001</v>
      </c>
      <c r="C78" s="210" t="s">
        <v>89</v>
      </c>
      <c r="D78" s="211">
        <v>129410000</v>
      </c>
      <c r="E78" s="211">
        <v>47437183</v>
      </c>
      <c r="F78" s="211"/>
      <c r="G78" s="211"/>
    </row>
    <row r="79" spans="1:7" x14ac:dyDescent="0.25">
      <c r="A79" s="208" t="s">
        <v>21</v>
      </c>
      <c r="B79" s="209">
        <v>13001001</v>
      </c>
      <c r="C79" s="210" t="s">
        <v>568</v>
      </c>
      <c r="D79" s="211">
        <v>244419000</v>
      </c>
      <c r="E79" s="211">
        <v>124551546</v>
      </c>
      <c r="F79" s="211"/>
      <c r="G79" s="211"/>
    </row>
    <row r="80" spans="1:7" x14ac:dyDescent="0.25">
      <c r="A80" s="208" t="s">
        <v>21</v>
      </c>
      <c r="B80" s="209">
        <v>13001001</v>
      </c>
      <c r="C80" s="210" t="s">
        <v>70</v>
      </c>
      <c r="D80" s="211">
        <v>0</v>
      </c>
      <c r="E80" s="211">
        <v>0</v>
      </c>
      <c r="F80" s="211"/>
      <c r="G80" s="211"/>
    </row>
    <row r="81" spans="1:7" x14ac:dyDescent="0.25">
      <c r="A81" s="208" t="s">
        <v>21</v>
      </c>
      <c r="B81" s="209">
        <v>13001002</v>
      </c>
      <c r="C81" s="210" t="s">
        <v>41</v>
      </c>
      <c r="D81" s="211">
        <v>115775000</v>
      </c>
      <c r="E81" s="211">
        <v>53764467</v>
      </c>
      <c r="F81" s="211"/>
      <c r="G81" s="211"/>
    </row>
    <row r="82" spans="1:7" x14ac:dyDescent="0.25">
      <c r="A82" s="208" t="s">
        <v>21</v>
      </c>
      <c r="B82" s="209">
        <v>13001003</v>
      </c>
      <c r="C82" s="210" t="s">
        <v>42</v>
      </c>
      <c r="D82" s="211">
        <v>59000000</v>
      </c>
      <c r="E82" s="211">
        <v>6507000</v>
      </c>
      <c r="F82" s="211"/>
      <c r="G82" s="211"/>
    </row>
    <row r="83" spans="1:7" x14ac:dyDescent="0.25">
      <c r="A83" s="208" t="s">
        <v>21</v>
      </c>
      <c r="B83" s="267">
        <v>14001001</v>
      </c>
      <c r="C83" s="210" t="s">
        <v>74</v>
      </c>
      <c r="D83" s="211">
        <v>62658000</v>
      </c>
      <c r="E83" s="211">
        <v>28583429</v>
      </c>
      <c r="F83" s="211"/>
      <c r="G83" s="211"/>
    </row>
    <row r="84" spans="1:7" x14ac:dyDescent="0.25">
      <c r="A84" s="208" t="s">
        <v>21</v>
      </c>
      <c r="B84" s="265">
        <v>17001001</v>
      </c>
      <c r="C84" s="210" t="s">
        <v>25</v>
      </c>
      <c r="D84" s="211">
        <v>127368000</v>
      </c>
      <c r="E84" s="211">
        <v>59085870</v>
      </c>
      <c r="F84" s="211"/>
      <c r="G84" s="211"/>
    </row>
    <row r="85" spans="1:7" x14ac:dyDescent="0.25">
      <c r="A85" s="208" t="s">
        <v>21</v>
      </c>
      <c r="B85" s="214">
        <v>17003001</v>
      </c>
      <c r="C85" s="210" t="s">
        <v>33</v>
      </c>
      <c r="D85" s="211">
        <v>865357000</v>
      </c>
      <c r="E85" s="211">
        <v>340695100</v>
      </c>
      <c r="F85" s="211"/>
      <c r="G85" s="211"/>
    </row>
    <row r="86" spans="1:7" x14ac:dyDescent="0.25">
      <c r="A86" s="208" t="s">
        <v>21</v>
      </c>
      <c r="B86" s="214">
        <v>17008001</v>
      </c>
      <c r="C86" s="210" t="s">
        <v>28</v>
      </c>
      <c r="D86" s="211">
        <v>65863000</v>
      </c>
      <c r="E86" s="211">
        <v>30012434</v>
      </c>
      <c r="F86" s="211"/>
      <c r="G86" s="211"/>
    </row>
    <row r="87" spans="1:7" x14ac:dyDescent="0.25">
      <c r="A87" s="208" t="s">
        <v>21</v>
      </c>
      <c r="B87" s="214">
        <v>17010001</v>
      </c>
      <c r="C87" s="210" t="s">
        <v>29</v>
      </c>
      <c r="D87" s="211">
        <v>254465000</v>
      </c>
      <c r="E87" s="211">
        <v>114429467</v>
      </c>
      <c r="F87" s="211"/>
      <c r="G87" s="211"/>
    </row>
    <row r="88" spans="1:7" x14ac:dyDescent="0.25">
      <c r="A88" s="208" t="s">
        <v>21</v>
      </c>
      <c r="B88" s="214"/>
      <c r="C88" s="210" t="s">
        <v>591</v>
      </c>
      <c r="D88" s="211">
        <v>0</v>
      </c>
      <c r="E88" s="211">
        <v>0</v>
      </c>
      <c r="F88" s="211"/>
      <c r="G88" s="211"/>
    </row>
    <row r="89" spans="1:7" x14ac:dyDescent="0.25">
      <c r="A89" s="208" t="s">
        <v>21</v>
      </c>
      <c r="B89" s="214"/>
      <c r="C89" s="210" t="s">
        <v>592</v>
      </c>
      <c r="D89" s="211">
        <v>0</v>
      </c>
      <c r="E89" s="211">
        <v>0</v>
      </c>
      <c r="F89" s="211"/>
      <c r="G89" s="211"/>
    </row>
    <row r="90" spans="1:7" x14ac:dyDescent="0.25">
      <c r="A90" s="208" t="s">
        <v>21</v>
      </c>
      <c r="B90" s="214">
        <v>17030001</v>
      </c>
      <c r="C90" s="210" t="s">
        <v>26</v>
      </c>
      <c r="D90" s="211">
        <v>0</v>
      </c>
      <c r="E90" s="211">
        <v>0</v>
      </c>
      <c r="F90" s="211"/>
      <c r="G90" s="211"/>
    </row>
    <row r="91" spans="1:7" x14ac:dyDescent="0.25">
      <c r="A91" s="208" t="s">
        <v>21</v>
      </c>
      <c r="B91" s="214">
        <v>17031001</v>
      </c>
      <c r="C91" s="210" t="s">
        <v>32</v>
      </c>
      <c r="D91" s="211">
        <v>19521000</v>
      </c>
      <c r="E91" s="211">
        <v>8787545</v>
      </c>
      <c r="F91" s="211"/>
      <c r="G91" s="211"/>
    </row>
    <row r="92" spans="1:7" x14ac:dyDescent="0.25">
      <c r="A92" s="208" t="s">
        <v>21</v>
      </c>
      <c r="B92" s="214">
        <v>17054001</v>
      </c>
      <c r="C92" s="210" t="s">
        <v>31</v>
      </c>
      <c r="D92" s="211">
        <v>2437538000</v>
      </c>
      <c r="E92" s="211">
        <v>1021673776</v>
      </c>
      <c r="F92" s="211"/>
      <c r="G92" s="211"/>
    </row>
    <row r="93" spans="1:7" x14ac:dyDescent="0.25">
      <c r="A93" s="208" t="s">
        <v>21</v>
      </c>
      <c r="B93" s="214">
        <v>17055001</v>
      </c>
      <c r="C93" s="210" t="s">
        <v>30</v>
      </c>
      <c r="D93" s="211">
        <v>1120761200</v>
      </c>
      <c r="E93" s="211">
        <v>478885973</v>
      </c>
      <c r="F93" s="211"/>
      <c r="G93" s="211"/>
    </row>
    <row r="94" spans="1:7" x14ac:dyDescent="0.25">
      <c r="A94" s="208" t="s">
        <v>21</v>
      </c>
      <c r="B94" s="214">
        <v>17056001</v>
      </c>
      <c r="C94" s="210" t="s">
        <v>34</v>
      </c>
      <c r="D94" s="211">
        <v>22877000</v>
      </c>
      <c r="E94" s="211">
        <v>10534689</v>
      </c>
      <c r="F94" s="211"/>
      <c r="G94" s="211"/>
    </row>
    <row r="95" spans="1:7" x14ac:dyDescent="0.25">
      <c r="A95" s="208" t="s">
        <v>21</v>
      </c>
      <c r="B95" s="214">
        <v>17064001</v>
      </c>
      <c r="C95" s="210" t="s">
        <v>27</v>
      </c>
      <c r="D95" s="211">
        <v>0</v>
      </c>
      <c r="E95" s="211">
        <v>0</v>
      </c>
      <c r="F95" s="211"/>
      <c r="G95" s="211"/>
    </row>
    <row r="96" spans="1:7" x14ac:dyDescent="0.25">
      <c r="A96" s="208" t="s">
        <v>21</v>
      </c>
      <c r="B96" s="214">
        <v>17018001</v>
      </c>
      <c r="C96" s="210" t="s">
        <v>39</v>
      </c>
      <c r="D96" s="211">
        <v>286308000</v>
      </c>
      <c r="E96" s="211">
        <v>125470819</v>
      </c>
      <c r="F96" s="211"/>
      <c r="G96" s="211"/>
    </row>
    <row r="97" spans="1:7" x14ac:dyDescent="0.25">
      <c r="A97" s="208" t="s">
        <v>21</v>
      </c>
      <c r="B97" s="214">
        <v>17021001</v>
      </c>
      <c r="C97" s="210" t="s">
        <v>40</v>
      </c>
      <c r="D97" s="211">
        <v>1352542000</v>
      </c>
      <c r="E97" s="211">
        <v>501314542</v>
      </c>
      <c r="F97" s="211"/>
      <c r="G97" s="211"/>
    </row>
    <row r="98" spans="1:7" x14ac:dyDescent="0.25">
      <c r="A98" s="208" t="s">
        <v>21</v>
      </c>
      <c r="B98" s="214">
        <v>17065001</v>
      </c>
      <c r="C98" s="210" t="s">
        <v>35</v>
      </c>
      <c r="D98" s="211">
        <v>1024490000</v>
      </c>
      <c r="E98" s="211">
        <v>451829679</v>
      </c>
      <c r="F98" s="211"/>
      <c r="G98" s="211"/>
    </row>
    <row r="99" spans="1:7" x14ac:dyDescent="0.25">
      <c r="A99" s="208" t="s">
        <v>21</v>
      </c>
      <c r="B99" s="214">
        <v>17066001</v>
      </c>
      <c r="C99" s="210" t="s">
        <v>36</v>
      </c>
      <c r="D99" s="211">
        <v>573547000</v>
      </c>
      <c r="E99" s="211">
        <v>256673187</v>
      </c>
      <c r="F99" s="211"/>
      <c r="G99" s="211"/>
    </row>
    <row r="100" spans="1:7" x14ac:dyDescent="0.25">
      <c r="A100" s="208" t="s">
        <v>21</v>
      </c>
      <c r="B100" s="214">
        <v>17067001</v>
      </c>
      <c r="C100" s="210" t="s">
        <v>37</v>
      </c>
      <c r="D100" s="211">
        <v>400107000</v>
      </c>
      <c r="E100" s="211">
        <v>180838142</v>
      </c>
      <c r="F100" s="211"/>
      <c r="G100" s="211"/>
    </row>
    <row r="101" spans="1:7" x14ac:dyDescent="0.25">
      <c r="A101" s="208" t="s">
        <v>21</v>
      </c>
      <c r="B101" s="214">
        <v>17068001</v>
      </c>
      <c r="C101" s="210" t="s">
        <v>38</v>
      </c>
      <c r="D101" s="211">
        <v>325971000</v>
      </c>
      <c r="E101" s="211">
        <v>149580869</v>
      </c>
      <c r="F101" s="211"/>
      <c r="G101" s="211"/>
    </row>
    <row r="102" spans="1:7" x14ac:dyDescent="0.25">
      <c r="A102" s="208" t="s">
        <v>21</v>
      </c>
      <c r="B102" s="214">
        <v>21001001</v>
      </c>
      <c r="C102" s="210" t="s">
        <v>49</v>
      </c>
      <c r="D102" s="211">
        <v>995729000</v>
      </c>
      <c r="E102" s="211">
        <v>393853557</v>
      </c>
      <c r="F102" s="211"/>
      <c r="G102" s="211"/>
    </row>
    <row r="103" spans="1:7" x14ac:dyDescent="0.25">
      <c r="A103" s="208" t="s">
        <v>21</v>
      </c>
      <c r="B103" s="209">
        <v>21001002</v>
      </c>
      <c r="C103" s="210" t="s">
        <v>50</v>
      </c>
      <c r="D103" s="211">
        <v>0</v>
      </c>
      <c r="E103" s="211">
        <v>0</v>
      </c>
      <c r="F103" s="211"/>
      <c r="G103" s="211"/>
    </row>
    <row r="104" spans="1:7" x14ac:dyDescent="0.25">
      <c r="A104" s="208" t="s">
        <v>21</v>
      </c>
      <c r="B104" s="209">
        <v>21001003</v>
      </c>
      <c r="C104" s="210" t="s">
        <v>51</v>
      </c>
      <c r="D104" s="211">
        <v>0</v>
      </c>
      <c r="E104" s="211">
        <v>0</v>
      </c>
      <c r="F104" s="211"/>
      <c r="G104" s="211"/>
    </row>
    <row r="105" spans="1:7" x14ac:dyDescent="0.25">
      <c r="A105" s="208" t="s">
        <v>21</v>
      </c>
      <c r="B105" s="209">
        <v>21003001</v>
      </c>
      <c r="C105" s="210" t="s">
        <v>53</v>
      </c>
      <c r="D105" s="211">
        <v>0</v>
      </c>
      <c r="E105" s="211">
        <v>0</v>
      </c>
      <c r="F105" s="211"/>
      <c r="G105" s="211"/>
    </row>
    <row r="106" spans="1:7" x14ac:dyDescent="0.25">
      <c r="A106" s="208" t="s">
        <v>21</v>
      </c>
      <c r="B106" s="209">
        <v>21102001</v>
      </c>
      <c r="C106" s="210" t="s">
        <v>52</v>
      </c>
      <c r="D106" s="211">
        <v>2355835000</v>
      </c>
      <c r="E106" s="211">
        <v>1068597846</v>
      </c>
      <c r="F106" s="211"/>
      <c r="G106" s="211"/>
    </row>
    <row r="107" spans="1:7" x14ac:dyDescent="0.25">
      <c r="A107" s="208" t="s">
        <v>21</v>
      </c>
      <c r="B107" s="209">
        <v>21104001</v>
      </c>
      <c r="C107" s="210" t="s">
        <v>54</v>
      </c>
      <c r="D107" s="211">
        <v>95852000</v>
      </c>
      <c r="E107" s="211">
        <v>59093370</v>
      </c>
      <c r="F107" s="211"/>
      <c r="G107" s="211"/>
    </row>
    <row r="108" spans="1:7" x14ac:dyDescent="0.25">
      <c r="A108" s="208" t="s">
        <v>21</v>
      </c>
      <c r="B108" s="267">
        <v>21106001</v>
      </c>
      <c r="C108" s="210" t="s">
        <v>55</v>
      </c>
      <c r="D108" s="211">
        <v>0</v>
      </c>
      <c r="E108" s="211">
        <v>0</v>
      </c>
      <c r="F108" s="211"/>
      <c r="G108" s="211"/>
    </row>
    <row r="109" spans="1:7" x14ac:dyDescent="0.25">
      <c r="A109" s="208" t="s">
        <v>21</v>
      </c>
      <c r="B109" s="228">
        <v>21107001</v>
      </c>
      <c r="C109" s="210" t="s">
        <v>75</v>
      </c>
      <c r="D109" s="211">
        <v>0</v>
      </c>
      <c r="E109" s="211">
        <v>0</v>
      </c>
      <c r="F109" s="211"/>
      <c r="G109" s="211"/>
    </row>
    <row r="110" spans="1:7" x14ac:dyDescent="0.25">
      <c r="A110" s="208" t="s">
        <v>21</v>
      </c>
      <c r="B110" s="268">
        <v>51001001</v>
      </c>
      <c r="C110" s="210" t="s">
        <v>78</v>
      </c>
      <c r="D110" s="211">
        <v>58526000</v>
      </c>
      <c r="E110" s="211">
        <v>24442020</v>
      </c>
      <c r="F110" s="211"/>
      <c r="G110" s="211"/>
    </row>
    <row r="111" spans="1:7" x14ac:dyDescent="0.25">
      <c r="A111" s="208" t="s">
        <v>21</v>
      </c>
      <c r="B111" s="209">
        <v>51002001</v>
      </c>
      <c r="C111" s="210" t="s">
        <v>79</v>
      </c>
      <c r="D111" s="211">
        <v>244679000</v>
      </c>
      <c r="E111" s="211">
        <v>111217574</v>
      </c>
      <c r="F111" s="211"/>
      <c r="G111" s="211"/>
    </row>
    <row r="112" spans="1:7" x14ac:dyDescent="0.25">
      <c r="A112" s="208"/>
      <c r="B112" s="277"/>
      <c r="C112" s="278" t="s">
        <v>290</v>
      </c>
      <c r="D112" s="241">
        <v>19690246800</v>
      </c>
      <c r="E112" s="241">
        <v>8436433373</v>
      </c>
      <c r="F112" s="211"/>
      <c r="G112" s="211"/>
    </row>
    <row r="113" spans="1:7" x14ac:dyDescent="0.25">
      <c r="A113" s="238"/>
      <c r="B113" s="238"/>
      <c r="C113" s="239"/>
      <c r="D113" s="240"/>
      <c r="E113" s="240"/>
      <c r="F113" s="240"/>
      <c r="G113" s="240"/>
    </row>
  </sheetData>
  <mergeCells count="1">
    <mergeCell ref="A2:B2"/>
  </mergeCells>
  <printOptions gridLines="1"/>
  <pageMargins left="0.7" right="0.7" top="0.75" bottom="0.75" header="0.3" footer="0.3"/>
  <pageSetup orientation="landscape" horizontalDpi="4294967295" verticalDpi="4294967295" r:id="rId1"/>
  <headerFooter>
    <oddHeader>&amp;C&amp;"-,Bold"YOBE STATE GOVERNMENT OF NIGERIA 
PROPOSED BUDGET 2017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Layout" topLeftCell="A3" zoomScaleNormal="100" workbookViewId="0">
      <selection activeCell="D19" sqref="D19"/>
    </sheetView>
  </sheetViews>
  <sheetFormatPr defaultRowHeight="15" x14ac:dyDescent="0.25"/>
  <cols>
    <col min="2" max="2" width="10.85546875" customWidth="1"/>
    <col min="3" max="3" width="11.85546875" customWidth="1"/>
    <col min="4" max="4" width="33.5703125" customWidth="1"/>
    <col min="5" max="5" width="27.85546875" customWidth="1"/>
    <col min="6" max="6" width="22.7109375" customWidth="1"/>
    <col min="7" max="7" width="9.140625" customWidth="1"/>
  </cols>
  <sheetData>
    <row r="1" spans="1:6" s="96" customFormat="1" ht="30" x14ac:dyDescent="0.25">
      <c r="A1" s="98" t="s">
        <v>278</v>
      </c>
      <c r="B1" s="98" t="s">
        <v>411</v>
      </c>
      <c r="C1" s="98" t="s">
        <v>412</v>
      </c>
      <c r="D1" s="98" t="s">
        <v>618</v>
      </c>
      <c r="E1" s="99" t="s">
        <v>617</v>
      </c>
      <c r="F1" s="99" t="s">
        <v>616</v>
      </c>
    </row>
    <row r="2" spans="1:6" ht="15.75" x14ac:dyDescent="0.25">
      <c r="A2" s="89" t="s">
        <v>17</v>
      </c>
      <c r="B2" s="89">
        <v>38001001</v>
      </c>
      <c r="C2" s="90">
        <v>21010101</v>
      </c>
      <c r="D2" s="93" t="s">
        <v>287</v>
      </c>
      <c r="E2" s="91">
        <v>66543000</v>
      </c>
      <c r="F2" s="100">
        <v>15176936</v>
      </c>
    </row>
    <row r="3" spans="1:6" ht="15.75" x14ac:dyDescent="0.25">
      <c r="A3" s="89" t="s">
        <v>17</v>
      </c>
      <c r="B3" s="89">
        <v>38001001</v>
      </c>
      <c r="C3" s="92">
        <v>22020102</v>
      </c>
      <c r="D3" s="93" t="s">
        <v>512</v>
      </c>
      <c r="E3" s="88">
        <v>12000000</v>
      </c>
      <c r="F3" s="100">
        <v>1500000</v>
      </c>
    </row>
    <row r="4" spans="1:6" ht="15.75" x14ac:dyDescent="0.25">
      <c r="A4" s="89" t="s">
        <v>17</v>
      </c>
      <c r="B4" s="89">
        <v>38001001</v>
      </c>
      <c r="C4" s="89"/>
      <c r="D4" s="93" t="s">
        <v>480</v>
      </c>
      <c r="E4" s="88"/>
      <c r="F4" s="100"/>
    </row>
    <row r="5" spans="1:6" ht="15.75" x14ac:dyDescent="0.25">
      <c r="A5" s="89" t="s">
        <v>17</v>
      </c>
      <c r="B5" s="89">
        <v>38001001</v>
      </c>
      <c r="C5" s="94">
        <v>22021014</v>
      </c>
      <c r="D5" s="80" t="s">
        <v>464</v>
      </c>
      <c r="E5" s="88">
        <v>11000000</v>
      </c>
      <c r="F5" s="100">
        <v>750000</v>
      </c>
    </row>
    <row r="6" spans="1:6" s="96" customFormat="1" ht="15.75" x14ac:dyDescent="0.25">
      <c r="A6" s="89" t="s">
        <v>17</v>
      </c>
      <c r="B6" s="95">
        <v>38001001</v>
      </c>
      <c r="C6" s="92">
        <v>22020501</v>
      </c>
      <c r="D6" s="87" t="s">
        <v>119</v>
      </c>
      <c r="E6" s="88">
        <v>15000000</v>
      </c>
      <c r="F6" s="100"/>
    </row>
    <row r="7" spans="1:6" s="96" customFormat="1" ht="15.75" x14ac:dyDescent="0.25">
      <c r="A7" s="89" t="s">
        <v>17</v>
      </c>
      <c r="B7" s="95">
        <v>38001001</v>
      </c>
      <c r="C7" s="92">
        <v>22020305</v>
      </c>
      <c r="D7" s="87" t="s">
        <v>189</v>
      </c>
      <c r="E7" s="88">
        <v>15000000</v>
      </c>
      <c r="F7" s="100"/>
    </row>
    <row r="8" spans="1:6" s="96" customFormat="1" ht="15.75" x14ac:dyDescent="0.25">
      <c r="A8" s="89" t="s">
        <v>17</v>
      </c>
      <c r="B8" s="95">
        <v>38001001</v>
      </c>
      <c r="C8" s="92">
        <v>22020406</v>
      </c>
      <c r="D8" s="87" t="s">
        <v>482</v>
      </c>
      <c r="E8" s="88">
        <v>24000000</v>
      </c>
      <c r="F8" s="100">
        <v>3000000</v>
      </c>
    </row>
    <row r="9" spans="1:6" s="96" customFormat="1" ht="15.75" x14ac:dyDescent="0.25">
      <c r="A9" s="89" t="s">
        <v>17</v>
      </c>
      <c r="B9" s="95">
        <v>38001001</v>
      </c>
      <c r="C9" s="89"/>
      <c r="D9" s="93" t="s">
        <v>290</v>
      </c>
      <c r="E9" s="91">
        <f>SUM(E5:E8)</f>
        <v>65000000</v>
      </c>
      <c r="F9" s="5">
        <f>SUM(F5:F8)</f>
        <v>3750000</v>
      </c>
    </row>
    <row r="10" spans="1:6" s="96" customFormat="1" ht="15.75" x14ac:dyDescent="0.25">
      <c r="A10" s="89" t="s">
        <v>17</v>
      </c>
      <c r="B10" s="89">
        <v>38001002</v>
      </c>
      <c r="C10" s="89"/>
      <c r="D10" s="93" t="s">
        <v>358</v>
      </c>
      <c r="E10" s="88"/>
      <c r="F10" s="100"/>
    </row>
    <row r="11" spans="1:6" s="96" customFormat="1" ht="15.75" x14ac:dyDescent="0.25">
      <c r="A11" s="89" t="s">
        <v>17</v>
      </c>
      <c r="B11" s="89">
        <v>38001002</v>
      </c>
      <c r="C11" s="92">
        <v>22021007</v>
      </c>
      <c r="D11" s="93" t="s">
        <v>479</v>
      </c>
      <c r="E11" s="88">
        <v>3000000</v>
      </c>
      <c r="F11" s="100">
        <v>450000</v>
      </c>
    </row>
    <row r="12" spans="1:6" s="96" customFormat="1" ht="15.75" x14ac:dyDescent="0.25">
      <c r="A12" s="89" t="s">
        <v>17</v>
      </c>
      <c r="B12" s="89">
        <v>38001003</v>
      </c>
      <c r="C12" s="89"/>
      <c r="D12" s="93" t="s">
        <v>359</v>
      </c>
      <c r="E12" s="88"/>
      <c r="F12" s="100"/>
    </row>
    <row r="13" spans="1:6" s="96" customFormat="1" ht="15.75" x14ac:dyDescent="0.25">
      <c r="A13" s="89" t="s">
        <v>17</v>
      </c>
      <c r="B13" s="89">
        <v>38001003</v>
      </c>
      <c r="C13" s="94">
        <v>22020301</v>
      </c>
      <c r="D13" s="93" t="s">
        <v>479</v>
      </c>
      <c r="E13" s="88">
        <v>3600000</v>
      </c>
      <c r="F13" s="100">
        <v>450000</v>
      </c>
    </row>
    <row r="14" spans="1:6" x14ac:dyDescent="0.25">
      <c r="A14" s="4"/>
      <c r="B14" s="4" t="s">
        <v>615</v>
      </c>
      <c r="C14" s="4"/>
      <c r="F14" s="100"/>
    </row>
    <row r="15" spans="1:6" ht="30" x14ac:dyDescent="0.25">
      <c r="A15" s="98"/>
      <c r="B15" s="98" t="s">
        <v>411</v>
      </c>
      <c r="C15" s="98" t="s">
        <v>412</v>
      </c>
      <c r="D15" s="98" t="s">
        <v>618</v>
      </c>
      <c r="E15" s="99" t="s">
        <v>617</v>
      </c>
      <c r="F15" s="99" t="s">
        <v>616</v>
      </c>
    </row>
    <row r="16" spans="1:6" ht="15.75" x14ac:dyDescent="0.25">
      <c r="A16" s="78" t="s">
        <v>17</v>
      </c>
      <c r="B16" s="86">
        <v>38001001</v>
      </c>
      <c r="C16" s="76"/>
      <c r="D16" s="79" t="s">
        <v>267</v>
      </c>
      <c r="E16" s="82"/>
      <c r="F16" s="100"/>
    </row>
    <row r="17" spans="1:6" ht="15.75" x14ac:dyDescent="0.25">
      <c r="A17" s="78" t="s">
        <v>17</v>
      </c>
      <c r="B17" s="86">
        <v>38001001</v>
      </c>
      <c r="C17" s="83">
        <v>23010112</v>
      </c>
      <c r="D17" s="81" t="s">
        <v>102</v>
      </c>
      <c r="E17" s="82">
        <v>30000000</v>
      </c>
      <c r="F17" s="101" t="s">
        <v>619</v>
      </c>
    </row>
    <row r="18" spans="1:6" ht="15.75" x14ac:dyDescent="0.25">
      <c r="A18" s="78" t="s">
        <v>17</v>
      </c>
      <c r="B18" s="86">
        <v>38001001</v>
      </c>
      <c r="C18" s="83">
        <v>23010113</v>
      </c>
      <c r="D18" s="81" t="s">
        <v>282</v>
      </c>
      <c r="E18" s="82">
        <v>5000000</v>
      </c>
      <c r="F18" s="101" t="s">
        <v>619</v>
      </c>
    </row>
    <row r="19" spans="1:6" ht="15.75" x14ac:dyDescent="0.25">
      <c r="A19" s="78" t="s">
        <v>17</v>
      </c>
      <c r="B19" s="86">
        <v>38001001</v>
      </c>
      <c r="C19" s="85">
        <v>23010105</v>
      </c>
      <c r="D19" s="81" t="s">
        <v>109</v>
      </c>
      <c r="E19" s="82">
        <v>15000000</v>
      </c>
      <c r="F19" s="101" t="s">
        <v>619</v>
      </c>
    </row>
    <row r="20" spans="1:6" ht="15.75" x14ac:dyDescent="0.25">
      <c r="A20" s="78" t="s">
        <v>17</v>
      </c>
      <c r="B20" s="86">
        <v>38001001</v>
      </c>
      <c r="C20" s="83">
        <v>23030121</v>
      </c>
      <c r="D20" s="81" t="s">
        <v>126</v>
      </c>
      <c r="E20" s="82">
        <v>30000000</v>
      </c>
      <c r="F20" s="101" t="s">
        <v>619</v>
      </c>
    </row>
    <row r="21" spans="1:6" ht="15.75" x14ac:dyDescent="0.25">
      <c r="A21" s="78" t="s">
        <v>17</v>
      </c>
      <c r="B21" s="86">
        <v>38001001</v>
      </c>
      <c r="C21" s="83">
        <v>23050101</v>
      </c>
      <c r="D21" s="81" t="s">
        <v>281</v>
      </c>
      <c r="E21" s="82">
        <v>35000000</v>
      </c>
      <c r="F21" s="101" t="s">
        <v>619</v>
      </c>
    </row>
    <row r="22" spans="1:6" ht="15.75" x14ac:dyDescent="0.25">
      <c r="A22" s="78" t="s">
        <v>17</v>
      </c>
      <c r="B22" s="86">
        <v>38001001</v>
      </c>
      <c r="C22" s="83">
        <v>23050103</v>
      </c>
      <c r="D22" s="81" t="s">
        <v>463</v>
      </c>
      <c r="E22" s="82">
        <v>5000000</v>
      </c>
      <c r="F22" s="101" t="s">
        <v>619</v>
      </c>
    </row>
    <row r="23" spans="1:6" ht="15.75" x14ac:dyDescent="0.25">
      <c r="A23" s="78" t="s">
        <v>17</v>
      </c>
      <c r="B23" s="86">
        <v>38001001</v>
      </c>
      <c r="C23" s="84"/>
      <c r="D23" s="79" t="s">
        <v>163</v>
      </c>
      <c r="E23" s="77">
        <f>SUM(E17:E22)</f>
        <v>120000000</v>
      </c>
      <c r="F23" s="101" t="s">
        <v>619</v>
      </c>
    </row>
  </sheetData>
  <printOptions gridLines="1"/>
  <pageMargins left="0.7" right="0.7" top="0.75" bottom="0.75" header="0.3" footer="0.3"/>
  <pageSetup orientation="landscape" horizontalDpi="4294967295" verticalDpi="4294967295" r:id="rId1"/>
  <headerFooter>
    <oddHeader>&amp;C&amp;"-,Bold"MINISTRY OF BUDGET AND ECONOMIC PLANNING 
FIRST QUARTER BUDGET PERFORMANCE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5"/>
  <sheetViews>
    <sheetView view="pageLayout" topLeftCell="A137" zoomScaleNormal="100" workbookViewId="0">
      <selection activeCell="C145" sqref="C145"/>
    </sheetView>
  </sheetViews>
  <sheetFormatPr defaultRowHeight="15" x14ac:dyDescent="0.25"/>
  <cols>
    <col min="1" max="1" width="9" bestFit="1" customWidth="1"/>
    <col min="3" max="3" width="41.28515625" customWidth="1"/>
    <col min="4" max="4" width="15.28515625" bestFit="1" customWidth="1"/>
    <col min="5" max="5" width="16.85546875" bestFit="1" customWidth="1"/>
    <col min="7" max="7" width="15.28515625" bestFit="1" customWidth="1"/>
  </cols>
  <sheetData>
    <row r="1" spans="1:5" x14ac:dyDescent="0.25">
      <c r="A1" s="556" t="s">
        <v>867</v>
      </c>
      <c r="B1" s="556"/>
      <c r="C1" s="556"/>
      <c r="D1" s="556"/>
      <c r="E1" s="556"/>
    </row>
    <row r="2" spans="1:5" x14ac:dyDescent="0.25">
      <c r="A2" s="556" t="s">
        <v>868</v>
      </c>
      <c r="B2" s="556"/>
      <c r="C2" s="556"/>
      <c r="D2" s="556"/>
      <c r="E2" s="556"/>
    </row>
    <row r="3" spans="1:5" x14ac:dyDescent="0.25">
      <c r="A3" s="376" t="s">
        <v>278</v>
      </c>
      <c r="B3" s="376"/>
      <c r="C3" s="376" t="s">
        <v>747</v>
      </c>
      <c r="D3" s="376" t="s">
        <v>728</v>
      </c>
      <c r="E3" s="376" t="s">
        <v>835</v>
      </c>
    </row>
    <row r="4" spans="1:5" ht="15.75" x14ac:dyDescent="0.25">
      <c r="A4" s="381" t="s">
        <v>411</v>
      </c>
      <c r="B4" s="381" t="s">
        <v>412</v>
      </c>
      <c r="C4" s="409"/>
      <c r="D4" s="410" t="s">
        <v>869</v>
      </c>
      <c r="E4" s="410" t="s">
        <v>869</v>
      </c>
    </row>
    <row r="5" spans="1:5" x14ac:dyDescent="0.25">
      <c r="A5" s="364"/>
      <c r="B5" s="364">
        <v>1101</v>
      </c>
      <c r="C5" s="381" t="s">
        <v>870</v>
      </c>
      <c r="D5" s="364"/>
      <c r="E5" s="364"/>
    </row>
    <row r="6" spans="1:5" ht="15.75" x14ac:dyDescent="0.25">
      <c r="A6" s="364"/>
      <c r="B6" s="364">
        <v>11010101</v>
      </c>
      <c r="C6" s="364" t="s">
        <v>871</v>
      </c>
      <c r="D6" s="411">
        <v>38590416000</v>
      </c>
      <c r="E6" s="355">
        <v>35346866000</v>
      </c>
    </row>
    <row r="7" spans="1:5" ht="15.75" x14ac:dyDescent="0.25">
      <c r="A7" s="364"/>
      <c r="B7" s="364">
        <v>11010105</v>
      </c>
      <c r="C7" s="364" t="s">
        <v>872</v>
      </c>
      <c r="D7" s="355">
        <v>0</v>
      </c>
      <c r="E7" s="355">
        <v>0</v>
      </c>
    </row>
    <row r="8" spans="1:5" ht="15.75" x14ac:dyDescent="0.25">
      <c r="A8" s="364"/>
      <c r="B8" s="364">
        <v>11010106</v>
      </c>
      <c r="C8" s="364" t="s">
        <v>873</v>
      </c>
      <c r="D8" s="355">
        <v>0</v>
      </c>
      <c r="E8" s="355">
        <v>0</v>
      </c>
    </row>
    <row r="9" spans="1:5" ht="15.75" x14ac:dyDescent="0.25">
      <c r="A9" s="364"/>
      <c r="B9" s="364">
        <v>11010199</v>
      </c>
      <c r="C9" s="364" t="s">
        <v>874</v>
      </c>
      <c r="D9" s="355">
        <v>0</v>
      </c>
      <c r="E9" s="355">
        <v>0</v>
      </c>
    </row>
    <row r="10" spans="1:5" ht="15.75" x14ac:dyDescent="0.25">
      <c r="A10" s="364"/>
      <c r="B10" s="364">
        <v>110101</v>
      </c>
      <c r="C10" s="354" t="s">
        <v>875</v>
      </c>
      <c r="D10" s="355">
        <v>0</v>
      </c>
      <c r="E10" s="355">
        <v>0</v>
      </c>
    </row>
    <row r="11" spans="1:5" ht="15.75" x14ac:dyDescent="0.25">
      <c r="A11" s="364"/>
      <c r="B11" s="364">
        <v>11010201</v>
      </c>
      <c r="C11" s="364" t="s">
        <v>876</v>
      </c>
      <c r="D11" s="412">
        <v>8344783000</v>
      </c>
      <c r="E11" s="355">
        <v>7443914000</v>
      </c>
    </row>
    <row r="12" spans="1:5" ht="15.75" x14ac:dyDescent="0.25">
      <c r="A12" s="364"/>
      <c r="B12" s="364">
        <v>11010104</v>
      </c>
      <c r="C12" s="364" t="s">
        <v>877</v>
      </c>
      <c r="D12" s="413">
        <v>1000000000</v>
      </c>
      <c r="E12" s="355">
        <v>2000000000</v>
      </c>
    </row>
    <row r="13" spans="1:5" ht="15.75" x14ac:dyDescent="0.25">
      <c r="A13" s="364"/>
      <c r="B13" s="364"/>
      <c r="C13" s="354" t="s">
        <v>607</v>
      </c>
      <c r="D13" s="355">
        <v>0</v>
      </c>
      <c r="E13" s="355">
        <v>0</v>
      </c>
    </row>
    <row r="14" spans="1:5" ht="15.75" x14ac:dyDescent="0.25">
      <c r="A14" s="364"/>
      <c r="B14" s="364">
        <v>11010303</v>
      </c>
      <c r="C14" s="364" t="s">
        <v>878</v>
      </c>
      <c r="D14" s="452">
        <v>3386457000</v>
      </c>
      <c r="E14" s="355">
        <v>2482393000</v>
      </c>
    </row>
    <row r="15" spans="1:5" ht="15.75" x14ac:dyDescent="0.25">
      <c r="A15" s="364"/>
      <c r="B15" s="381"/>
      <c r="C15" s="409" t="s">
        <v>879</v>
      </c>
      <c r="D15" s="415">
        <f>SUM(D6:D14)</f>
        <v>51321656000</v>
      </c>
      <c r="E15" s="416">
        <f>SUM(E6:E14)</f>
        <v>47273173000</v>
      </c>
    </row>
    <row r="16" spans="1:5" x14ac:dyDescent="0.25">
      <c r="A16" s="364"/>
      <c r="B16" s="364">
        <v>1201</v>
      </c>
      <c r="C16" s="381" t="s">
        <v>880</v>
      </c>
      <c r="D16" s="399"/>
      <c r="E16" s="364"/>
    </row>
    <row r="17" spans="1:5" x14ac:dyDescent="0.25">
      <c r="A17" s="364"/>
      <c r="B17" s="364">
        <v>120101</v>
      </c>
      <c r="C17" s="364" t="s">
        <v>881</v>
      </c>
      <c r="D17" s="412">
        <v>1350131200</v>
      </c>
      <c r="E17" s="417">
        <f>E58</f>
        <v>1406290358.3</v>
      </c>
    </row>
    <row r="18" spans="1:5" x14ac:dyDescent="0.25">
      <c r="A18" s="364"/>
      <c r="B18" s="364">
        <v>120201</v>
      </c>
      <c r="C18" s="364" t="s">
        <v>882</v>
      </c>
      <c r="D18" s="412">
        <v>67827600</v>
      </c>
      <c r="E18" s="417">
        <f>E101</f>
        <v>64071960.899999619</v>
      </c>
    </row>
    <row r="19" spans="1:5" x14ac:dyDescent="0.25">
      <c r="A19" s="364"/>
      <c r="B19" s="364">
        <v>120202</v>
      </c>
      <c r="C19" s="364" t="s">
        <v>883</v>
      </c>
      <c r="D19" s="412">
        <v>0</v>
      </c>
      <c r="E19" s="417">
        <f>D486</f>
        <v>0</v>
      </c>
    </row>
    <row r="20" spans="1:5" x14ac:dyDescent="0.25">
      <c r="A20" s="364"/>
      <c r="B20" s="364">
        <v>120203</v>
      </c>
      <c r="C20" s="364" t="s">
        <v>884</v>
      </c>
      <c r="D20" s="412">
        <v>0</v>
      </c>
      <c r="E20" s="417">
        <f>D487</f>
        <v>0</v>
      </c>
    </row>
    <row r="21" spans="1:5" x14ac:dyDescent="0.25">
      <c r="A21" s="364"/>
      <c r="B21" s="364">
        <v>120204</v>
      </c>
      <c r="C21" s="363" t="s">
        <v>885</v>
      </c>
      <c r="D21" s="412">
        <v>909505700</v>
      </c>
      <c r="E21" s="417">
        <f>E303</f>
        <v>749636580</v>
      </c>
    </row>
    <row r="22" spans="1:5" x14ac:dyDescent="0.25">
      <c r="A22" s="364"/>
      <c r="B22" s="364">
        <v>120205</v>
      </c>
      <c r="C22" s="364" t="s">
        <v>886</v>
      </c>
      <c r="D22" s="412">
        <v>5893000</v>
      </c>
      <c r="E22" s="417">
        <f>E325</f>
        <v>4726900</v>
      </c>
    </row>
    <row r="23" spans="1:5" x14ac:dyDescent="0.25">
      <c r="A23" s="364"/>
      <c r="B23" s="364">
        <v>120206</v>
      </c>
      <c r="C23" s="364" t="s">
        <v>887</v>
      </c>
      <c r="D23" s="412">
        <v>529955000</v>
      </c>
      <c r="E23" s="417">
        <f>E394</f>
        <v>504800500</v>
      </c>
    </row>
    <row r="24" spans="1:5" x14ac:dyDescent="0.25">
      <c r="A24" s="364"/>
      <c r="B24" s="364">
        <v>120207</v>
      </c>
      <c r="C24" s="364" t="s">
        <v>888</v>
      </c>
      <c r="D24" s="412">
        <v>246759000</v>
      </c>
      <c r="E24" s="417">
        <f>E456</f>
        <v>193215200.80000001</v>
      </c>
    </row>
    <row r="25" spans="1:5" x14ac:dyDescent="0.25">
      <c r="A25" s="364"/>
      <c r="B25" s="364">
        <v>120208</v>
      </c>
      <c r="C25" s="364" t="s">
        <v>889</v>
      </c>
      <c r="D25" s="412">
        <v>103750000</v>
      </c>
      <c r="E25" s="417">
        <f>E471</f>
        <v>304862000</v>
      </c>
    </row>
    <row r="26" spans="1:5" x14ac:dyDescent="0.25">
      <c r="A26" s="364"/>
      <c r="B26" s="364">
        <v>120209</v>
      </c>
      <c r="C26" s="364" t="s">
        <v>890</v>
      </c>
      <c r="D26" s="412">
        <v>3071000</v>
      </c>
      <c r="E26" s="417">
        <f>E477</f>
        <v>12581000</v>
      </c>
    </row>
    <row r="27" spans="1:5" x14ac:dyDescent="0.25">
      <c r="A27" s="364"/>
      <c r="B27" s="364">
        <v>120210</v>
      </c>
      <c r="C27" s="364" t="s">
        <v>891</v>
      </c>
      <c r="D27" s="412">
        <v>373209500</v>
      </c>
      <c r="E27" s="417">
        <f>E488</f>
        <v>565209500</v>
      </c>
    </row>
    <row r="28" spans="1:5" x14ac:dyDescent="0.25">
      <c r="A28" s="364"/>
      <c r="B28" s="364">
        <v>120211</v>
      </c>
      <c r="C28" s="364" t="s">
        <v>892</v>
      </c>
      <c r="D28" s="412">
        <v>0</v>
      </c>
      <c r="E28" s="417">
        <f>D495</f>
        <v>0</v>
      </c>
    </row>
    <row r="29" spans="1:5" x14ac:dyDescent="0.25">
      <c r="A29" s="364"/>
      <c r="B29" s="364">
        <v>120212</v>
      </c>
      <c r="C29" s="364" t="s">
        <v>893</v>
      </c>
      <c r="D29" s="412">
        <v>0</v>
      </c>
      <c r="E29" s="417">
        <f>D496</f>
        <v>0</v>
      </c>
    </row>
    <row r="30" spans="1:5" x14ac:dyDescent="0.25">
      <c r="A30" s="364"/>
      <c r="B30" s="364">
        <v>120213</v>
      </c>
      <c r="C30" s="364" t="s">
        <v>894</v>
      </c>
      <c r="D30" s="412">
        <v>0</v>
      </c>
      <c r="E30" s="364"/>
    </row>
    <row r="31" spans="1:5" x14ac:dyDescent="0.25">
      <c r="A31" s="364"/>
      <c r="B31" s="364"/>
      <c r="C31" s="381" t="s">
        <v>895</v>
      </c>
      <c r="D31" s="418">
        <v>0</v>
      </c>
      <c r="E31" s="418">
        <v>0</v>
      </c>
    </row>
    <row r="32" spans="1:5" ht="15.75" x14ac:dyDescent="0.25">
      <c r="A32" s="364"/>
      <c r="B32" s="381"/>
      <c r="C32" s="409" t="s">
        <v>879</v>
      </c>
      <c r="D32" s="419">
        <f>SUM(D17:D31)</f>
        <v>3590102000</v>
      </c>
      <c r="E32" s="419">
        <f>SUM(E17:E31)</f>
        <v>3805394000</v>
      </c>
    </row>
    <row r="33" spans="1:7" x14ac:dyDescent="0.25">
      <c r="A33" s="364"/>
      <c r="B33" s="381"/>
      <c r="C33" s="381" t="s">
        <v>896</v>
      </c>
      <c r="D33" s="411"/>
      <c r="E33" s="364"/>
    </row>
    <row r="34" spans="1:7" ht="15.75" x14ac:dyDescent="0.25">
      <c r="A34" s="364"/>
      <c r="B34" s="364">
        <v>130203</v>
      </c>
      <c r="C34" s="364" t="s">
        <v>579</v>
      </c>
      <c r="D34" s="411">
        <v>2905000000</v>
      </c>
      <c r="E34" s="355">
        <f>E505</f>
        <v>3450000000</v>
      </c>
    </row>
    <row r="35" spans="1:7" ht="15.75" x14ac:dyDescent="0.25">
      <c r="A35" s="364"/>
      <c r="B35" s="364">
        <v>140302</v>
      </c>
      <c r="C35" s="364" t="s">
        <v>897</v>
      </c>
      <c r="D35" s="411">
        <v>490000000</v>
      </c>
      <c r="E35" s="355">
        <f>E520</f>
        <v>490000000</v>
      </c>
    </row>
    <row r="36" spans="1:7" ht="15.75" x14ac:dyDescent="0.25">
      <c r="A36" s="364"/>
      <c r="B36" s="364">
        <v>140303</v>
      </c>
      <c r="C36" s="420" t="s">
        <v>580</v>
      </c>
      <c r="D36" s="421">
        <v>26435982000</v>
      </c>
      <c r="E36" s="355">
        <f>E525</f>
        <v>12363450000</v>
      </c>
    </row>
    <row r="37" spans="1:7" ht="15.75" x14ac:dyDescent="0.25">
      <c r="A37" s="364"/>
      <c r="B37" s="364">
        <v>140202</v>
      </c>
      <c r="C37" s="381" t="s">
        <v>898</v>
      </c>
      <c r="D37" s="414">
        <v>4190000000</v>
      </c>
      <c r="E37" s="105">
        <f>E511</f>
        <v>2007300000</v>
      </c>
      <c r="G37" s="100"/>
    </row>
    <row r="38" spans="1:7" x14ac:dyDescent="0.25">
      <c r="A38" s="364"/>
      <c r="B38" s="364"/>
      <c r="C38" s="381" t="s">
        <v>879</v>
      </c>
      <c r="D38" s="414">
        <f>SUM(D34:D37)</f>
        <v>34020982000</v>
      </c>
      <c r="E38" s="416">
        <f>SUM(E34:E37)</f>
        <v>18310750000</v>
      </c>
      <c r="G38" s="100"/>
    </row>
    <row r="39" spans="1:7" x14ac:dyDescent="0.25">
      <c r="A39" s="364"/>
      <c r="B39" s="381"/>
      <c r="C39" s="381" t="s">
        <v>290</v>
      </c>
      <c r="D39" s="422">
        <f>D15+D32+D38</f>
        <v>88932740000</v>
      </c>
      <c r="E39" s="416">
        <f>E15+E32+E38</f>
        <v>69389317000</v>
      </c>
    </row>
    <row r="40" spans="1:7" x14ac:dyDescent="0.25">
      <c r="A40" s="123"/>
      <c r="B40" s="123"/>
      <c r="C40" s="123"/>
      <c r="D40" s="123"/>
      <c r="E40" s="123"/>
    </row>
    <row r="41" spans="1:7" x14ac:dyDescent="0.25">
      <c r="A41" s="123"/>
      <c r="B41" s="123"/>
      <c r="C41" s="123"/>
      <c r="D41" s="123"/>
      <c r="E41" s="123"/>
    </row>
    <row r="42" spans="1:7" x14ac:dyDescent="0.25">
      <c r="A42" s="123"/>
      <c r="B42" s="123"/>
      <c r="C42" s="123"/>
      <c r="D42" s="123"/>
      <c r="E42" s="123"/>
    </row>
    <row r="43" spans="1:7" x14ac:dyDescent="0.25">
      <c r="A43" s="123"/>
      <c r="B43" s="123"/>
      <c r="C43" s="123"/>
      <c r="D43" s="123"/>
      <c r="E43" s="123"/>
    </row>
    <row r="44" spans="1:7" x14ac:dyDescent="0.25">
      <c r="A44" s="123"/>
      <c r="B44" s="123"/>
      <c r="C44" s="123"/>
      <c r="D44" s="123"/>
      <c r="E44" s="123"/>
    </row>
    <row r="45" spans="1:7" x14ac:dyDescent="0.25">
      <c r="A45" s="123"/>
      <c r="B45" s="123"/>
      <c r="C45" s="123"/>
      <c r="D45" s="123"/>
      <c r="E45" s="123"/>
    </row>
    <row r="46" spans="1:7" x14ac:dyDescent="0.25">
      <c r="A46" s="123"/>
      <c r="B46" s="123"/>
      <c r="C46" s="123"/>
      <c r="D46" s="123"/>
      <c r="E46" s="123"/>
    </row>
    <row r="47" spans="1:7" x14ac:dyDescent="0.25">
      <c r="A47" s="556" t="s">
        <v>899</v>
      </c>
      <c r="B47" s="556"/>
      <c r="C47" s="556"/>
      <c r="D47" s="556"/>
      <c r="E47" s="556"/>
    </row>
    <row r="48" spans="1:7" x14ac:dyDescent="0.25">
      <c r="A48" s="556" t="s">
        <v>900</v>
      </c>
      <c r="B48" s="556"/>
      <c r="C48" s="376" t="s">
        <v>618</v>
      </c>
      <c r="D48" s="423" t="s">
        <v>728</v>
      </c>
      <c r="E48" s="381" t="s">
        <v>835</v>
      </c>
    </row>
    <row r="49" spans="1:7" x14ac:dyDescent="0.25">
      <c r="A49" s="381" t="s">
        <v>411</v>
      </c>
      <c r="B49" s="381" t="s">
        <v>412</v>
      </c>
      <c r="C49" s="381"/>
      <c r="D49" s="376" t="s">
        <v>869</v>
      </c>
      <c r="E49" s="376" t="s">
        <v>869</v>
      </c>
    </row>
    <row r="50" spans="1:7" x14ac:dyDescent="0.25">
      <c r="A50" s="424"/>
      <c r="B50" s="425">
        <v>120101</v>
      </c>
      <c r="C50" s="425" t="s">
        <v>901</v>
      </c>
      <c r="D50" s="426"/>
      <c r="E50" s="364"/>
    </row>
    <row r="51" spans="1:7" x14ac:dyDescent="0.25">
      <c r="A51" s="424">
        <v>20008001</v>
      </c>
      <c r="B51" s="424"/>
      <c r="C51" s="425" t="s">
        <v>211</v>
      </c>
      <c r="D51" s="426"/>
      <c r="E51" s="364"/>
    </row>
    <row r="52" spans="1:7" x14ac:dyDescent="0.25">
      <c r="A52" s="424">
        <v>20008001</v>
      </c>
      <c r="B52" s="424">
        <v>12010101</v>
      </c>
      <c r="C52" s="424" t="s">
        <v>902</v>
      </c>
      <c r="D52" s="426">
        <v>1106034270</v>
      </c>
      <c r="E52" s="100">
        <v>1151934692.2049999</v>
      </c>
      <c r="G52" s="100"/>
    </row>
    <row r="53" spans="1:7" x14ac:dyDescent="0.25">
      <c r="A53" s="424">
        <v>20008001</v>
      </c>
      <c r="B53" s="424">
        <v>12010101</v>
      </c>
      <c r="C53" s="424" t="s">
        <v>903</v>
      </c>
      <c r="D53" s="426">
        <v>4150000</v>
      </c>
      <c r="E53" s="100">
        <v>4357500</v>
      </c>
    </row>
    <row r="54" spans="1:7" x14ac:dyDescent="0.25">
      <c r="A54" s="424">
        <v>20008001</v>
      </c>
      <c r="B54" s="424">
        <v>12020139</v>
      </c>
      <c r="C54" s="424" t="s">
        <v>904</v>
      </c>
      <c r="D54" s="426">
        <v>185698612</v>
      </c>
      <c r="E54" s="100">
        <v>193405104.398</v>
      </c>
    </row>
    <row r="55" spans="1:7" x14ac:dyDescent="0.25">
      <c r="A55" s="424">
        <v>20008001</v>
      </c>
      <c r="B55" s="424">
        <v>12020138</v>
      </c>
      <c r="C55" s="424" t="s">
        <v>905</v>
      </c>
      <c r="D55" s="426">
        <v>53667318</v>
      </c>
      <c r="E55" s="100">
        <v>55894511.697000004</v>
      </c>
    </row>
    <row r="56" spans="1:7" x14ac:dyDescent="0.25">
      <c r="A56" s="424">
        <v>20008001</v>
      </c>
      <c r="B56" s="424">
        <v>12010101</v>
      </c>
      <c r="C56" s="424" t="s">
        <v>906</v>
      </c>
      <c r="D56" s="426">
        <v>415000</v>
      </c>
      <c r="E56" s="417">
        <v>435750</v>
      </c>
    </row>
    <row r="57" spans="1:7" x14ac:dyDescent="0.25">
      <c r="A57" s="424">
        <v>20008001</v>
      </c>
      <c r="B57" s="424">
        <v>12010101</v>
      </c>
      <c r="C57" s="424" t="s">
        <v>907</v>
      </c>
      <c r="D57" s="426">
        <v>166000</v>
      </c>
      <c r="E57" s="417">
        <v>262800</v>
      </c>
    </row>
    <row r="58" spans="1:7" x14ac:dyDescent="0.25">
      <c r="A58" s="424">
        <v>20008001</v>
      </c>
      <c r="B58" s="425"/>
      <c r="C58" s="425" t="s">
        <v>516</v>
      </c>
      <c r="D58" s="427">
        <f>SUM(D52:D57)</f>
        <v>1350131200</v>
      </c>
      <c r="E58" s="427">
        <f>SUM(E52:E57)</f>
        <v>1406290358.3</v>
      </c>
    </row>
    <row r="59" spans="1:7" x14ac:dyDescent="0.25">
      <c r="A59" s="424"/>
      <c r="B59" s="425">
        <v>120201</v>
      </c>
      <c r="C59" s="425" t="s">
        <v>908</v>
      </c>
      <c r="D59" s="427"/>
      <c r="E59" s="417"/>
    </row>
    <row r="60" spans="1:7" x14ac:dyDescent="0.25">
      <c r="A60" s="424">
        <v>15001001</v>
      </c>
      <c r="B60" s="425"/>
      <c r="C60" s="425" t="s">
        <v>909</v>
      </c>
      <c r="D60" s="426"/>
      <c r="E60" s="417"/>
    </row>
    <row r="61" spans="1:7" x14ac:dyDescent="0.25">
      <c r="A61" s="424">
        <v>15001001</v>
      </c>
      <c r="B61" s="424">
        <v>12020122</v>
      </c>
      <c r="C61" s="424" t="s">
        <v>910</v>
      </c>
      <c r="D61" s="426">
        <v>581000</v>
      </c>
      <c r="E61" s="428">
        <v>581000</v>
      </c>
    </row>
    <row r="62" spans="1:7" x14ac:dyDescent="0.25">
      <c r="A62" s="424">
        <v>15001001</v>
      </c>
      <c r="B62" s="424">
        <v>12020116</v>
      </c>
      <c r="C62" s="424" t="s">
        <v>911</v>
      </c>
      <c r="D62" s="426">
        <v>0</v>
      </c>
      <c r="E62" s="417">
        <v>0</v>
      </c>
    </row>
    <row r="63" spans="1:7" x14ac:dyDescent="0.25">
      <c r="A63" s="424">
        <v>15001001</v>
      </c>
      <c r="B63" s="424">
        <v>12020122</v>
      </c>
      <c r="C63" s="424" t="s">
        <v>912</v>
      </c>
      <c r="D63" s="426">
        <v>415000</v>
      </c>
      <c r="E63" s="428">
        <v>415000</v>
      </c>
    </row>
    <row r="64" spans="1:7" x14ac:dyDescent="0.25">
      <c r="A64" s="424">
        <v>15001001</v>
      </c>
      <c r="B64" s="424">
        <v>12020117</v>
      </c>
      <c r="C64" s="424" t="s">
        <v>913</v>
      </c>
      <c r="D64" s="426">
        <v>83000</v>
      </c>
      <c r="E64" s="428">
        <v>83000</v>
      </c>
    </row>
    <row r="65" spans="1:5" x14ac:dyDescent="0.25">
      <c r="A65" s="424">
        <v>15001001</v>
      </c>
      <c r="B65" s="424">
        <v>12020136</v>
      </c>
      <c r="C65" s="424" t="s">
        <v>914</v>
      </c>
      <c r="D65" s="426">
        <v>83000</v>
      </c>
      <c r="E65" s="428">
        <v>83000</v>
      </c>
    </row>
    <row r="66" spans="1:5" x14ac:dyDescent="0.25">
      <c r="A66" s="424">
        <v>15001001</v>
      </c>
      <c r="B66" s="424">
        <v>12020118</v>
      </c>
      <c r="C66" s="424" t="s">
        <v>915</v>
      </c>
      <c r="D66" s="426">
        <v>41500</v>
      </c>
      <c r="E66" s="428">
        <v>41500</v>
      </c>
    </row>
    <row r="67" spans="1:5" x14ac:dyDescent="0.25">
      <c r="A67" s="424">
        <v>15001001</v>
      </c>
      <c r="B67" s="424">
        <v>12020121</v>
      </c>
      <c r="C67" s="424" t="s">
        <v>916</v>
      </c>
      <c r="D67" s="426">
        <v>41500</v>
      </c>
      <c r="E67" s="428">
        <v>41500</v>
      </c>
    </row>
    <row r="68" spans="1:5" x14ac:dyDescent="0.25">
      <c r="A68" s="424">
        <v>15001001</v>
      </c>
      <c r="B68" s="424">
        <v>12020119</v>
      </c>
      <c r="C68" s="424" t="s">
        <v>917</v>
      </c>
      <c r="D68" s="426">
        <v>41500</v>
      </c>
      <c r="E68" s="428">
        <v>41500</v>
      </c>
    </row>
    <row r="69" spans="1:5" x14ac:dyDescent="0.25">
      <c r="A69" s="424">
        <v>21001001</v>
      </c>
      <c r="B69" s="425"/>
      <c r="C69" s="425" t="s">
        <v>387</v>
      </c>
      <c r="D69" s="426"/>
      <c r="E69" s="417"/>
    </row>
    <row r="70" spans="1:5" x14ac:dyDescent="0.25">
      <c r="A70" s="424">
        <v>21001001</v>
      </c>
      <c r="B70" s="424">
        <v>12020134</v>
      </c>
      <c r="C70" s="424" t="s">
        <v>918</v>
      </c>
      <c r="D70" s="426">
        <v>415000</v>
      </c>
      <c r="E70" s="428">
        <v>332000</v>
      </c>
    </row>
    <row r="71" spans="1:5" x14ac:dyDescent="0.25">
      <c r="A71" s="424">
        <v>21001001</v>
      </c>
      <c r="B71" s="424">
        <v>12020134</v>
      </c>
      <c r="C71" s="424" t="s">
        <v>919</v>
      </c>
      <c r="D71" s="426">
        <v>0</v>
      </c>
      <c r="E71" s="417">
        <v>0</v>
      </c>
    </row>
    <row r="72" spans="1:5" x14ac:dyDescent="0.25">
      <c r="A72" s="424">
        <v>21001001</v>
      </c>
      <c r="B72" s="424">
        <v>12020136</v>
      </c>
      <c r="C72" s="424" t="s">
        <v>920</v>
      </c>
      <c r="D72" s="426">
        <v>83000</v>
      </c>
      <c r="E72" s="428">
        <v>66400</v>
      </c>
    </row>
    <row r="73" spans="1:5" x14ac:dyDescent="0.25">
      <c r="A73" s="424">
        <v>23001001</v>
      </c>
      <c r="B73" s="425"/>
      <c r="C73" s="425" t="s">
        <v>231</v>
      </c>
      <c r="D73" s="426"/>
      <c r="E73" s="417"/>
    </row>
    <row r="74" spans="1:5" x14ac:dyDescent="0.25">
      <c r="A74" s="424">
        <v>23001001</v>
      </c>
      <c r="B74" s="424">
        <v>12020130</v>
      </c>
      <c r="C74" s="424" t="s">
        <v>921</v>
      </c>
      <c r="D74" s="426">
        <v>16600</v>
      </c>
      <c r="E74" s="428">
        <v>13280</v>
      </c>
    </row>
    <row r="75" spans="1:5" x14ac:dyDescent="0.25">
      <c r="A75" s="424">
        <v>20001001</v>
      </c>
      <c r="B75" s="425"/>
      <c r="C75" s="425" t="s">
        <v>348</v>
      </c>
      <c r="D75" s="426"/>
      <c r="E75" s="417"/>
    </row>
    <row r="76" spans="1:5" x14ac:dyDescent="0.25">
      <c r="A76" s="424">
        <v>20001001</v>
      </c>
      <c r="B76" s="424">
        <v>12020610</v>
      </c>
      <c r="C76" s="424" t="s">
        <v>922</v>
      </c>
      <c r="D76" s="426">
        <v>830000</v>
      </c>
      <c r="E76" s="428">
        <v>830000</v>
      </c>
    </row>
    <row r="77" spans="1:5" x14ac:dyDescent="0.25">
      <c r="A77" s="424">
        <v>20008001</v>
      </c>
      <c r="B77" s="425"/>
      <c r="C77" s="425" t="s">
        <v>211</v>
      </c>
      <c r="D77" s="426"/>
      <c r="E77" s="417"/>
    </row>
    <row r="78" spans="1:5" x14ac:dyDescent="0.25">
      <c r="A78" s="424">
        <v>20008001</v>
      </c>
      <c r="B78" s="424">
        <v>12020132</v>
      </c>
      <c r="C78" s="424" t="s">
        <v>923</v>
      </c>
      <c r="D78" s="426">
        <v>2490000</v>
      </c>
      <c r="E78" s="428">
        <v>2793000</v>
      </c>
    </row>
    <row r="79" spans="1:5" x14ac:dyDescent="0.25">
      <c r="A79" s="424">
        <v>20008001</v>
      </c>
      <c r="B79" s="424">
        <v>12020133</v>
      </c>
      <c r="C79" s="424" t="s">
        <v>924</v>
      </c>
      <c r="D79" s="426">
        <v>1660000</v>
      </c>
      <c r="E79" s="428">
        <v>1743000</v>
      </c>
    </row>
    <row r="80" spans="1:5" x14ac:dyDescent="0.25">
      <c r="A80" s="424">
        <v>20008001</v>
      </c>
      <c r="B80" s="424">
        <v>12020133</v>
      </c>
      <c r="C80" s="424" t="s">
        <v>925</v>
      </c>
      <c r="D80" s="426">
        <v>1245000</v>
      </c>
      <c r="E80" s="428">
        <v>1113000</v>
      </c>
    </row>
    <row r="81" spans="1:5" x14ac:dyDescent="0.25">
      <c r="A81" s="424">
        <v>20008001</v>
      </c>
      <c r="B81" s="424">
        <v>12020133</v>
      </c>
      <c r="C81" s="424" t="s">
        <v>926</v>
      </c>
      <c r="D81" s="426">
        <v>83000</v>
      </c>
      <c r="E81" s="428">
        <v>87150</v>
      </c>
    </row>
    <row r="82" spans="1:5" x14ac:dyDescent="0.25">
      <c r="A82" s="424">
        <v>20008001</v>
      </c>
      <c r="B82" s="424">
        <v>12020133</v>
      </c>
      <c r="C82" s="424" t="s">
        <v>927</v>
      </c>
      <c r="D82" s="426">
        <v>4980000</v>
      </c>
      <c r="E82" s="428">
        <v>4179210</v>
      </c>
    </row>
    <row r="83" spans="1:5" x14ac:dyDescent="0.25">
      <c r="A83" s="424">
        <v>20008001</v>
      </c>
      <c r="B83" s="424">
        <v>12020133</v>
      </c>
      <c r="C83" s="424" t="s">
        <v>928</v>
      </c>
      <c r="D83" s="426">
        <v>41500</v>
      </c>
      <c r="E83" s="428">
        <v>43575</v>
      </c>
    </row>
    <row r="84" spans="1:5" x14ac:dyDescent="0.25">
      <c r="A84" s="424">
        <v>20008001</v>
      </c>
      <c r="B84" s="424">
        <v>12020132</v>
      </c>
      <c r="C84" s="424" t="s">
        <v>929</v>
      </c>
      <c r="D84" s="426">
        <v>0</v>
      </c>
      <c r="E84" s="428">
        <v>1600000</v>
      </c>
    </row>
    <row r="85" spans="1:5" x14ac:dyDescent="0.25">
      <c r="A85" s="424">
        <v>20008001</v>
      </c>
      <c r="B85" s="424">
        <v>12020132</v>
      </c>
      <c r="C85" s="424" t="s">
        <v>930</v>
      </c>
      <c r="D85" s="426">
        <v>24900000</v>
      </c>
      <c r="E85" s="428">
        <v>24150000</v>
      </c>
    </row>
    <row r="86" spans="1:5" x14ac:dyDescent="0.25">
      <c r="A86" s="424">
        <v>20008001</v>
      </c>
      <c r="B86" s="424">
        <v>12020137</v>
      </c>
      <c r="C86" s="424" t="s">
        <v>931</v>
      </c>
      <c r="D86" s="426">
        <v>249000</v>
      </c>
      <c r="E86" s="428">
        <v>210000</v>
      </c>
    </row>
    <row r="87" spans="1:5" x14ac:dyDescent="0.25">
      <c r="A87" s="424">
        <v>20008001</v>
      </c>
      <c r="B87" s="424">
        <v>12020132</v>
      </c>
      <c r="C87" s="424" t="s">
        <v>932</v>
      </c>
      <c r="D87" s="426">
        <v>12450000</v>
      </c>
      <c r="E87" s="100">
        <v>13432045.899999619</v>
      </c>
    </row>
    <row r="88" spans="1:5" x14ac:dyDescent="0.25">
      <c r="A88" s="424">
        <v>22001001</v>
      </c>
      <c r="B88" s="425"/>
      <c r="C88" s="425" t="s">
        <v>353</v>
      </c>
      <c r="D88" s="426"/>
      <c r="E88" s="417"/>
    </row>
    <row r="89" spans="1:5" x14ac:dyDescent="0.25">
      <c r="A89" s="424">
        <v>22001001</v>
      </c>
      <c r="B89" s="424">
        <v>12020137</v>
      </c>
      <c r="C89" s="424" t="s">
        <v>933</v>
      </c>
      <c r="D89" s="426">
        <v>4150000</v>
      </c>
      <c r="E89" s="428">
        <v>2520000</v>
      </c>
    </row>
    <row r="90" spans="1:5" x14ac:dyDescent="0.25">
      <c r="A90" s="424">
        <v>22001001</v>
      </c>
      <c r="B90" s="424">
        <v>12020111</v>
      </c>
      <c r="C90" s="424" t="s">
        <v>934</v>
      </c>
      <c r="D90" s="426">
        <v>1660000</v>
      </c>
      <c r="E90" s="428">
        <v>800000</v>
      </c>
    </row>
    <row r="91" spans="1:5" x14ac:dyDescent="0.25">
      <c r="A91" s="424">
        <v>22001001</v>
      </c>
      <c r="B91" s="424">
        <v>12020113</v>
      </c>
      <c r="C91" s="424" t="s">
        <v>935</v>
      </c>
      <c r="D91" s="426">
        <v>2490000</v>
      </c>
      <c r="E91" s="428">
        <v>2000000</v>
      </c>
    </row>
    <row r="92" spans="1:5" x14ac:dyDescent="0.25">
      <c r="A92" s="424">
        <v>22001001</v>
      </c>
      <c r="B92" s="424">
        <v>12020117</v>
      </c>
      <c r="C92" s="424" t="s">
        <v>936</v>
      </c>
      <c r="D92" s="426">
        <v>41500</v>
      </c>
      <c r="E92" s="428">
        <v>33200</v>
      </c>
    </row>
    <row r="93" spans="1:5" x14ac:dyDescent="0.25">
      <c r="A93" s="424">
        <v>22001001</v>
      </c>
      <c r="B93" s="424">
        <v>12020107</v>
      </c>
      <c r="C93" s="424" t="s">
        <v>937</v>
      </c>
      <c r="D93" s="426">
        <v>41500</v>
      </c>
      <c r="E93" s="428">
        <v>33200</v>
      </c>
    </row>
    <row r="94" spans="1:5" ht="15.75" x14ac:dyDescent="0.25">
      <c r="A94" s="424"/>
      <c r="B94" s="424">
        <v>12020137</v>
      </c>
      <c r="C94" s="432" t="s">
        <v>938</v>
      </c>
      <c r="D94" s="426">
        <v>0</v>
      </c>
      <c r="E94" s="428">
        <v>66400</v>
      </c>
    </row>
    <row r="95" spans="1:5" ht="15.75" x14ac:dyDescent="0.25">
      <c r="A95" s="424"/>
      <c r="B95" s="424">
        <v>12020137</v>
      </c>
      <c r="C95" s="432" t="s">
        <v>939</v>
      </c>
      <c r="D95" s="426">
        <v>0</v>
      </c>
      <c r="E95" s="428">
        <v>1600000</v>
      </c>
    </row>
    <row r="96" spans="1:5" x14ac:dyDescent="0.25">
      <c r="A96" s="424">
        <v>52001001</v>
      </c>
      <c r="B96" s="425"/>
      <c r="C96" s="425" t="s">
        <v>940</v>
      </c>
      <c r="D96" s="426"/>
      <c r="E96" s="417"/>
    </row>
    <row r="97" spans="1:5" x14ac:dyDescent="0.25">
      <c r="A97" s="424">
        <v>52001001</v>
      </c>
      <c r="B97" s="424">
        <v>12020128</v>
      </c>
      <c r="C97" s="424" t="s">
        <v>941</v>
      </c>
      <c r="D97" s="426">
        <v>2490000</v>
      </c>
      <c r="E97" s="428">
        <v>1600000</v>
      </c>
    </row>
    <row r="98" spans="1:5" x14ac:dyDescent="0.25">
      <c r="A98" s="424">
        <v>52001001</v>
      </c>
      <c r="B98" s="424">
        <v>12020128</v>
      </c>
      <c r="C98" s="424" t="s">
        <v>942</v>
      </c>
      <c r="D98" s="426">
        <v>4150000</v>
      </c>
      <c r="E98" s="428">
        <v>2520000</v>
      </c>
    </row>
    <row r="99" spans="1:5" x14ac:dyDescent="0.25">
      <c r="A99" s="424">
        <v>13001001</v>
      </c>
      <c r="B99" s="425"/>
      <c r="C99" s="425" t="s">
        <v>943</v>
      </c>
      <c r="D99" s="426">
        <v>0</v>
      </c>
      <c r="E99" s="417"/>
    </row>
    <row r="100" spans="1:5" x14ac:dyDescent="0.25">
      <c r="A100" s="424">
        <v>13001001</v>
      </c>
      <c r="B100" s="424">
        <v>12020120</v>
      </c>
      <c r="C100" s="424" t="s">
        <v>944</v>
      </c>
      <c r="D100" s="426">
        <v>2075000</v>
      </c>
      <c r="E100" s="428">
        <v>1020000</v>
      </c>
    </row>
    <row r="101" spans="1:5" x14ac:dyDescent="0.25">
      <c r="A101" s="424"/>
      <c r="B101" s="424"/>
      <c r="C101" s="425" t="s">
        <v>516</v>
      </c>
      <c r="D101" s="427">
        <f>SUM(D61:D100)</f>
        <v>67827600</v>
      </c>
      <c r="E101" s="416">
        <f>SUM(E61:E100)</f>
        <v>64071960.899999619</v>
      </c>
    </row>
    <row r="102" spans="1:5" x14ac:dyDescent="0.25">
      <c r="A102" s="424"/>
      <c r="B102" s="425">
        <v>120204</v>
      </c>
      <c r="C102" s="425" t="s">
        <v>945</v>
      </c>
      <c r="D102" s="96"/>
      <c r="E102" s="417"/>
    </row>
    <row r="103" spans="1:5" x14ac:dyDescent="0.25">
      <c r="A103" s="424">
        <v>15001001</v>
      </c>
      <c r="B103" s="425"/>
      <c r="C103" s="425" t="s">
        <v>909</v>
      </c>
      <c r="D103" s="427"/>
      <c r="E103" s="417"/>
    </row>
    <row r="104" spans="1:5" x14ac:dyDescent="0.25">
      <c r="A104" s="424">
        <v>15001001</v>
      </c>
      <c r="B104" s="424">
        <v>12020446</v>
      </c>
      <c r="C104" s="424" t="s">
        <v>946</v>
      </c>
      <c r="D104" s="426">
        <v>415000</v>
      </c>
      <c r="E104" s="428">
        <v>415000</v>
      </c>
    </row>
    <row r="105" spans="1:5" x14ac:dyDescent="0.25">
      <c r="A105" s="424">
        <v>15001001</v>
      </c>
      <c r="B105" s="424">
        <v>12020450</v>
      </c>
      <c r="C105" s="424" t="s">
        <v>947</v>
      </c>
      <c r="D105" s="426">
        <v>415000</v>
      </c>
      <c r="E105" s="428">
        <v>415000</v>
      </c>
    </row>
    <row r="106" spans="1:5" x14ac:dyDescent="0.25">
      <c r="A106" s="424">
        <v>15001001</v>
      </c>
      <c r="B106" s="424">
        <v>12020455</v>
      </c>
      <c r="C106" s="424" t="s">
        <v>948</v>
      </c>
      <c r="D106" s="426">
        <v>1660000</v>
      </c>
      <c r="E106" s="428">
        <v>1660000</v>
      </c>
    </row>
    <row r="107" spans="1:5" x14ac:dyDescent="0.25">
      <c r="A107" s="424">
        <v>15001001</v>
      </c>
      <c r="B107" s="424">
        <v>12020446</v>
      </c>
      <c r="C107" s="424" t="s">
        <v>949</v>
      </c>
      <c r="D107" s="426">
        <v>83000</v>
      </c>
      <c r="E107" s="428">
        <v>83000</v>
      </c>
    </row>
    <row r="108" spans="1:5" x14ac:dyDescent="0.25">
      <c r="A108" s="424">
        <v>15001001</v>
      </c>
      <c r="B108" s="424">
        <v>12020122</v>
      </c>
      <c r="C108" s="424" t="s">
        <v>950</v>
      </c>
      <c r="D108" s="426">
        <v>41500</v>
      </c>
      <c r="E108" s="428">
        <v>41500</v>
      </c>
    </row>
    <row r="109" spans="1:5" x14ac:dyDescent="0.25">
      <c r="A109" s="424">
        <v>15001001</v>
      </c>
      <c r="B109" s="424">
        <v>12020449</v>
      </c>
      <c r="C109" s="424" t="s">
        <v>951</v>
      </c>
      <c r="D109" s="426">
        <v>2490000</v>
      </c>
      <c r="E109" s="428">
        <v>2490000</v>
      </c>
    </row>
    <row r="110" spans="1:5" x14ac:dyDescent="0.25">
      <c r="A110" s="424">
        <v>15001001</v>
      </c>
      <c r="B110" s="424">
        <v>12020442</v>
      </c>
      <c r="C110" s="424" t="s">
        <v>952</v>
      </c>
      <c r="D110" s="426">
        <v>830000</v>
      </c>
      <c r="E110" s="428">
        <v>830000</v>
      </c>
    </row>
    <row r="111" spans="1:5" x14ac:dyDescent="0.25">
      <c r="A111" s="424">
        <v>15001001</v>
      </c>
      <c r="B111" s="424">
        <v>12020446</v>
      </c>
      <c r="C111" s="424" t="s">
        <v>953</v>
      </c>
      <c r="D111" s="426">
        <v>0</v>
      </c>
      <c r="E111" s="417">
        <v>0</v>
      </c>
    </row>
    <row r="112" spans="1:5" x14ac:dyDescent="0.25">
      <c r="A112" s="424">
        <v>15001001</v>
      </c>
      <c r="B112" s="424">
        <v>12020442</v>
      </c>
      <c r="C112" s="424" t="s">
        <v>954</v>
      </c>
      <c r="D112" s="426">
        <v>83000</v>
      </c>
      <c r="E112" s="428">
        <v>83000</v>
      </c>
    </row>
    <row r="113" spans="1:5" x14ac:dyDescent="0.25">
      <c r="A113" s="424">
        <v>15001001</v>
      </c>
      <c r="B113" s="424"/>
      <c r="C113" s="425" t="s">
        <v>393</v>
      </c>
      <c r="D113" s="426"/>
      <c r="E113" s="417"/>
    </row>
    <row r="114" spans="1:5" x14ac:dyDescent="0.25">
      <c r="A114" s="424">
        <v>15001001</v>
      </c>
      <c r="B114" s="424">
        <v>12020454</v>
      </c>
      <c r="C114" s="424" t="s">
        <v>955</v>
      </c>
      <c r="D114" s="426">
        <v>166000</v>
      </c>
      <c r="E114" s="428">
        <v>166000</v>
      </c>
    </row>
    <row r="115" spans="1:5" x14ac:dyDescent="0.25">
      <c r="A115" s="424">
        <v>15001001</v>
      </c>
      <c r="B115" s="424">
        <v>12020449</v>
      </c>
      <c r="C115" s="424" t="s">
        <v>956</v>
      </c>
      <c r="D115" s="426">
        <v>0</v>
      </c>
      <c r="E115" s="417">
        <v>0</v>
      </c>
    </row>
    <row r="116" spans="1:5" x14ac:dyDescent="0.25">
      <c r="A116" s="424">
        <v>15001001</v>
      </c>
      <c r="B116" s="424">
        <v>12020431</v>
      </c>
      <c r="C116" s="424" t="s">
        <v>957</v>
      </c>
      <c r="D116" s="426">
        <v>58100</v>
      </c>
      <c r="E116" s="428">
        <v>58100</v>
      </c>
    </row>
    <row r="117" spans="1:5" x14ac:dyDescent="0.25">
      <c r="A117" s="424">
        <v>15001001</v>
      </c>
      <c r="B117" s="424">
        <v>12020449</v>
      </c>
      <c r="C117" s="424" t="s">
        <v>958</v>
      </c>
      <c r="D117" s="426">
        <v>249000</v>
      </c>
      <c r="E117" s="428">
        <v>249000</v>
      </c>
    </row>
    <row r="118" spans="1:5" x14ac:dyDescent="0.25">
      <c r="A118" s="424">
        <v>15001001</v>
      </c>
      <c r="B118" s="424">
        <v>12020436</v>
      </c>
      <c r="C118" s="424" t="s">
        <v>959</v>
      </c>
      <c r="D118" s="426">
        <v>830000</v>
      </c>
      <c r="E118" s="428">
        <v>830000</v>
      </c>
    </row>
    <row r="119" spans="1:5" x14ac:dyDescent="0.25">
      <c r="A119" s="424">
        <v>15001001</v>
      </c>
      <c r="B119" s="424">
        <v>12020431</v>
      </c>
      <c r="C119" s="424" t="s">
        <v>960</v>
      </c>
      <c r="D119" s="426">
        <v>8300000</v>
      </c>
      <c r="E119" s="428">
        <v>8300000</v>
      </c>
    </row>
    <row r="120" spans="1:5" x14ac:dyDescent="0.25">
      <c r="A120" s="424">
        <v>15001001</v>
      </c>
      <c r="B120" s="424">
        <v>12020431</v>
      </c>
      <c r="C120" s="424" t="s">
        <v>961</v>
      </c>
      <c r="D120" s="426">
        <v>83000</v>
      </c>
      <c r="E120" s="428">
        <v>83000</v>
      </c>
    </row>
    <row r="121" spans="1:5" x14ac:dyDescent="0.25">
      <c r="A121" s="424">
        <v>15001001</v>
      </c>
      <c r="B121" s="424">
        <v>12020137</v>
      </c>
      <c r="C121" s="424" t="s">
        <v>962</v>
      </c>
      <c r="D121" s="426">
        <v>830000</v>
      </c>
      <c r="E121" s="428">
        <v>830000</v>
      </c>
    </row>
    <row r="122" spans="1:5" x14ac:dyDescent="0.25">
      <c r="A122" s="424">
        <v>15001001</v>
      </c>
      <c r="B122" s="424">
        <v>12020431</v>
      </c>
      <c r="C122" s="424" t="s">
        <v>963</v>
      </c>
      <c r="D122" s="426">
        <v>0</v>
      </c>
      <c r="E122" s="417">
        <v>0</v>
      </c>
    </row>
    <row r="123" spans="1:5" x14ac:dyDescent="0.25">
      <c r="A123" s="424">
        <v>17001001</v>
      </c>
      <c r="B123" s="424"/>
      <c r="C123" s="425" t="s">
        <v>375</v>
      </c>
      <c r="D123" s="426"/>
      <c r="E123" s="417"/>
    </row>
    <row r="124" spans="1:5" x14ac:dyDescent="0.25">
      <c r="A124" s="424">
        <v>17001001</v>
      </c>
      <c r="B124" s="424">
        <v>12020452</v>
      </c>
      <c r="C124" s="424" t="s">
        <v>964</v>
      </c>
      <c r="D124" s="426">
        <v>0</v>
      </c>
      <c r="E124" s="417">
        <v>0</v>
      </c>
    </row>
    <row r="125" spans="1:5" x14ac:dyDescent="0.25">
      <c r="A125" s="424">
        <v>17001001</v>
      </c>
      <c r="B125" s="424">
        <v>12020452</v>
      </c>
      <c r="C125" s="424" t="s">
        <v>965</v>
      </c>
      <c r="D125" s="426">
        <v>2490000</v>
      </c>
      <c r="E125" s="428">
        <v>1992000</v>
      </c>
    </row>
    <row r="126" spans="1:5" x14ac:dyDescent="0.25">
      <c r="A126" s="424">
        <v>17001001</v>
      </c>
      <c r="B126" s="424">
        <v>12020427</v>
      </c>
      <c r="C126" s="424" t="s">
        <v>966</v>
      </c>
      <c r="D126" s="426">
        <v>3320000</v>
      </c>
      <c r="E126" s="428">
        <v>3200000</v>
      </c>
    </row>
    <row r="127" spans="1:5" x14ac:dyDescent="0.25">
      <c r="A127" s="424">
        <v>17001001</v>
      </c>
      <c r="B127" s="424">
        <v>12020452</v>
      </c>
      <c r="C127" s="424" t="s">
        <v>967</v>
      </c>
      <c r="D127" s="426">
        <v>0</v>
      </c>
      <c r="E127" s="417">
        <v>0</v>
      </c>
    </row>
    <row r="128" spans="1:5" x14ac:dyDescent="0.25">
      <c r="A128" s="424">
        <v>17001001</v>
      </c>
      <c r="B128" s="424">
        <v>12020417</v>
      </c>
      <c r="C128" s="424" t="s">
        <v>968</v>
      </c>
      <c r="D128" s="426">
        <v>2490000</v>
      </c>
      <c r="E128" s="428">
        <v>1992000</v>
      </c>
    </row>
    <row r="129" spans="1:5" x14ac:dyDescent="0.25">
      <c r="A129" s="424">
        <v>17001001</v>
      </c>
      <c r="B129" s="424">
        <v>12020135</v>
      </c>
      <c r="C129" s="424" t="s">
        <v>969</v>
      </c>
      <c r="D129" s="426">
        <v>0</v>
      </c>
      <c r="E129" s="417">
        <v>0</v>
      </c>
    </row>
    <row r="130" spans="1:5" x14ac:dyDescent="0.25">
      <c r="A130" s="424">
        <v>20001001</v>
      </c>
      <c r="B130" s="424"/>
      <c r="C130" s="425" t="s">
        <v>348</v>
      </c>
      <c r="D130" s="426"/>
      <c r="E130" s="417"/>
    </row>
    <row r="131" spans="1:5" x14ac:dyDescent="0.25">
      <c r="A131" s="424">
        <v>20001001</v>
      </c>
      <c r="B131" s="424">
        <v>12020453</v>
      </c>
      <c r="C131" s="424" t="s">
        <v>970</v>
      </c>
      <c r="D131" s="426">
        <v>33200000</v>
      </c>
      <c r="E131" s="428">
        <v>33200000</v>
      </c>
    </row>
    <row r="132" spans="1:5" x14ac:dyDescent="0.25">
      <c r="A132" s="424">
        <v>20001001</v>
      </c>
      <c r="B132" s="424">
        <v>12020417</v>
      </c>
      <c r="C132" s="424" t="s">
        <v>971</v>
      </c>
      <c r="D132" s="426">
        <v>4150000</v>
      </c>
      <c r="E132" s="428">
        <v>4150000</v>
      </c>
    </row>
    <row r="133" spans="1:5" x14ac:dyDescent="0.25">
      <c r="A133" s="424">
        <v>20001001</v>
      </c>
      <c r="B133" s="424">
        <v>12020427</v>
      </c>
      <c r="C133" s="424" t="s">
        <v>972</v>
      </c>
      <c r="D133" s="426">
        <v>0</v>
      </c>
      <c r="E133" s="417">
        <v>0</v>
      </c>
    </row>
    <row r="134" spans="1:5" x14ac:dyDescent="0.25">
      <c r="A134" s="424">
        <v>20001001</v>
      </c>
      <c r="B134" s="424">
        <v>12020430</v>
      </c>
      <c r="C134" s="424" t="s">
        <v>973</v>
      </c>
      <c r="D134" s="426">
        <v>830000</v>
      </c>
      <c r="E134" s="428">
        <v>830000</v>
      </c>
    </row>
    <row r="135" spans="1:5" x14ac:dyDescent="0.25">
      <c r="A135" s="424">
        <v>20001001</v>
      </c>
      <c r="B135" s="424">
        <v>12020427</v>
      </c>
      <c r="C135" s="424" t="s">
        <v>974</v>
      </c>
      <c r="D135" s="426">
        <v>0</v>
      </c>
      <c r="E135" s="417">
        <v>0</v>
      </c>
    </row>
    <row r="136" spans="1:5" x14ac:dyDescent="0.25">
      <c r="A136" s="424">
        <v>21001001</v>
      </c>
      <c r="B136" s="424"/>
      <c r="C136" s="425" t="s">
        <v>387</v>
      </c>
      <c r="D136" s="426"/>
      <c r="E136" s="417"/>
    </row>
    <row r="137" spans="1:5" x14ac:dyDescent="0.25">
      <c r="A137" s="424">
        <v>21001001</v>
      </c>
      <c r="B137" s="424">
        <v>12020450</v>
      </c>
      <c r="C137" s="424" t="s">
        <v>975</v>
      </c>
      <c r="D137" s="426">
        <v>24900</v>
      </c>
      <c r="E137" s="428">
        <v>19920</v>
      </c>
    </row>
    <row r="138" spans="1:5" x14ac:dyDescent="0.25">
      <c r="A138" s="424">
        <v>21001001</v>
      </c>
      <c r="B138" s="424">
        <v>12020450</v>
      </c>
      <c r="C138" s="424" t="s">
        <v>976</v>
      </c>
      <c r="D138" s="426">
        <v>16600</v>
      </c>
      <c r="E138" s="428">
        <v>13280</v>
      </c>
    </row>
    <row r="139" spans="1:5" x14ac:dyDescent="0.25">
      <c r="A139" s="424">
        <v>21001001</v>
      </c>
      <c r="B139" s="424">
        <v>12020440</v>
      </c>
      <c r="C139" s="424" t="s">
        <v>977</v>
      </c>
      <c r="D139" s="426">
        <v>0</v>
      </c>
      <c r="E139" s="429">
        <v>0</v>
      </c>
    </row>
    <row r="140" spans="1:5" x14ac:dyDescent="0.25">
      <c r="A140" s="424">
        <v>21001001</v>
      </c>
      <c r="B140" s="424">
        <v>12020440</v>
      </c>
      <c r="C140" s="424" t="s">
        <v>978</v>
      </c>
      <c r="D140" s="426">
        <v>0</v>
      </c>
      <c r="E140" s="429">
        <v>0</v>
      </c>
    </row>
    <row r="141" spans="1:5" x14ac:dyDescent="0.25">
      <c r="A141" s="424">
        <v>21001001</v>
      </c>
      <c r="B141" s="424">
        <v>12020440</v>
      </c>
      <c r="C141" s="424" t="s">
        <v>979</v>
      </c>
      <c r="D141" s="426">
        <v>0</v>
      </c>
      <c r="E141" s="429">
        <v>0</v>
      </c>
    </row>
    <row r="142" spans="1:5" x14ac:dyDescent="0.25">
      <c r="A142" s="424">
        <v>21001001</v>
      </c>
      <c r="B142" s="424">
        <v>12020440</v>
      </c>
      <c r="C142" s="424" t="s">
        <v>980</v>
      </c>
      <c r="D142" s="426">
        <v>0</v>
      </c>
      <c r="E142" s="429">
        <v>0</v>
      </c>
    </row>
    <row r="143" spans="1:5" x14ac:dyDescent="0.25">
      <c r="A143" s="424">
        <v>21001001</v>
      </c>
      <c r="B143" s="424">
        <v>12020440</v>
      </c>
      <c r="C143" s="424" t="s">
        <v>981</v>
      </c>
      <c r="D143" s="426">
        <v>0</v>
      </c>
      <c r="E143" s="429">
        <v>0</v>
      </c>
    </row>
    <row r="144" spans="1:5" x14ac:dyDescent="0.25">
      <c r="A144" s="424">
        <v>21001001</v>
      </c>
      <c r="B144" s="424">
        <v>12020136</v>
      </c>
      <c r="C144" s="424" t="s">
        <v>982</v>
      </c>
      <c r="D144" s="426">
        <v>581000</v>
      </c>
      <c r="E144" s="430">
        <v>464800</v>
      </c>
    </row>
    <row r="145" spans="1:5" x14ac:dyDescent="0.25">
      <c r="A145" s="424">
        <v>21001001</v>
      </c>
      <c r="B145" s="424">
        <v>12020136</v>
      </c>
      <c r="C145" s="424" t="s">
        <v>983</v>
      </c>
      <c r="D145" s="426">
        <v>415000</v>
      </c>
      <c r="E145" s="430">
        <v>332000</v>
      </c>
    </row>
    <row r="146" spans="1:5" x14ac:dyDescent="0.25">
      <c r="A146" s="424">
        <v>21001001</v>
      </c>
      <c r="B146" s="424">
        <v>12020702</v>
      </c>
      <c r="C146" s="424" t="s">
        <v>984</v>
      </c>
      <c r="D146" s="426">
        <v>0</v>
      </c>
      <c r="E146" s="430">
        <v>3344000</v>
      </c>
    </row>
    <row r="147" spans="1:5" x14ac:dyDescent="0.25">
      <c r="A147" s="424">
        <v>21001001</v>
      </c>
      <c r="B147" s="424">
        <v>12020707</v>
      </c>
      <c r="C147" s="424" t="s">
        <v>985</v>
      </c>
      <c r="D147" s="426">
        <v>1660000</v>
      </c>
      <c r="E147" s="429">
        <v>0</v>
      </c>
    </row>
    <row r="148" spans="1:5" x14ac:dyDescent="0.25">
      <c r="A148" s="424">
        <v>26001001</v>
      </c>
      <c r="B148" s="424"/>
      <c r="C148" s="425" t="s">
        <v>364</v>
      </c>
      <c r="D148" s="426"/>
      <c r="E148" s="100"/>
    </row>
    <row r="149" spans="1:5" x14ac:dyDescent="0.25">
      <c r="A149" s="424">
        <v>26001001</v>
      </c>
      <c r="B149" s="424">
        <v>12020412</v>
      </c>
      <c r="C149" s="424" t="s">
        <v>986</v>
      </c>
      <c r="D149" s="426">
        <v>41500</v>
      </c>
      <c r="E149" s="428">
        <v>33200</v>
      </c>
    </row>
    <row r="150" spans="1:5" x14ac:dyDescent="0.25">
      <c r="A150" s="424">
        <v>26001001</v>
      </c>
      <c r="B150" s="424">
        <v>12020455</v>
      </c>
      <c r="C150" s="424" t="s">
        <v>987</v>
      </c>
      <c r="D150" s="426">
        <v>498000000</v>
      </c>
      <c r="E150" s="428">
        <v>400000000</v>
      </c>
    </row>
    <row r="151" spans="1:5" x14ac:dyDescent="0.25">
      <c r="A151" s="424">
        <v>26001001</v>
      </c>
      <c r="B151" s="424">
        <v>12020430</v>
      </c>
      <c r="C151" s="424" t="s">
        <v>988</v>
      </c>
      <c r="D151" s="426">
        <v>581000</v>
      </c>
      <c r="E151" s="428">
        <v>560000</v>
      </c>
    </row>
    <row r="152" spans="1:5" x14ac:dyDescent="0.25">
      <c r="A152" s="424">
        <v>26001001</v>
      </c>
      <c r="B152" s="424">
        <v>12020401</v>
      </c>
      <c r="C152" s="424" t="s">
        <v>989</v>
      </c>
      <c r="D152" s="426">
        <v>0</v>
      </c>
      <c r="E152" s="417">
        <v>0</v>
      </c>
    </row>
    <row r="153" spans="1:5" x14ac:dyDescent="0.25">
      <c r="A153" s="424">
        <v>26001001</v>
      </c>
      <c r="B153" s="424">
        <v>12020439</v>
      </c>
      <c r="C153" s="424" t="s">
        <v>990</v>
      </c>
      <c r="D153" s="426">
        <v>41500</v>
      </c>
      <c r="E153" s="428">
        <v>33200</v>
      </c>
    </row>
    <row r="154" spans="1:5" x14ac:dyDescent="0.25">
      <c r="A154" s="424">
        <v>26001001</v>
      </c>
      <c r="B154" s="424">
        <v>12020430</v>
      </c>
      <c r="C154" s="424" t="s">
        <v>991</v>
      </c>
      <c r="D154" s="426">
        <v>16600</v>
      </c>
      <c r="E154" s="428">
        <v>13280</v>
      </c>
    </row>
    <row r="155" spans="1:5" x14ac:dyDescent="0.25">
      <c r="A155" s="424">
        <v>34001001</v>
      </c>
      <c r="B155" s="424"/>
      <c r="C155" s="425" t="s">
        <v>992</v>
      </c>
      <c r="D155" s="426"/>
      <c r="E155" s="417"/>
    </row>
    <row r="156" spans="1:5" x14ac:dyDescent="0.25">
      <c r="A156" s="424">
        <v>34001001</v>
      </c>
      <c r="B156" s="424">
        <v>12020456</v>
      </c>
      <c r="C156" s="424" t="s">
        <v>993</v>
      </c>
      <c r="D156" s="426">
        <v>2490000</v>
      </c>
      <c r="E156" s="428">
        <v>4000000</v>
      </c>
    </row>
    <row r="157" spans="1:5" x14ac:dyDescent="0.25">
      <c r="A157" s="424">
        <v>34001001</v>
      </c>
      <c r="B157" s="424">
        <v>12020450</v>
      </c>
      <c r="C157" s="424" t="s">
        <v>994</v>
      </c>
      <c r="D157" s="426">
        <v>41500</v>
      </c>
      <c r="E157" s="428">
        <v>33200</v>
      </c>
    </row>
    <row r="158" spans="1:5" x14ac:dyDescent="0.25">
      <c r="A158" s="424">
        <v>34001001</v>
      </c>
      <c r="B158" s="424">
        <v>12020409</v>
      </c>
      <c r="C158" s="424" t="s">
        <v>929</v>
      </c>
      <c r="D158" s="426">
        <v>1660000</v>
      </c>
      <c r="E158" s="417">
        <v>0</v>
      </c>
    </row>
    <row r="159" spans="1:5" x14ac:dyDescent="0.25">
      <c r="A159" s="424">
        <v>13001001</v>
      </c>
      <c r="B159" s="424"/>
      <c r="C159" s="425" t="s">
        <v>995</v>
      </c>
      <c r="D159" s="426"/>
      <c r="E159" s="417">
        <v>0</v>
      </c>
    </row>
    <row r="160" spans="1:5" x14ac:dyDescent="0.25">
      <c r="A160" s="424">
        <v>13001001</v>
      </c>
      <c r="B160" s="424">
        <v>12020442</v>
      </c>
      <c r="C160" s="424" t="s">
        <v>996</v>
      </c>
      <c r="D160" s="426">
        <v>41500</v>
      </c>
      <c r="E160" s="428">
        <v>33200</v>
      </c>
    </row>
    <row r="161" spans="1:5" x14ac:dyDescent="0.25">
      <c r="A161" s="424">
        <v>13001001</v>
      </c>
      <c r="B161" s="424">
        <v>12020442</v>
      </c>
      <c r="C161" s="424" t="s">
        <v>997</v>
      </c>
      <c r="D161" s="426">
        <v>41500</v>
      </c>
      <c r="E161" s="428">
        <v>33200</v>
      </c>
    </row>
    <row r="162" spans="1:5" x14ac:dyDescent="0.25">
      <c r="A162" s="424">
        <v>13001001</v>
      </c>
      <c r="B162" s="424">
        <v>12020109</v>
      </c>
      <c r="C162" s="424" t="s">
        <v>998</v>
      </c>
      <c r="D162" s="426">
        <v>58100</v>
      </c>
      <c r="E162" s="417">
        <v>0</v>
      </c>
    </row>
    <row r="163" spans="1:5" x14ac:dyDescent="0.25">
      <c r="A163" s="424">
        <v>13001001</v>
      </c>
      <c r="B163" s="424">
        <v>12020109</v>
      </c>
      <c r="C163" s="424" t="s">
        <v>999</v>
      </c>
      <c r="D163" s="426">
        <v>41500</v>
      </c>
      <c r="E163" s="417">
        <v>0</v>
      </c>
    </row>
    <row r="164" spans="1:5" x14ac:dyDescent="0.25">
      <c r="A164" s="424">
        <v>13001001</v>
      </c>
      <c r="B164" s="424">
        <v>12020130</v>
      </c>
      <c r="C164" s="424" t="s">
        <v>1000</v>
      </c>
      <c r="D164" s="426">
        <v>83000</v>
      </c>
      <c r="E164" s="417">
        <v>0</v>
      </c>
    </row>
    <row r="165" spans="1:5" x14ac:dyDescent="0.25">
      <c r="A165" s="424">
        <v>13001001</v>
      </c>
      <c r="B165" s="424">
        <v>12020130</v>
      </c>
      <c r="C165" s="424" t="s">
        <v>1001</v>
      </c>
      <c r="D165" s="426">
        <v>41500</v>
      </c>
      <c r="E165" s="417">
        <v>0</v>
      </c>
    </row>
    <row r="166" spans="1:5" x14ac:dyDescent="0.25">
      <c r="A166" s="424">
        <v>13001001</v>
      </c>
      <c r="B166" s="424">
        <v>12021302</v>
      </c>
      <c r="C166" s="424" t="s">
        <v>1002</v>
      </c>
      <c r="D166" s="426">
        <v>41500</v>
      </c>
      <c r="E166" s="428">
        <v>33200</v>
      </c>
    </row>
    <row r="167" spans="1:5" x14ac:dyDescent="0.25">
      <c r="A167" s="424">
        <v>13001001</v>
      </c>
      <c r="B167" s="424">
        <v>12020137</v>
      </c>
      <c r="C167" s="424" t="s">
        <v>1003</v>
      </c>
      <c r="D167" s="426">
        <v>0</v>
      </c>
      <c r="E167" s="417">
        <v>0</v>
      </c>
    </row>
    <row r="168" spans="1:5" x14ac:dyDescent="0.25">
      <c r="A168" s="424">
        <v>23001001</v>
      </c>
      <c r="B168" s="424"/>
      <c r="C168" s="425" t="s">
        <v>231</v>
      </c>
      <c r="D168" s="426"/>
      <c r="E168" s="417"/>
    </row>
    <row r="169" spans="1:5" x14ac:dyDescent="0.25">
      <c r="A169" s="424">
        <v>23001001</v>
      </c>
      <c r="B169" s="424">
        <v>12020436</v>
      </c>
      <c r="C169" s="424" t="s">
        <v>1004</v>
      </c>
      <c r="D169" s="426">
        <v>124500</v>
      </c>
      <c r="E169" s="428">
        <v>99600</v>
      </c>
    </row>
    <row r="170" spans="1:5" x14ac:dyDescent="0.25">
      <c r="A170" s="424">
        <v>23001001</v>
      </c>
      <c r="B170" s="424"/>
      <c r="C170" s="424" t="s">
        <v>1005</v>
      </c>
      <c r="D170" s="426">
        <v>0</v>
      </c>
      <c r="E170" s="426">
        <v>0</v>
      </c>
    </row>
    <row r="171" spans="1:5" x14ac:dyDescent="0.25">
      <c r="A171" s="424">
        <v>22001001</v>
      </c>
      <c r="B171" s="424"/>
      <c r="C171" s="425" t="s">
        <v>353</v>
      </c>
      <c r="D171" s="426"/>
      <c r="E171" s="426">
        <v>0</v>
      </c>
    </row>
    <row r="172" spans="1:5" x14ac:dyDescent="0.25">
      <c r="A172" s="424">
        <v>22001001</v>
      </c>
      <c r="B172" s="424">
        <v>12020449</v>
      </c>
      <c r="C172" s="424" t="s">
        <v>1006</v>
      </c>
      <c r="D172" s="426">
        <v>8300000</v>
      </c>
      <c r="E172" s="428">
        <v>6640000</v>
      </c>
    </row>
    <row r="173" spans="1:5" x14ac:dyDescent="0.25">
      <c r="A173" s="424">
        <v>22001001</v>
      </c>
      <c r="B173" s="424">
        <v>12020449</v>
      </c>
      <c r="C173" s="424" t="s">
        <v>1007</v>
      </c>
      <c r="D173" s="426">
        <v>24900000</v>
      </c>
      <c r="E173" s="428">
        <v>20000000</v>
      </c>
    </row>
    <row r="174" spans="1:5" x14ac:dyDescent="0.25">
      <c r="A174" s="424">
        <v>22001001</v>
      </c>
      <c r="B174" s="424">
        <v>12020449</v>
      </c>
      <c r="C174" s="424" t="s">
        <v>1008</v>
      </c>
      <c r="D174" s="426">
        <v>0</v>
      </c>
      <c r="E174" s="426">
        <v>0</v>
      </c>
    </row>
    <row r="175" spans="1:5" x14ac:dyDescent="0.25">
      <c r="A175" s="424">
        <v>22001001</v>
      </c>
      <c r="B175" s="424">
        <v>12020137</v>
      </c>
      <c r="C175" s="424" t="s">
        <v>1009</v>
      </c>
      <c r="D175" s="426">
        <v>1660000</v>
      </c>
      <c r="E175" s="426">
        <v>0</v>
      </c>
    </row>
    <row r="176" spans="1:5" x14ac:dyDescent="0.25">
      <c r="A176" s="424">
        <v>22001001</v>
      </c>
      <c r="B176" s="424">
        <v>12020137</v>
      </c>
      <c r="C176" s="424" t="s">
        <v>1010</v>
      </c>
      <c r="D176" s="426">
        <v>83000</v>
      </c>
      <c r="E176" s="426">
        <v>0</v>
      </c>
    </row>
    <row r="177" spans="1:5" x14ac:dyDescent="0.25">
      <c r="A177" s="424">
        <v>22001001</v>
      </c>
      <c r="B177" s="424">
        <v>12020137</v>
      </c>
      <c r="C177" s="424" t="s">
        <v>1009</v>
      </c>
      <c r="D177" s="426">
        <v>1660000</v>
      </c>
      <c r="E177" s="426">
        <v>0</v>
      </c>
    </row>
    <row r="178" spans="1:5" x14ac:dyDescent="0.25">
      <c r="A178" s="424">
        <v>53001001</v>
      </c>
      <c r="B178" s="424"/>
      <c r="C178" s="425" t="s">
        <v>1011</v>
      </c>
      <c r="D178" s="426"/>
      <c r="E178" s="417"/>
    </row>
    <row r="179" spans="1:5" x14ac:dyDescent="0.25">
      <c r="A179" s="424">
        <v>53001001</v>
      </c>
      <c r="B179" s="424">
        <v>12020447</v>
      </c>
      <c r="C179" s="424" t="s">
        <v>1012</v>
      </c>
      <c r="D179" s="426">
        <v>4150000</v>
      </c>
      <c r="E179" s="428">
        <v>4000000</v>
      </c>
    </row>
    <row r="180" spans="1:5" x14ac:dyDescent="0.25">
      <c r="A180" s="424">
        <v>53001001</v>
      </c>
      <c r="B180" s="424">
        <v>12020438</v>
      </c>
      <c r="C180" s="424" t="s">
        <v>1013</v>
      </c>
      <c r="D180" s="426">
        <v>4150000</v>
      </c>
      <c r="E180" s="428">
        <v>2000000</v>
      </c>
    </row>
    <row r="181" spans="1:5" x14ac:dyDescent="0.25">
      <c r="A181" s="424">
        <v>53001001</v>
      </c>
      <c r="B181" s="424">
        <v>12020437</v>
      </c>
      <c r="C181" s="424" t="s">
        <v>1014</v>
      </c>
      <c r="D181" s="426">
        <v>8300000</v>
      </c>
      <c r="E181" s="428">
        <v>5000000</v>
      </c>
    </row>
    <row r="182" spans="1:5" x14ac:dyDescent="0.25">
      <c r="A182" s="424">
        <v>53001001</v>
      </c>
      <c r="B182" s="424">
        <v>12020437</v>
      </c>
      <c r="C182" s="424" t="s">
        <v>1015</v>
      </c>
      <c r="D182" s="426">
        <v>830000</v>
      </c>
      <c r="E182" s="428">
        <v>250000</v>
      </c>
    </row>
    <row r="183" spans="1:5" x14ac:dyDescent="0.25">
      <c r="A183" s="424">
        <v>53001001</v>
      </c>
      <c r="B183" s="424">
        <v>12020453</v>
      </c>
      <c r="C183" s="424" t="s">
        <v>1016</v>
      </c>
      <c r="D183" s="426">
        <v>830000</v>
      </c>
      <c r="E183" s="428">
        <v>800000</v>
      </c>
    </row>
    <row r="184" spans="1:5" x14ac:dyDescent="0.25">
      <c r="A184" s="424">
        <v>53001001</v>
      </c>
      <c r="B184" s="424">
        <v>12020453</v>
      </c>
      <c r="C184" s="424" t="s">
        <v>1017</v>
      </c>
      <c r="D184" s="426">
        <v>2490000</v>
      </c>
      <c r="E184" s="428">
        <v>2600500</v>
      </c>
    </row>
    <row r="185" spans="1:5" x14ac:dyDescent="0.25">
      <c r="A185" s="424">
        <v>53001001</v>
      </c>
      <c r="B185" s="424">
        <v>12020453</v>
      </c>
      <c r="C185" s="424" t="s">
        <v>1018</v>
      </c>
      <c r="D185" s="426">
        <v>2490000</v>
      </c>
      <c r="E185" s="428">
        <v>2000000</v>
      </c>
    </row>
    <row r="186" spans="1:5" x14ac:dyDescent="0.25">
      <c r="A186" s="424">
        <v>53001001</v>
      </c>
      <c r="B186" s="424">
        <v>12020453</v>
      </c>
      <c r="C186" s="424" t="s">
        <v>1019</v>
      </c>
      <c r="D186" s="426">
        <v>1660000</v>
      </c>
      <c r="E186" s="428">
        <v>200000</v>
      </c>
    </row>
    <row r="187" spans="1:5" x14ac:dyDescent="0.25">
      <c r="A187" s="424">
        <v>53001001</v>
      </c>
      <c r="B187" s="424">
        <v>12020448</v>
      </c>
      <c r="C187" s="424" t="s">
        <v>1020</v>
      </c>
      <c r="D187" s="426">
        <v>415000</v>
      </c>
      <c r="E187" s="431">
        <v>0</v>
      </c>
    </row>
    <row r="188" spans="1:5" x14ac:dyDescent="0.25">
      <c r="A188" s="424">
        <v>53001001</v>
      </c>
      <c r="B188" s="424">
        <v>12020438</v>
      </c>
      <c r="C188" s="424" t="s">
        <v>1021</v>
      </c>
      <c r="D188" s="426">
        <v>415000</v>
      </c>
      <c r="E188" s="428">
        <v>415000</v>
      </c>
    </row>
    <row r="189" spans="1:5" x14ac:dyDescent="0.25">
      <c r="A189" s="424">
        <v>53001001</v>
      </c>
      <c r="B189" s="424">
        <v>12020445</v>
      </c>
      <c r="C189" s="424" t="s">
        <v>1022</v>
      </c>
      <c r="D189" s="426">
        <v>498000</v>
      </c>
      <c r="E189" s="428">
        <v>200000</v>
      </c>
    </row>
    <row r="190" spans="1:5" x14ac:dyDescent="0.25">
      <c r="A190" s="424">
        <v>53001001</v>
      </c>
      <c r="B190" s="424">
        <v>12020447</v>
      </c>
      <c r="C190" s="424" t="s">
        <v>1023</v>
      </c>
      <c r="D190" s="426">
        <v>166000</v>
      </c>
      <c r="E190" s="428">
        <v>166000</v>
      </c>
    </row>
    <row r="191" spans="1:5" x14ac:dyDescent="0.25">
      <c r="A191" s="424">
        <v>53001001</v>
      </c>
      <c r="B191" s="424">
        <v>12020447</v>
      </c>
      <c r="C191" s="424" t="s">
        <v>1024</v>
      </c>
      <c r="D191" s="426">
        <v>332000</v>
      </c>
      <c r="E191" s="428">
        <v>400000</v>
      </c>
    </row>
    <row r="192" spans="1:5" x14ac:dyDescent="0.25">
      <c r="A192" s="424">
        <v>53001001</v>
      </c>
      <c r="B192" s="424">
        <v>12020438</v>
      </c>
      <c r="C192" s="424" t="s">
        <v>1025</v>
      </c>
      <c r="D192" s="426">
        <v>166000</v>
      </c>
      <c r="E192" s="428">
        <v>166000</v>
      </c>
    </row>
    <row r="193" spans="1:5" x14ac:dyDescent="0.25">
      <c r="A193" s="424">
        <v>53001001</v>
      </c>
      <c r="B193" s="424">
        <v>12020453</v>
      </c>
      <c r="C193" s="424" t="s">
        <v>1026</v>
      </c>
      <c r="D193" s="426">
        <v>415000</v>
      </c>
      <c r="E193" s="428">
        <v>200000</v>
      </c>
    </row>
    <row r="194" spans="1:5" x14ac:dyDescent="0.25">
      <c r="A194" s="424">
        <v>53001001</v>
      </c>
      <c r="B194" s="424">
        <v>12020606</v>
      </c>
      <c r="C194" s="424" t="s">
        <v>1027</v>
      </c>
      <c r="D194" s="426">
        <v>0</v>
      </c>
      <c r="E194" s="428">
        <v>3990000</v>
      </c>
    </row>
    <row r="195" spans="1:5" x14ac:dyDescent="0.25">
      <c r="A195" s="424">
        <v>53001001</v>
      </c>
      <c r="B195" s="424">
        <v>12020438</v>
      </c>
      <c r="C195" s="424" t="s">
        <v>1028</v>
      </c>
      <c r="D195" s="426">
        <v>830000</v>
      </c>
      <c r="E195" s="428">
        <v>1500000</v>
      </c>
    </row>
    <row r="196" spans="1:5" x14ac:dyDescent="0.25">
      <c r="A196" s="424">
        <v>53001001</v>
      </c>
      <c r="B196" s="424">
        <v>12020438</v>
      </c>
      <c r="C196" s="424" t="s">
        <v>1029</v>
      </c>
      <c r="D196" s="426">
        <v>830000</v>
      </c>
      <c r="E196" s="428">
        <v>800000</v>
      </c>
    </row>
    <row r="197" spans="1:5" x14ac:dyDescent="0.25">
      <c r="A197" s="424">
        <v>53001001</v>
      </c>
      <c r="B197" s="424">
        <v>12020438</v>
      </c>
      <c r="C197" s="424" t="s">
        <v>1030</v>
      </c>
      <c r="D197" s="426">
        <v>1660000</v>
      </c>
      <c r="E197" s="428">
        <v>250000</v>
      </c>
    </row>
    <row r="198" spans="1:5" x14ac:dyDescent="0.25">
      <c r="A198" s="424">
        <v>53001001</v>
      </c>
      <c r="B198" s="424">
        <v>12020448</v>
      </c>
      <c r="C198" s="424" t="s">
        <v>1031</v>
      </c>
      <c r="D198" s="426">
        <v>0</v>
      </c>
      <c r="E198" s="426">
        <v>0</v>
      </c>
    </row>
    <row r="199" spans="1:5" x14ac:dyDescent="0.25">
      <c r="A199" s="424">
        <v>53001001</v>
      </c>
      <c r="B199" s="424">
        <v>12020606</v>
      </c>
      <c r="C199" s="424" t="s">
        <v>1032</v>
      </c>
      <c r="D199" s="426">
        <v>4150000</v>
      </c>
      <c r="E199" s="426">
        <v>0</v>
      </c>
    </row>
    <row r="200" spans="1:5" x14ac:dyDescent="0.25">
      <c r="A200" s="424">
        <v>52001001</v>
      </c>
      <c r="B200" s="424"/>
      <c r="C200" s="425" t="s">
        <v>940</v>
      </c>
      <c r="D200" s="426"/>
      <c r="E200" s="417"/>
    </row>
    <row r="201" spans="1:5" x14ac:dyDescent="0.25">
      <c r="A201" s="424">
        <v>52001001</v>
      </c>
      <c r="B201" s="424">
        <v>12020349</v>
      </c>
      <c r="C201" s="424" t="s">
        <v>1033</v>
      </c>
      <c r="D201" s="426">
        <v>8300000</v>
      </c>
      <c r="E201" s="428">
        <v>6640000</v>
      </c>
    </row>
    <row r="202" spans="1:5" x14ac:dyDescent="0.25">
      <c r="A202" s="424">
        <v>52001001</v>
      </c>
      <c r="B202" s="424">
        <v>12020449</v>
      </c>
      <c r="C202" s="424" t="s">
        <v>1034</v>
      </c>
      <c r="D202" s="426">
        <v>0</v>
      </c>
      <c r="E202" s="417">
        <v>0</v>
      </c>
    </row>
    <row r="203" spans="1:5" x14ac:dyDescent="0.25">
      <c r="A203" s="424">
        <v>40001001</v>
      </c>
      <c r="B203" s="424"/>
      <c r="C203" s="425" t="s">
        <v>1035</v>
      </c>
      <c r="D203" s="426"/>
      <c r="E203" s="417"/>
    </row>
    <row r="204" spans="1:5" x14ac:dyDescent="0.25">
      <c r="A204" s="424">
        <v>40001001</v>
      </c>
      <c r="B204" s="424">
        <v>12020430</v>
      </c>
      <c r="C204" s="424" t="s">
        <v>1036</v>
      </c>
      <c r="D204" s="426">
        <v>1660000</v>
      </c>
      <c r="E204" s="428">
        <v>1600000</v>
      </c>
    </row>
    <row r="205" spans="1:5" x14ac:dyDescent="0.25">
      <c r="A205" s="424">
        <v>15115001</v>
      </c>
      <c r="B205" s="424"/>
      <c r="C205" s="425" t="s">
        <v>1037</v>
      </c>
      <c r="D205" s="426"/>
      <c r="E205" s="417"/>
    </row>
    <row r="206" spans="1:5" x14ac:dyDescent="0.25">
      <c r="A206" s="424">
        <v>15115001</v>
      </c>
      <c r="B206" s="424">
        <v>12020446</v>
      </c>
      <c r="C206" s="424" t="s">
        <v>1038</v>
      </c>
      <c r="D206" s="426">
        <v>83000</v>
      </c>
      <c r="E206" s="428">
        <v>83000</v>
      </c>
    </row>
    <row r="207" spans="1:5" x14ac:dyDescent="0.25">
      <c r="A207" s="424">
        <v>15115001</v>
      </c>
      <c r="B207" s="424">
        <v>12020608</v>
      </c>
      <c r="C207" s="424" t="s">
        <v>1039</v>
      </c>
      <c r="D207" s="426">
        <v>166000</v>
      </c>
      <c r="E207" s="428">
        <v>166000</v>
      </c>
    </row>
    <row r="208" spans="1:5" x14ac:dyDescent="0.25">
      <c r="A208" s="424">
        <v>17010001</v>
      </c>
      <c r="B208" s="424"/>
      <c r="C208" s="425" t="s">
        <v>1040</v>
      </c>
      <c r="D208" s="426"/>
      <c r="E208" s="417"/>
    </row>
    <row r="209" spans="1:5" x14ac:dyDescent="0.25">
      <c r="A209" s="424">
        <v>17010001</v>
      </c>
      <c r="B209" s="424">
        <v>12020453</v>
      </c>
      <c r="C209" s="424" t="s">
        <v>1041</v>
      </c>
      <c r="D209" s="426">
        <v>41500</v>
      </c>
      <c r="E209" s="428">
        <v>33200</v>
      </c>
    </row>
    <row r="210" spans="1:5" x14ac:dyDescent="0.25">
      <c r="A210" s="424">
        <v>21104001</v>
      </c>
      <c r="B210" s="424"/>
      <c r="C210" s="425" t="s">
        <v>217</v>
      </c>
      <c r="D210" s="426"/>
      <c r="E210" s="417"/>
    </row>
    <row r="211" spans="1:5" x14ac:dyDescent="0.25">
      <c r="A211" s="424">
        <v>21104001</v>
      </c>
      <c r="B211" s="424">
        <v>12020452</v>
      </c>
      <c r="C211" s="424" t="s">
        <v>964</v>
      </c>
      <c r="D211" s="426">
        <v>1660000</v>
      </c>
      <c r="E211" s="428">
        <v>1328000</v>
      </c>
    </row>
    <row r="212" spans="1:5" x14ac:dyDescent="0.25">
      <c r="A212" s="424">
        <v>21104001</v>
      </c>
      <c r="B212" s="424">
        <v>12020452</v>
      </c>
      <c r="C212" s="424" t="s">
        <v>1042</v>
      </c>
      <c r="D212" s="426">
        <v>8300000</v>
      </c>
      <c r="E212" s="428">
        <v>8240000</v>
      </c>
    </row>
    <row r="213" spans="1:5" x14ac:dyDescent="0.25">
      <c r="A213" s="424">
        <v>21104001</v>
      </c>
      <c r="B213" s="424">
        <v>12020452</v>
      </c>
      <c r="C213" s="424" t="s">
        <v>965</v>
      </c>
      <c r="D213" s="426">
        <v>830000</v>
      </c>
      <c r="E213" s="428">
        <v>664000</v>
      </c>
    </row>
    <row r="214" spans="1:5" x14ac:dyDescent="0.25">
      <c r="A214" s="424">
        <v>17065001</v>
      </c>
      <c r="B214" s="424"/>
      <c r="C214" s="425" t="s">
        <v>1043</v>
      </c>
      <c r="D214" s="426"/>
      <c r="E214" s="417"/>
    </row>
    <row r="215" spans="1:5" x14ac:dyDescent="0.25">
      <c r="A215" s="424">
        <v>17065001</v>
      </c>
      <c r="B215" s="424">
        <v>12020452</v>
      </c>
      <c r="C215" s="424" t="s">
        <v>964</v>
      </c>
      <c r="D215" s="426">
        <v>4150000</v>
      </c>
      <c r="E215" s="428">
        <v>3320000</v>
      </c>
    </row>
    <row r="216" spans="1:5" x14ac:dyDescent="0.25">
      <c r="A216" s="424">
        <v>17065001</v>
      </c>
      <c r="B216" s="424">
        <v>12020452</v>
      </c>
      <c r="C216" s="424" t="s">
        <v>1042</v>
      </c>
      <c r="D216" s="426">
        <v>24900000</v>
      </c>
      <c r="E216" s="428">
        <v>20000000</v>
      </c>
    </row>
    <row r="217" spans="1:5" x14ac:dyDescent="0.25">
      <c r="A217" s="424">
        <v>17065001</v>
      </c>
      <c r="B217" s="424">
        <v>12020452</v>
      </c>
      <c r="C217" s="424" t="s">
        <v>965</v>
      </c>
      <c r="D217" s="426">
        <v>2490000</v>
      </c>
      <c r="E217" s="428">
        <v>1992000</v>
      </c>
    </row>
    <row r="218" spans="1:5" x14ac:dyDescent="0.25">
      <c r="A218" s="424">
        <v>17021001</v>
      </c>
      <c r="B218" s="424"/>
      <c r="C218" s="425" t="s">
        <v>1044</v>
      </c>
      <c r="D218" s="426"/>
      <c r="E218" s="417"/>
    </row>
    <row r="219" spans="1:5" x14ac:dyDescent="0.25">
      <c r="A219" s="424">
        <v>17021001</v>
      </c>
      <c r="B219" s="424">
        <v>12020441</v>
      </c>
      <c r="C219" s="424" t="s">
        <v>984</v>
      </c>
      <c r="D219" s="426">
        <v>0</v>
      </c>
      <c r="E219" s="426">
        <v>0</v>
      </c>
    </row>
    <row r="220" spans="1:5" x14ac:dyDescent="0.25">
      <c r="A220" s="424">
        <v>17021001</v>
      </c>
      <c r="B220" s="424">
        <v>12020452</v>
      </c>
      <c r="C220" s="424" t="s">
        <v>964</v>
      </c>
      <c r="D220" s="426">
        <v>8300000</v>
      </c>
      <c r="E220" s="428">
        <v>6672000</v>
      </c>
    </row>
    <row r="221" spans="1:5" x14ac:dyDescent="0.25">
      <c r="A221" s="424">
        <v>17021001</v>
      </c>
      <c r="B221" s="424">
        <v>12020452</v>
      </c>
      <c r="C221" s="424" t="s">
        <v>1042</v>
      </c>
      <c r="D221" s="426">
        <v>49800000</v>
      </c>
      <c r="E221" s="428">
        <v>40640000</v>
      </c>
    </row>
    <row r="222" spans="1:5" x14ac:dyDescent="0.25">
      <c r="A222" s="424">
        <v>17021001</v>
      </c>
      <c r="B222" s="424">
        <v>12020452</v>
      </c>
      <c r="C222" s="424" t="s">
        <v>965</v>
      </c>
      <c r="D222" s="426">
        <v>4150000</v>
      </c>
      <c r="E222" s="428">
        <v>3400000</v>
      </c>
    </row>
    <row r="223" spans="1:5" x14ac:dyDescent="0.25">
      <c r="A223" s="424">
        <v>17021001</v>
      </c>
      <c r="B223" s="424">
        <v>12020452</v>
      </c>
      <c r="C223" s="424" t="s">
        <v>1045</v>
      </c>
      <c r="D223" s="426">
        <v>0</v>
      </c>
      <c r="E223" s="426">
        <v>0</v>
      </c>
    </row>
    <row r="224" spans="1:5" x14ac:dyDescent="0.25">
      <c r="A224" s="424">
        <v>17068001</v>
      </c>
      <c r="B224" s="424"/>
      <c r="C224" s="425" t="s">
        <v>1046</v>
      </c>
      <c r="D224" s="426"/>
      <c r="E224" s="417"/>
    </row>
    <row r="225" spans="1:5" x14ac:dyDescent="0.25">
      <c r="A225" s="424">
        <v>17068001</v>
      </c>
      <c r="B225" s="424">
        <v>12020452</v>
      </c>
      <c r="C225" s="424" t="s">
        <v>964</v>
      </c>
      <c r="D225" s="426">
        <v>4150000</v>
      </c>
      <c r="E225" s="428">
        <v>3320000</v>
      </c>
    </row>
    <row r="226" spans="1:5" x14ac:dyDescent="0.25">
      <c r="A226" s="424">
        <v>17068001</v>
      </c>
      <c r="B226" s="424">
        <v>12020452</v>
      </c>
      <c r="C226" s="424" t="s">
        <v>1042</v>
      </c>
      <c r="D226" s="426">
        <v>24900000</v>
      </c>
      <c r="E226" s="428">
        <v>20720000</v>
      </c>
    </row>
    <row r="227" spans="1:5" x14ac:dyDescent="0.25">
      <c r="A227" s="424">
        <v>17068001</v>
      </c>
      <c r="B227" s="424">
        <v>12020452</v>
      </c>
      <c r="C227" s="424" t="s">
        <v>965</v>
      </c>
      <c r="D227" s="426">
        <v>2490000</v>
      </c>
      <c r="E227" s="428">
        <v>1992000</v>
      </c>
    </row>
    <row r="228" spans="1:5" x14ac:dyDescent="0.25">
      <c r="A228" s="424">
        <v>21106001</v>
      </c>
      <c r="B228" s="424"/>
      <c r="C228" s="425" t="s">
        <v>1047</v>
      </c>
      <c r="D228" s="426"/>
      <c r="E228" s="417"/>
    </row>
    <row r="229" spans="1:5" x14ac:dyDescent="0.25">
      <c r="A229" s="424">
        <v>21106001</v>
      </c>
      <c r="B229" s="424">
        <v>12020452</v>
      </c>
      <c r="C229" s="424" t="s">
        <v>964</v>
      </c>
      <c r="D229" s="426">
        <v>1660000</v>
      </c>
      <c r="E229" s="428">
        <v>1328000</v>
      </c>
    </row>
    <row r="230" spans="1:5" x14ac:dyDescent="0.25">
      <c r="A230" s="424">
        <v>21106001</v>
      </c>
      <c r="B230" s="424">
        <v>12020452</v>
      </c>
      <c r="C230" s="424" t="s">
        <v>1042</v>
      </c>
      <c r="D230" s="426">
        <v>8300000</v>
      </c>
      <c r="E230" s="428">
        <v>8240000</v>
      </c>
    </row>
    <row r="231" spans="1:5" x14ac:dyDescent="0.25">
      <c r="A231" s="424">
        <v>21106001</v>
      </c>
      <c r="B231" s="424">
        <v>12020452</v>
      </c>
      <c r="C231" s="424" t="s">
        <v>965</v>
      </c>
      <c r="D231" s="426">
        <v>830000</v>
      </c>
      <c r="E231" s="428">
        <v>664000</v>
      </c>
    </row>
    <row r="232" spans="1:5" x14ac:dyDescent="0.25">
      <c r="A232" s="424">
        <v>17066001</v>
      </c>
      <c r="B232" s="424"/>
      <c r="C232" s="425" t="s">
        <v>401</v>
      </c>
      <c r="D232" s="426"/>
      <c r="E232" s="417"/>
    </row>
    <row r="233" spans="1:5" x14ac:dyDescent="0.25">
      <c r="A233" s="424">
        <v>17066001</v>
      </c>
      <c r="B233" s="424">
        <v>12020452</v>
      </c>
      <c r="C233" s="424" t="s">
        <v>964</v>
      </c>
      <c r="D233" s="426">
        <v>3320000</v>
      </c>
      <c r="E233" s="428">
        <v>2656000</v>
      </c>
    </row>
    <row r="234" spans="1:5" x14ac:dyDescent="0.25">
      <c r="A234" s="424">
        <v>17066001</v>
      </c>
      <c r="B234" s="424">
        <v>12020452</v>
      </c>
      <c r="C234" s="424" t="s">
        <v>1042</v>
      </c>
      <c r="D234" s="426">
        <v>12450000</v>
      </c>
      <c r="E234" s="428">
        <v>10000000</v>
      </c>
    </row>
    <row r="235" spans="1:5" x14ac:dyDescent="0.25">
      <c r="A235" s="424">
        <v>17066001</v>
      </c>
      <c r="B235" s="424">
        <v>12020452</v>
      </c>
      <c r="C235" s="424" t="s">
        <v>965</v>
      </c>
      <c r="D235" s="426">
        <v>2075000</v>
      </c>
      <c r="E235" s="428">
        <v>1660000</v>
      </c>
    </row>
    <row r="236" spans="1:5" x14ac:dyDescent="0.25">
      <c r="A236" s="424">
        <v>17067001</v>
      </c>
      <c r="B236" s="424"/>
      <c r="C236" s="425" t="s">
        <v>402</v>
      </c>
      <c r="D236" s="426"/>
      <c r="E236" s="417"/>
    </row>
    <row r="237" spans="1:5" x14ac:dyDescent="0.25">
      <c r="A237" s="424">
        <v>17067001</v>
      </c>
      <c r="B237" s="424">
        <v>12020452</v>
      </c>
      <c r="C237" s="424" t="s">
        <v>964</v>
      </c>
      <c r="D237" s="426">
        <v>1660000</v>
      </c>
      <c r="E237" s="428">
        <v>1328000</v>
      </c>
    </row>
    <row r="238" spans="1:5" x14ac:dyDescent="0.25">
      <c r="A238" s="424">
        <v>17067001</v>
      </c>
      <c r="B238" s="424">
        <v>12020452</v>
      </c>
      <c r="C238" s="424" t="s">
        <v>1042</v>
      </c>
      <c r="D238" s="426">
        <v>8300000</v>
      </c>
      <c r="E238" s="428">
        <v>7200000</v>
      </c>
    </row>
    <row r="239" spans="1:5" x14ac:dyDescent="0.25">
      <c r="A239" s="424">
        <v>17067001</v>
      </c>
      <c r="B239" s="424">
        <v>12020452</v>
      </c>
      <c r="C239" s="424" t="s">
        <v>965</v>
      </c>
      <c r="D239" s="426">
        <v>830000</v>
      </c>
      <c r="E239" s="428">
        <v>664000</v>
      </c>
    </row>
    <row r="240" spans="1:5" x14ac:dyDescent="0.25">
      <c r="A240" s="424">
        <v>17018001</v>
      </c>
      <c r="B240" s="424"/>
      <c r="C240" s="425" t="s">
        <v>1048</v>
      </c>
      <c r="D240" s="426"/>
      <c r="E240" s="417"/>
    </row>
    <row r="241" spans="1:5" x14ac:dyDescent="0.25">
      <c r="A241" s="424">
        <v>17018001</v>
      </c>
      <c r="B241" s="424">
        <v>12020452</v>
      </c>
      <c r="C241" s="424" t="s">
        <v>964</v>
      </c>
      <c r="D241" s="426">
        <v>3320000</v>
      </c>
      <c r="E241" s="428">
        <v>3200000</v>
      </c>
    </row>
    <row r="242" spans="1:5" x14ac:dyDescent="0.25">
      <c r="A242" s="424">
        <v>17018001</v>
      </c>
      <c r="B242" s="424">
        <v>12020452</v>
      </c>
      <c r="C242" s="424" t="s">
        <v>1042</v>
      </c>
      <c r="D242" s="426">
        <v>12450000</v>
      </c>
      <c r="E242" s="428">
        <v>9960000</v>
      </c>
    </row>
    <row r="243" spans="1:5" x14ac:dyDescent="0.25">
      <c r="A243" s="424">
        <v>17018001</v>
      </c>
      <c r="B243" s="424">
        <v>12020452</v>
      </c>
      <c r="C243" s="424" t="s">
        <v>965</v>
      </c>
      <c r="D243" s="426">
        <v>2075000</v>
      </c>
      <c r="E243" s="428">
        <v>2220000</v>
      </c>
    </row>
    <row r="244" spans="1:5" x14ac:dyDescent="0.25">
      <c r="A244" s="424">
        <v>23004001</v>
      </c>
      <c r="B244" s="424"/>
      <c r="C244" s="425" t="s">
        <v>67</v>
      </c>
      <c r="D244" s="426"/>
      <c r="E244" s="417"/>
    </row>
    <row r="245" spans="1:5" x14ac:dyDescent="0.25">
      <c r="A245" s="424">
        <v>23004001</v>
      </c>
      <c r="B245" s="424">
        <v>12020413</v>
      </c>
      <c r="C245" s="424" t="s">
        <v>1004</v>
      </c>
      <c r="D245" s="426">
        <v>3320000</v>
      </c>
      <c r="E245" s="428">
        <v>2128000</v>
      </c>
    </row>
    <row r="246" spans="1:5" x14ac:dyDescent="0.25">
      <c r="A246" s="424">
        <v>23004001</v>
      </c>
      <c r="B246" s="424">
        <v>12020436</v>
      </c>
      <c r="C246" s="424" t="s">
        <v>1049</v>
      </c>
      <c r="D246" s="426">
        <v>2490000</v>
      </c>
      <c r="E246" s="428">
        <v>1992000</v>
      </c>
    </row>
    <row r="247" spans="1:5" x14ac:dyDescent="0.25">
      <c r="A247" s="424">
        <v>23004001</v>
      </c>
      <c r="B247" s="424">
        <v>12020413</v>
      </c>
      <c r="C247" s="424" t="s">
        <v>1050</v>
      </c>
      <c r="D247" s="426">
        <v>2490000</v>
      </c>
      <c r="E247" s="428">
        <v>2400000</v>
      </c>
    </row>
    <row r="248" spans="1:5" x14ac:dyDescent="0.25">
      <c r="A248" s="424">
        <v>23004001</v>
      </c>
      <c r="B248" s="424">
        <v>12020413</v>
      </c>
      <c r="C248" s="424" t="s">
        <v>1051</v>
      </c>
      <c r="D248" s="426">
        <v>830000</v>
      </c>
      <c r="E248" s="428">
        <v>664000</v>
      </c>
    </row>
    <row r="249" spans="1:5" x14ac:dyDescent="0.25">
      <c r="A249" s="424">
        <v>23003001</v>
      </c>
      <c r="B249" s="424"/>
      <c r="C249" s="425" t="s">
        <v>68</v>
      </c>
      <c r="D249" s="426"/>
      <c r="E249" s="417"/>
    </row>
    <row r="250" spans="1:5" x14ac:dyDescent="0.25">
      <c r="A250" s="424">
        <v>23003001</v>
      </c>
      <c r="B250" s="424">
        <v>12020413</v>
      </c>
      <c r="C250" s="424" t="s">
        <v>1004</v>
      </c>
      <c r="D250" s="426">
        <v>4150000</v>
      </c>
      <c r="E250" s="428">
        <v>4000000</v>
      </c>
    </row>
    <row r="251" spans="1:5" x14ac:dyDescent="0.25">
      <c r="A251" s="424">
        <v>23003001</v>
      </c>
      <c r="B251" s="424">
        <v>12020436</v>
      </c>
      <c r="C251" s="424" t="s">
        <v>1049</v>
      </c>
      <c r="D251" s="426">
        <v>5810000</v>
      </c>
      <c r="E251" s="428">
        <v>5600000</v>
      </c>
    </row>
    <row r="252" spans="1:5" x14ac:dyDescent="0.25">
      <c r="A252" s="424">
        <v>23003001</v>
      </c>
      <c r="B252" s="424">
        <v>12020413</v>
      </c>
      <c r="C252" s="424" t="s">
        <v>1050</v>
      </c>
      <c r="D252" s="426">
        <v>4150000</v>
      </c>
      <c r="E252" s="428">
        <v>3320000</v>
      </c>
    </row>
    <row r="253" spans="1:5" x14ac:dyDescent="0.25">
      <c r="A253" s="424">
        <v>23003001</v>
      </c>
      <c r="B253" s="424">
        <v>12020413</v>
      </c>
      <c r="C253" s="424" t="s">
        <v>1051</v>
      </c>
      <c r="D253" s="426">
        <v>1660000</v>
      </c>
      <c r="E253" s="428">
        <v>1600000</v>
      </c>
    </row>
    <row r="254" spans="1:5" x14ac:dyDescent="0.25">
      <c r="A254" s="424">
        <v>21102001</v>
      </c>
      <c r="B254" s="424"/>
      <c r="C254" s="425" t="s">
        <v>1052</v>
      </c>
      <c r="D254" s="426">
        <v>0</v>
      </c>
      <c r="E254" s="426">
        <v>0</v>
      </c>
    </row>
    <row r="255" spans="1:5" x14ac:dyDescent="0.25">
      <c r="A255" s="424">
        <v>21102001</v>
      </c>
      <c r="B255" s="424">
        <v>12020441</v>
      </c>
      <c r="C255" s="424" t="s">
        <v>984</v>
      </c>
      <c r="D255" s="426">
        <v>8300000</v>
      </c>
      <c r="E255" s="428">
        <v>3400000</v>
      </c>
    </row>
    <row r="256" spans="1:5" x14ac:dyDescent="0.25">
      <c r="A256" s="424">
        <v>21102001</v>
      </c>
      <c r="B256" s="424">
        <v>12020707</v>
      </c>
      <c r="C256" s="424" t="s">
        <v>1053</v>
      </c>
      <c r="D256" s="426">
        <v>166000</v>
      </c>
      <c r="E256" s="428">
        <v>160000</v>
      </c>
    </row>
    <row r="257" spans="1:5" x14ac:dyDescent="0.25">
      <c r="A257" s="424">
        <v>21102001</v>
      </c>
      <c r="B257" s="424">
        <v>12020707</v>
      </c>
      <c r="C257" s="424" t="s">
        <v>1054</v>
      </c>
      <c r="D257" s="426">
        <v>83000</v>
      </c>
      <c r="E257" s="428">
        <v>80000</v>
      </c>
    </row>
    <row r="258" spans="1:5" x14ac:dyDescent="0.25">
      <c r="A258" s="424">
        <v>21102001</v>
      </c>
      <c r="B258" s="424">
        <v>12020707</v>
      </c>
      <c r="C258" s="424" t="s">
        <v>1055</v>
      </c>
      <c r="D258" s="426">
        <v>83000</v>
      </c>
      <c r="E258" s="428">
        <v>80000</v>
      </c>
    </row>
    <row r="259" spans="1:5" x14ac:dyDescent="0.25">
      <c r="A259" s="424">
        <v>21102001</v>
      </c>
      <c r="B259" s="424">
        <v>12020707</v>
      </c>
      <c r="C259" s="424" t="s">
        <v>1056</v>
      </c>
      <c r="D259" s="426">
        <v>4150000</v>
      </c>
      <c r="E259" s="428">
        <v>4000000</v>
      </c>
    </row>
    <row r="260" spans="1:5" x14ac:dyDescent="0.25">
      <c r="A260" s="424">
        <v>21102001</v>
      </c>
      <c r="B260" s="424">
        <v>12020707</v>
      </c>
      <c r="C260" s="424" t="s">
        <v>1057</v>
      </c>
      <c r="D260" s="426">
        <v>0</v>
      </c>
      <c r="E260" s="417">
        <v>0</v>
      </c>
    </row>
    <row r="261" spans="1:5" x14ac:dyDescent="0.25">
      <c r="A261" s="424">
        <v>21102001</v>
      </c>
      <c r="B261" s="424">
        <v>12020707</v>
      </c>
      <c r="C261" s="424" t="s">
        <v>1058</v>
      </c>
      <c r="D261" s="426">
        <v>0</v>
      </c>
      <c r="E261" s="417">
        <v>0</v>
      </c>
    </row>
    <row r="262" spans="1:5" x14ac:dyDescent="0.25">
      <c r="A262" s="424">
        <v>21102001</v>
      </c>
      <c r="B262" s="424">
        <v>12020707</v>
      </c>
      <c r="C262" s="424" t="s">
        <v>1059</v>
      </c>
      <c r="D262" s="426">
        <v>830000</v>
      </c>
      <c r="E262" s="428">
        <v>1176000</v>
      </c>
    </row>
    <row r="263" spans="1:5" x14ac:dyDescent="0.25">
      <c r="A263" s="424">
        <v>21102001</v>
      </c>
      <c r="B263" s="424">
        <v>12020707</v>
      </c>
      <c r="C263" s="424" t="s">
        <v>1060</v>
      </c>
      <c r="D263" s="426">
        <v>1660000</v>
      </c>
      <c r="E263" s="428">
        <v>2400000</v>
      </c>
    </row>
    <row r="264" spans="1:5" x14ac:dyDescent="0.25">
      <c r="A264" s="424">
        <v>21102001</v>
      </c>
      <c r="B264" s="424">
        <v>12020707</v>
      </c>
      <c r="C264" s="424" t="s">
        <v>1061</v>
      </c>
      <c r="D264" s="426">
        <v>1660000</v>
      </c>
      <c r="E264" s="428">
        <v>2400000</v>
      </c>
    </row>
    <row r="265" spans="1:5" x14ac:dyDescent="0.25">
      <c r="A265" s="424">
        <v>21102001</v>
      </c>
      <c r="B265" s="424">
        <v>12020707</v>
      </c>
      <c r="C265" s="424" t="s">
        <v>1062</v>
      </c>
      <c r="D265" s="426">
        <v>2490000</v>
      </c>
      <c r="E265" s="428">
        <v>2400000</v>
      </c>
    </row>
    <row r="266" spans="1:5" x14ac:dyDescent="0.25">
      <c r="A266" s="424">
        <v>21102001</v>
      </c>
      <c r="B266" s="424">
        <v>12020707</v>
      </c>
      <c r="C266" s="424" t="s">
        <v>1063</v>
      </c>
      <c r="D266" s="426">
        <v>1660000</v>
      </c>
      <c r="E266" s="428">
        <v>1600000</v>
      </c>
    </row>
    <row r="267" spans="1:5" x14ac:dyDescent="0.25">
      <c r="A267" s="424">
        <v>21102001</v>
      </c>
      <c r="B267" s="424">
        <v>12020707</v>
      </c>
      <c r="C267" s="424" t="s">
        <v>1064</v>
      </c>
      <c r="D267" s="426">
        <v>1660000</v>
      </c>
      <c r="E267" s="428">
        <v>1600000</v>
      </c>
    </row>
    <row r="268" spans="1:5" x14ac:dyDescent="0.25">
      <c r="A268" s="424">
        <v>21102001</v>
      </c>
      <c r="B268" s="424">
        <v>12020707</v>
      </c>
      <c r="C268" s="424" t="s">
        <v>1065</v>
      </c>
      <c r="D268" s="426">
        <v>0</v>
      </c>
      <c r="E268" s="417">
        <v>0</v>
      </c>
    </row>
    <row r="269" spans="1:5" x14ac:dyDescent="0.25">
      <c r="A269" s="424">
        <v>21102001</v>
      </c>
      <c r="B269" s="424">
        <v>12020707</v>
      </c>
      <c r="C269" s="424" t="s">
        <v>1066</v>
      </c>
      <c r="D269" s="426">
        <v>830000</v>
      </c>
      <c r="E269" s="428">
        <v>1200000</v>
      </c>
    </row>
    <row r="270" spans="1:5" x14ac:dyDescent="0.25">
      <c r="A270" s="424">
        <v>21102001</v>
      </c>
      <c r="B270" s="424">
        <v>12020707</v>
      </c>
      <c r="C270" s="424" t="s">
        <v>1067</v>
      </c>
      <c r="D270" s="426">
        <v>830000</v>
      </c>
      <c r="E270" s="428">
        <v>1200000</v>
      </c>
    </row>
    <row r="271" spans="1:5" x14ac:dyDescent="0.25">
      <c r="A271" s="424">
        <v>21102001</v>
      </c>
      <c r="B271" s="424">
        <v>12020707</v>
      </c>
      <c r="C271" s="424" t="s">
        <v>1068</v>
      </c>
      <c r="D271" s="426">
        <v>0</v>
      </c>
      <c r="E271" s="417">
        <v>0</v>
      </c>
    </row>
    <row r="272" spans="1:5" x14ac:dyDescent="0.25">
      <c r="A272" s="424">
        <v>21102001</v>
      </c>
      <c r="B272" s="424">
        <v>12020707</v>
      </c>
      <c r="C272" s="424" t="s">
        <v>1069</v>
      </c>
      <c r="D272" s="426">
        <v>0</v>
      </c>
      <c r="E272" s="417">
        <v>0</v>
      </c>
    </row>
    <row r="273" spans="1:5" x14ac:dyDescent="0.25">
      <c r="A273" s="424">
        <v>26051001</v>
      </c>
      <c r="B273" s="424"/>
      <c r="C273" s="425" t="s">
        <v>1070</v>
      </c>
      <c r="D273" s="426"/>
      <c r="E273" s="417"/>
    </row>
    <row r="274" spans="1:5" x14ac:dyDescent="0.25">
      <c r="A274" s="424">
        <v>26051001</v>
      </c>
      <c r="B274" s="424">
        <v>12020426</v>
      </c>
      <c r="C274" s="424" t="s">
        <v>1071</v>
      </c>
      <c r="D274" s="426">
        <v>498000</v>
      </c>
      <c r="E274" s="426">
        <v>0</v>
      </c>
    </row>
    <row r="275" spans="1:5" x14ac:dyDescent="0.25">
      <c r="A275" s="424">
        <v>26051001</v>
      </c>
      <c r="B275" s="424">
        <v>12020401</v>
      </c>
      <c r="C275" s="424" t="s">
        <v>1072</v>
      </c>
      <c r="D275" s="426">
        <v>581000</v>
      </c>
      <c r="E275" s="428">
        <v>440000</v>
      </c>
    </row>
    <row r="276" spans="1:5" x14ac:dyDescent="0.25">
      <c r="A276" s="424">
        <v>26051001</v>
      </c>
      <c r="B276" s="424">
        <v>12020401</v>
      </c>
      <c r="C276" s="424" t="s">
        <v>1073</v>
      </c>
      <c r="D276" s="426">
        <v>498000</v>
      </c>
      <c r="E276" s="428">
        <v>464800</v>
      </c>
    </row>
    <row r="277" spans="1:5" x14ac:dyDescent="0.25">
      <c r="A277" s="424">
        <v>26051001</v>
      </c>
      <c r="B277" s="424">
        <v>12020401</v>
      </c>
      <c r="C277" s="424" t="s">
        <v>1074</v>
      </c>
      <c r="D277" s="426">
        <v>124500</v>
      </c>
      <c r="E277" s="428">
        <v>99600</v>
      </c>
    </row>
    <row r="278" spans="1:5" x14ac:dyDescent="0.25">
      <c r="A278" s="424">
        <v>26051001</v>
      </c>
      <c r="B278" s="424">
        <v>12020401</v>
      </c>
      <c r="C278" s="424" t="s">
        <v>1075</v>
      </c>
      <c r="D278" s="426">
        <v>1535500</v>
      </c>
      <c r="E278" s="428">
        <v>1628400</v>
      </c>
    </row>
    <row r="279" spans="1:5" x14ac:dyDescent="0.25">
      <c r="A279" s="424">
        <v>26051001</v>
      </c>
      <c r="B279" s="424">
        <v>12020401</v>
      </c>
      <c r="C279" s="424" t="s">
        <v>1076</v>
      </c>
      <c r="D279" s="426">
        <v>1826000</v>
      </c>
      <c r="E279" s="428">
        <v>1600000</v>
      </c>
    </row>
    <row r="280" spans="1:5" x14ac:dyDescent="0.25">
      <c r="A280" s="424">
        <v>26051001</v>
      </c>
      <c r="B280" s="424">
        <v>12020401</v>
      </c>
      <c r="C280" s="424" t="s">
        <v>1077</v>
      </c>
      <c r="D280" s="426">
        <v>290500</v>
      </c>
      <c r="E280" s="428">
        <v>240000</v>
      </c>
    </row>
    <row r="281" spans="1:5" x14ac:dyDescent="0.25">
      <c r="A281" s="424">
        <v>26051001</v>
      </c>
      <c r="B281" s="424">
        <v>12020401</v>
      </c>
      <c r="C281" s="424" t="s">
        <v>1078</v>
      </c>
      <c r="D281" s="426">
        <v>174300</v>
      </c>
      <c r="E281" s="428">
        <v>139440</v>
      </c>
    </row>
    <row r="282" spans="1:5" x14ac:dyDescent="0.25">
      <c r="A282" s="424">
        <v>26051001</v>
      </c>
      <c r="B282" s="424">
        <v>12020401</v>
      </c>
      <c r="C282" s="424" t="s">
        <v>1079</v>
      </c>
      <c r="D282" s="426">
        <v>356900</v>
      </c>
      <c r="E282" s="428">
        <v>184000</v>
      </c>
    </row>
    <row r="283" spans="1:5" x14ac:dyDescent="0.25">
      <c r="A283" s="424">
        <v>26051001</v>
      </c>
      <c r="B283" s="424">
        <v>12020401</v>
      </c>
      <c r="C283" s="424" t="s">
        <v>1080</v>
      </c>
      <c r="D283" s="426">
        <v>581000</v>
      </c>
      <c r="E283" s="428">
        <v>464800</v>
      </c>
    </row>
    <row r="284" spans="1:5" x14ac:dyDescent="0.25">
      <c r="A284" s="424">
        <v>26051001</v>
      </c>
      <c r="B284" s="424">
        <v>12020426</v>
      </c>
      <c r="C284" s="424" t="s">
        <v>1081</v>
      </c>
      <c r="D284" s="426">
        <v>332000</v>
      </c>
      <c r="E284" s="428">
        <v>400000</v>
      </c>
    </row>
    <row r="285" spans="1:5" x14ac:dyDescent="0.25">
      <c r="A285" s="424">
        <v>26051001</v>
      </c>
      <c r="B285" s="424">
        <v>12020401</v>
      </c>
      <c r="C285" s="424" t="s">
        <v>1082</v>
      </c>
      <c r="D285" s="426">
        <v>166000</v>
      </c>
      <c r="E285" s="428">
        <v>132800</v>
      </c>
    </row>
    <row r="286" spans="1:5" x14ac:dyDescent="0.25">
      <c r="A286" s="424">
        <v>26051001</v>
      </c>
      <c r="B286" s="424">
        <v>12020401</v>
      </c>
      <c r="C286" s="424" t="s">
        <v>1083</v>
      </c>
      <c r="D286" s="426">
        <v>157700</v>
      </c>
      <c r="E286" s="428">
        <v>126160</v>
      </c>
    </row>
    <row r="287" spans="1:5" x14ac:dyDescent="0.25">
      <c r="A287" s="424">
        <v>26051001</v>
      </c>
      <c r="B287" s="424">
        <v>12020401</v>
      </c>
      <c r="C287" s="424" t="s">
        <v>1084</v>
      </c>
      <c r="D287" s="426">
        <v>166000</v>
      </c>
      <c r="E287" s="428">
        <v>112000</v>
      </c>
    </row>
    <row r="288" spans="1:5" x14ac:dyDescent="0.25">
      <c r="A288" s="424">
        <v>26051001</v>
      </c>
      <c r="B288" s="424">
        <v>12020401</v>
      </c>
      <c r="C288" s="424" t="s">
        <v>1085</v>
      </c>
      <c r="D288" s="426">
        <v>747000</v>
      </c>
      <c r="E288" s="428">
        <v>597600</v>
      </c>
    </row>
    <row r="289" spans="1:5" x14ac:dyDescent="0.25">
      <c r="A289" s="424">
        <v>26051001</v>
      </c>
      <c r="B289" s="424">
        <v>12020418</v>
      </c>
      <c r="C289" s="424" t="s">
        <v>1086</v>
      </c>
      <c r="D289" s="426">
        <v>124500</v>
      </c>
      <c r="E289" s="428">
        <v>99600</v>
      </c>
    </row>
    <row r="290" spans="1:5" x14ac:dyDescent="0.25">
      <c r="A290" s="424">
        <v>26052001</v>
      </c>
      <c r="B290" s="424"/>
      <c r="C290" s="425" t="s">
        <v>1087</v>
      </c>
      <c r="D290" s="426"/>
      <c r="E290" s="417"/>
    </row>
    <row r="291" spans="1:5" x14ac:dyDescent="0.25">
      <c r="A291" s="424">
        <v>26052001</v>
      </c>
      <c r="B291" s="424">
        <v>12020401</v>
      </c>
      <c r="C291" s="424" t="s">
        <v>1088</v>
      </c>
      <c r="D291" s="426">
        <v>1660000</v>
      </c>
      <c r="E291" s="428">
        <v>1600000</v>
      </c>
    </row>
    <row r="292" spans="1:5" x14ac:dyDescent="0.25">
      <c r="A292" s="424">
        <v>26053001</v>
      </c>
      <c r="B292" s="424"/>
      <c r="C292" s="425" t="s">
        <v>1089</v>
      </c>
      <c r="D292" s="426"/>
      <c r="E292" s="417"/>
    </row>
    <row r="293" spans="1:5" x14ac:dyDescent="0.25">
      <c r="A293" s="424">
        <v>26053001</v>
      </c>
      <c r="B293" s="424">
        <v>12020401</v>
      </c>
      <c r="C293" s="424" t="s">
        <v>1090</v>
      </c>
      <c r="D293" s="426">
        <v>1245000</v>
      </c>
      <c r="E293" s="428">
        <v>996000</v>
      </c>
    </row>
    <row r="294" spans="1:5" x14ac:dyDescent="0.25">
      <c r="A294" s="424">
        <v>26053001</v>
      </c>
      <c r="B294" s="424">
        <v>12020401</v>
      </c>
      <c r="C294" s="424" t="s">
        <v>1073</v>
      </c>
      <c r="D294" s="426">
        <v>830000</v>
      </c>
      <c r="E294" s="428">
        <v>800000</v>
      </c>
    </row>
    <row r="295" spans="1:5" x14ac:dyDescent="0.25">
      <c r="A295" s="424">
        <v>26053001</v>
      </c>
      <c r="B295" s="424">
        <v>12020401</v>
      </c>
      <c r="C295" s="424" t="s">
        <v>1091</v>
      </c>
      <c r="D295" s="426">
        <v>1660000</v>
      </c>
      <c r="E295" s="428">
        <v>2528000</v>
      </c>
    </row>
    <row r="296" spans="1:5" x14ac:dyDescent="0.25">
      <c r="A296" s="424">
        <v>26053001</v>
      </c>
      <c r="B296" s="424">
        <v>12020426</v>
      </c>
      <c r="C296" s="424" t="s">
        <v>1092</v>
      </c>
      <c r="D296" s="426">
        <v>415000</v>
      </c>
      <c r="E296" s="426">
        <v>0</v>
      </c>
    </row>
    <row r="297" spans="1:5" x14ac:dyDescent="0.25">
      <c r="A297" s="424">
        <v>26053001</v>
      </c>
      <c r="B297" s="424">
        <v>12020401</v>
      </c>
      <c r="C297" s="424" t="s">
        <v>1093</v>
      </c>
      <c r="D297" s="426">
        <v>1245000</v>
      </c>
      <c r="E297" s="426">
        <v>0</v>
      </c>
    </row>
    <row r="298" spans="1:5" x14ac:dyDescent="0.25">
      <c r="A298" s="424">
        <v>23013001</v>
      </c>
      <c r="B298" s="424"/>
      <c r="C298" s="425" t="s">
        <v>341</v>
      </c>
      <c r="D298" s="426"/>
      <c r="E298" s="417"/>
    </row>
    <row r="299" spans="1:5" x14ac:dyDescent="0.25">
      <c r="A299" s="424">
        <v>23013001</v>
      </c>
      <c r="B299" s="424">
        <v>12020601</v>
      </c>
      <c r="C299" s="424" t="s">
        <v>1094</v>
      </c>
      <c r="D299" s="426">
        <v>1660000</v>
      </c>
      <c r="E299" s="428">
        <v>800000</v>
      </c>
    </row>
    <row r="300" spans="1:5" x14ac:dyDescent="0.25">
      <c r="A300" s="424">
        <v>23013001</v>
      </c>
      <c r="B300" s="424">
        <v>12020601</v>
      </c>
      <c r="C300" s="424" t="s">
        <v>1095</v>
      </c>
      <c r="D300" s="426">
        <v>415000</v>
      </c>
      <c r="E300" s="428">
        <v>332000</v>
      </c>
    </row>
    <row r="301" spans="1:5" x14ac:dyDescent="0.25">
      <c r="A301" s="424">
        <v>13001002</v>
      </c>
      <c r="B301" s="424"/>
      <c r="C301" s="425" t="s">
        <v>1096</v>
      </c>
      <c r="D301" s="426"/>
      <c r="E301" s="417"/>
    </row>
    <row r="302" spans="1:5" x14ac:dyDescent="0.25">
      <c r="A302" s="424">
        <v>13001002</v>
      </c>
      <c r="B302" s="424">
        <v>12020705</v>
      </c>
      <c r="C302" s="424" t="s">
        <v>1097</v>
      </c>
      <c r="D302" s="426">
        <v>249000</v>
      </c>
      <c r="E302" s="417">
        <v>0</v>
      </c>
    </row>
    <row r="303" spans="1:5" x14ac:dyDescent="0.25">
      <c r="A303" s="424"/>
      <c r="B303" s="424"/>
      <c r="C303" s="425" t="s">
        <v>516</v>
      </c>
      <c r="D303" s="427">
        <f>SUM(D104:D302)</f>
        <v>910916700</v>
      </c>
      <c r="E303" s="427">
        <f>SUM(E104:E302)</f>
        <v>749636580</v>
      </c>
    </row>
    <row r="304" spans="1:5" x14ac:dyDescent="0.25">
      <c r="A304" s="424"/>
      <c r="B304" s="425">
        <v>120205</v>
      </c>
      <c r="C304" s="425" t="s">
        <v>1098</v>
      </c>
      <c r="D304" s="96"/>
      <c r="E304" s="417"/>
    </row>
    <row r="305" spans="1:5" x14ac:dyDescent="0.25">
      <c r="A305" s="424">
        <v>35001001</v>
      </c>
      <c r="B305" s="424"/>
      <c r="C305" s="425" t="s">
        <v>393</v>
      </c>
      <c r="D305" s="426"/>
      <c r="E305" s="417"/>
    </row>
    <row r="306" spans="1:5" x14ac:dyDescent="0.25">
      <c r="A306" s="424">
        <v>35001001</v>
      </c>
      <c r="B306" s="424">
        <v>12020451</v>
      </c>
      <c r="C306" s="424" t="s">
        <v>1099</v>
      </c>
      <c r="D306" s="426">
        <v>41500</v>
      </c>
      <c r="E306" s="428">
        <v>41500</v>
      </c>
    </row>
    <row r="307" spans="1:5" x14ac:dyDescent="0.25">
      <c r="A307" s="424">
        <v>35001001</v>
      </c>
      <c r="B307" s="424">
        <v>12020451</v>
      </c>
      <c r="C307" s="424" t="s">
        <v>1100</v>
      </c>
      <c r="D307" s="426">
        <v>41500</v>
      </c>
      <c r="E307" s="428">
        <v>41500</v>
      </c>
    </row>
    <row r="308" spans="1:5" x14ac:dyDescent="0.25">
      <c r="A308" s="424">
        <v>20008001</v>
      </c>
      <c r="B308" s="424"/>
      <c r="C308" s="425" t="s">
        <v>211</v>
      </c>
      <c r="D308" s="426"/>
      <c r="E308" s="417"/>
    </row>
    <row r="309" spans="1:5" x14ac:dyDescent="0.25">
      <c r="A309" s="424">
        <v>20008001</v>
      </c>
      <c r="B309" s="424">
        <v>12020501</v>
      </c>
      <c r="C309" s="424" t="s">
        <v>1101</v>
      </c>
      <c r="D309" s="426">
        <v>2490000</v>
      </c>
      <c r="E309" s="428">
        <v>3037650</v>
      </c>
    </row>
    <row r="310" spans="1:5" x14ac:dyDescent="0.25">
      <c r="A310" s="424">
        <v>20008001</v>
      </c>
      <c r="B310" s="424">
        <v>12020501</v>
      </c>
      <c r="C310" s="424" t="s">
        <v>1102</v>
      </c>
      <c r="D310" s="426">
        <v>249000</v>
      </c>
      <c r="E310" s="428">
        <v>261450</v>
      </c>
    </row>
    <row r="311" spans="1:5" x14ac:dyDescent="0.25">
      <c r="A311" s="424">
        <v>34001001</v>
      </c>
      <c r="B311" s="424"/>
      <c r="C311" s="425" t="s">
        <v>1103</v>
      </c>
      <c r="D311" s="426"/>
      <c r="E311" s="417"/>
    </row>
    <row r="312" spans="1:5" x14ac:dyDescent="0.25">
      <c r="A312" s="424">
        <v>34001001</v>
      </c>
      <c r="B312" s="424">
        <v>12020501</v>
      </c>
      <c r="C312" s="424" t="s">
        <v>1104</v>
      </c>
      <c r="D312" s="426">
        <v>1660000</v>
      </c>
      <c r="E312" s="426">
        <v>0</v>
      </c>
    </row>
    <row r="313" spans="1:5" x14ac:dyDescent="0.25">
      <c r="A313" s="424">
        <v>17008001</v>
      </c>
      <c r="B313" s="424"/>
      <c r="C313" s="425" t="s">
        <v>376</v>
      </c>
      <c r="D313" s="426">
        <v>0</v>
      </c>
      <c r="E313" s="426">
        <v>0</v>
      </c>
    </row>
    <row r="314" spans="1:5" x14ac:dyDescent="0.25">
      <c r="A314" s="424">
        <v>17008001</v>
      </c>
      <c r="B314" s="424">
        <v>12020501</v>
      </c>
      <c r="C314" s="424" t="s">
        <v>1105</v>
      </c>
      <c r="D314" s="426">
        <v>41500</v>
      </c>
      <c r="E314" s="428">
        <v>33200</v>
      </c>
    </row>
    <row r="315" spans="1:5" x14ac:dyDescent="0.25">
      <c r="A315" s="424">
        <v>21102001</v>
      </c>
      <c r="B315" s="424"/>
      <c r="C315" s="425" t="s">
        <v>1052</v>
      </c>
      <c r="D315" s="426"/>
      <c r="E315" s="417"/>
    </row>
    <row r="316" spans="1:5" x14ac:dyDescent="0.25">
      <c r="A316" s="424">
        <v>21102001</v>
      </c>
      <c r="B316" s="424">
        <v>12020501</v>
      </c>
      <c r="C316" s="424" t="s">
        <v>1106</v>
      </c>
      <c r="D316" s="426">
        <v>41500</v>
      </c>
      <c r="E316" s="428">
        <v>33200</v>
      </c>
    </row>
    <row r="317" spans="1:5" x14ac:dyDescent="0.25">
      <c r="A317" s="424">
        <v>26001001</v>
      </c>
      <c r="B317" s="424"/>
      <c r="C317" s="425" t="s">
        <v>364</v>
      </c>
      <c r="D317" s="426"/>
      <c r="E317" s="417"/>
    </row>
    <row r="318" spans="1:5" x14ac:dyDescent="0.25">
      <c r="A318" s="424">
        <v>26001001</v>
      </c>
      <c r="B318" s="424">
        <v>12020401</v>
      </c>
      <c r="C318" s="424" t="s">
        <v>1107</v>
      </c>
      <c r="D318" s="426">
        <v>83000</v>
      </c>
      <c r="E318" s="428">
        <v>80000</v>
      </c>
    </row>
    <row r="319" spans="1:5" x14ac:dyDescent="0.25">
      <c r="A319" s="424">
        <v>26001001</v>
      </c>
      <c r="B319" s="424">
        <v>12020401</v>
      </c>
      <c r="C319" s="424" t="s">
        <v>1108</v>
      </c>
      <c r="D319" s="426">
        <v>0</v>
      </c>
      <c r="E319" s="426">
        <v>0</v>
      </c>
    </row>
    <row r="320" spans="1:5" x14ac:dyDescent="0.25">
      <c r="A320" s="424">
        <v>26001001</v>
      </c>
      <c r="B320" s="424">
        <v>12020401</v>
      </c>
      <c r="C320" s="424" t="s">
        <v>1109</v>
      </c>
      <c r="D320" s="426">
        <v>415000</v>
      </c>
      <c r="E320" s="428">
        <v>400000</v>
      </c>
    </row>
    <row r="321" spans="1:5" x14ac:dyDescent="0.25">
      <c r="A321" s="424">
        <v>26052001</v>
      </c>
      <c r="B321" s="424"/>
      <c r="C321" s="425" t="s">
        <v>1089</v>
      </c>
      <c r="D321" s="426"/>
      <c r="E321" s="417"/>
    </row>
    <row r="322" spans="1:5" x14ac:dyDescent="0.25">
      <c r="A322" s="424">
        <v>26052001</v>
      </c>
      <c r="B322" s="424">
        <v>12020401</v>
      </c>
      <c r="C322" s="424" t="s">
        <v>1109</v>
      </c>
      <c r="D322" s="426">
        <v>581000</v>
      </c>
      <c r="E322" s="417">
        <v>558400</v>
      </c>
    </row>
    <row r="323" spans="1:5" x14ac:dyDescent="0.25">
      <c r="A323" s="424">
        <v>26051001</v>
      </c>
      <c r="B323" s="424"/>
      <c r="C323" s="425" t="s">
        <v>1070</v>
      </c>
      <c r="D323" s="426"/>
      <c r="E323" s="417"/>
    </row>
    <row r="324" spans="1:5" x14ac:dyDescent="0.25">
      <c r="A324" s="424">
        <v>26051001</v>
      </c>
      <c r="B324" s="424">
        <v>12020501</v>
      </c>
      <c r="C324" s="424" t="s">
        <v>1109</v>
      </c>
      <c r="D324" s="426">
        <v>498000</v>
      </c>
      <c r="E324" s="428">
        <v>240000</v>
      </c>
    </row>
    <row r="325" spans="1:5" x14ac:dyDescent="0.25">
      <c r="A325" s="424"/>
      <c r="B325" s="424"/>
      <c r="C325" s="425" t="s">
        <v>516</v>
      </c>
      <c r="D325" s="427">
        <f>SUM(D306:D324)</f>
        <v>6142000</v>
      </c>
      <c r="E325" s="427">
        <f>SUM(E306:E324)</f>
        <v>4726900</v>
      </c>
    </row>
    <row r="326" spans="1:5" x14ac:dyDescent="0.25">
      <c r="A326" s="424"/>
      <c r="B326" s="425">
        <v>120206</v>
      </c>
      <c r="C326" s="425" t="s">
        <v>1110</v>
      </c>
      <c r="D326" s="96"/>
      <c r="E326" s="417"/>
    </row>
    <row r="327" spans="1:5" x14ac:dyDescent="0.25">
      <c r="A327" s="424">
        <v>48001001</v>
      </c>
      <c r="B327" s="424"/>
      <c r="C327" s="425" t="s">
        <v>1111</v>
      </c>
      <c r="D327" s="426">
        <v>0</v>
      </c>
      <c r="E327" s="417"/>
    </row>
    <row r="328" spans="1:5" x14ac:dyDescent="0.25">
      <c r="A328" s="424">
        <v>48001001</v>
      </c>
      <c r="B328" s="424">
        <v>12020453</v>
      </c>
      <c r="C328" s="424" t="s">
        <v>1112</v>
      </c>
      <c r="D328" s="426">
        <v>8300000</v>
      </c>
      <c r="E328" s="428">
        <v>5200000</v>
      </c>
    </row>
    <row r="329" spans="1:5" x14ac:dyDescent="0.25">
      <c r="A329" s="424">
        <v>25001001</v>
      </c>
      <c r="B329" s="424"/>
      <c r="C329" s="425" t="s">
        <v>142</v>
      </c>
      <c r="D329" s="426"/>
      <c r="E329" s="417"/>
    </row>
    <row r="330" spans="1:5" x14ac:dyDescent="0.25">
      <c r="A330" s="424">
        <v>25001001</v>
      </c>
      <c r="B330" s="424">
        <v>12020606</v>
      </c>
      <c r="C330" s="424" t="s">
        <v>1113</v>
      </c>
      <c r="D330" s="426">
        <v>2490000</v>
      </c>
      <c r="E330" s="428">
        <v>1760000</v>
      </c>
    </row>
    <row r="331" spans="1:5" x14ac:dyDescent="0.25">
      <c r="A331" s="424">
        <v>25001001</v>
      </c>
      <c r="B331" s="424">
        <v>12020601</v>
      </c>
      <c r="C331" s="424" t="s">
        <v>1114</v>
      </c>
      <c r="D331" s="426">
        <v>830000</v>
      </c>
      <c r="E331" s="428">
        <v>504000</v>
      </c>
    </row>
    <row r="332" spans="1:5" x14ac:dyDescent="0.25">
      <c r="A332" s="424">
        <v>47001001</v>
      </c>
      <c r="B332" s="424"/>
      <c r="C332" s="425" t="s">
        <v>273</v>
      </c>
      <c r="D332" s="426"/>
      <c r="E332" s="417"/>
    </row>
    <row r="333" spans="1:5" x14ac:dyDescent="0.25">
      <c r="A333" s="424">
        <v>47001001</v>
      </c>
      <c r="B333" s="424">
        <v>12020453</v>
      </c>
      <c r="C333" s="424" t="s">
        <v>1115</v>
      </c>
      <c r="D333" s="426">
        <v>332000</v>
      </c>
      <c r="E333" s="428">
        <v>264000</v>
      </c>
    </row>
    <row r="334" spans="1:5" x14ac:dyDescent="0.25">
      <c r="A334" s="424">
        <v>47001001</v>
      </c>
      <c r="B334" s="424">
        <v>12020453</v>
      </c>
      <c r="C334" s="424" t="s">
        <v>1116</v>
      </c>
      <c r="D334" s="426">
        <v>4150000</v>
      </c>
      <c r="E334" s="428">
        <v>2680000</v>
      </c>
    </row>
    <row r="335" spans="1:5" x14ac:dyDescent="0.25">
      <c r="A335" s="424">
        <v>15001001</v>
      </c>
      <c r="B335" s="424"/>
      <c r="C335" s="425" t="s">
        <v>144</v>
      </c>
      <c r="D335" s="426"/>
      <c r="E335" s="417"/>
    </row>
    <row r="336" spans="1:5" x14ac:dyDescent="0.25">
      <c r="A336" s="424">
        <v>15001001</v>
      </c>
      <c r="B336" s="424">
        <v>12020604</v>
      </c>
      <c r="C336" s="424" t="s">
        <v>1117</v>
      </c>
      <c r="D336" s="426">
        <v>0</v>
      </c>
      <c r="E336" s="426">
        <v>0</v>
      </c>
    </row>
    <row r="337" spans="1:5" x14ac:dyDescent="0.25">
      <c r="A337" s="424">
        <v>15001001</v>
      </c>
      <c r="B337" s="424">
        <v>12020608</v>
      </c>
      <c r="C337" s="424" t="s">
        <v>1118</v>
      </c>
      <c r="D337" s="426">
        <v>1909000</v>
      </c>
      <c r="E337" s="428">
        <v>1660000</v>
      </c>
    </row>
    <row r="338" spans="1:5" x14ac:dyDescent="0.25">
      <c r="A338" s="424">
        <v>15001001</v>
      </c>
      <c r="B338" s="424">
        <v>12020608</v>
      </c>
      <c r="C338" s="424" t="s">
        <v>1119</v>
      </c>
      <c r="D338" s="426">
        <v>622500</v>
      </c>
      <c r="E338" s="426">
        <v>0</v>
      </c>
    </row>
    <row r="339" spans="1:5" x14ac:dyDescent="0.25">
      <c r="A339" s="424">
        <v>15001001</v>
      </c>
      <c r="B339" s="424">
        <v>12020609</v>
      </c>
      <c r="C339" s="424" t="s">
        <v>1120</v>
      </c>
      <c r="D339" s="426">
        <v>49800000</v>
      </c>
      <c r="E339" s="428">
        <v>49800000</v>
      </c>
    </row>
    <row r="340" spans="1:5" x14ac:dyDescent="0.25">
      <c r="A340" s="424">
        <v>15001001</v>
      </c>
      <c r="B340" s="424">
        <v>12020616</v>
      </c>
      <c r="C340" s="424" t="s">
        <v>1121</v>
      </c>
      <c r="D340" s="426">
        <v>415000000</v>
      </c>
      <c r="E340" s="428">
        <v>415000000</v>
      </c>
    </row>
    <row r="341" spans="1:5" x14ac:dyDescent="0.25">
      <c r="A341" s="424">
        <v>15001001</v>
      </c>
      <c r="B341" s="424">
        <v>12020609</v>
      </c>
      <c r="C341" s="424" t="s">
        <v>1122</v>
      </c>
      <c r="D341" s="426">
        <v>2490000</v>
      </c>
      <c r="E341" s="428">
        <v>2490000</v>
      </c>
    </row>
    <row r="342" spans="1:5" x14ac:dyDescent="0.25">
      <c r="A342" s="424">
        <v>15001001</v>
      </c>
      <c r="B342" s="424">
        <v>12020609</v>
      </c>
      <c r="C342" s="424" t="s">
        <v>1123</v>
      </c>
      <c r="D342" s="426">
        <v>41500</v>
      </c>
      <c r="E342" s="426">
        <v>0</v>
      </c>
    </row>
    <row r="343" spans="1:5" x14ac:dyDescent="0.25">
      <c r="A343" s="424">
        <v>15001001</v>
      </c>
      <c r="B343" s="424">
        <v>12020605</v>
      </c>
      <c r="C343" s="424" t="s">
        <v>1124</v>
      </c>
      <c r="D343" s="426">
        <v>83000</v>
      </c>
      <c r="E343" s="428">
        <v>83000</v>
      </c>
    </row>
    <row r="344" spans="1:5" x14ac:dyDescent="0.25">
      <c r="A344" s="424">
        <v>15001001</v>
      </c>
      <c r="B344" s="424">
        <v>12020609</v>
      </c>
      <c r="C344" s="424" t="s">
        <v>1125</v>
      </c>
      <c r="D344" s="426">
        <v>0</v>
      </c>
      <c r="E344" s="426">
        <v>0</v>
      </c>
    </row>
    <row r="345" spans="1:5" x14ac:dyDescent="0.25">
      <c r="A345" s="424">
        <v>15001001</v>
      </c>
      <c r="B345" s="424">
        <v>12020609</v>
      </c>
      <c r="C345" s="424" t="s">
        <v>1126</v>
      </c>
      <c r="D345" s="426">
        <v>0</v>
      </c>
      <c r="E345" s="426">
        <v>0</v>
      </c>
    </row>
    <row r="346" spans="1:5" x14ac:dyDescent="0.25">
      <c r="A346" s="424">
        <v>15001001</v>
      </c>
      <c r="B346" s="424">
        <v>12020609</v>
      </c>
      <c r="C346" s="424" t="s">
        <v>1127</v>
      </c>
      <c r="D346" s="426">
        <v>0</v>
      </c>
      <c r="E346" s="426">
        <v>0</v>
      </c>
    </row>
    <row r="347" spans="1:5" x14ac:dyDescent="0.25">
      <c r="A347" s="424">
        <v>15001001</v>
      </c>
      <c r="B347" s="424">
        <v>12020609</v>
      </c>
      <c r="C347" s="424" t="s">
        <v>1128</v>
      </c>
      <c r="D347" s="426">
        <v>0</v>
      </c>
      <c r="E347" s="426">
        <v>0</v>
      </c>
    </row>
    <row r="348" spans="1:5" ht="15.75" x14ac:dyDescent="0.25">
      <c r="A348" s="424">
        <v>15001001</v>
      </c>
      <c r="B348" s="424">
        <v>12020604</v>
      </c>
      <c r="C348" s="432" t="s">
        <v>1129</v>
      </c>
      <c r="D348" s="426">
        <v>996000</v>
      </c>
      <c r="E348" s="428">
        <v>996000</v>
      </c>
    </row>
    <row r="349" spans="1:5" x14ac:dyDescent="0.25">
      <c r="A349" s="424">
        <v>35001001</v>
      </c>
      <c r="B349" s="424"/>
      <c r="C349" s="425" t="s">
        <v>393</v>
      </c>
      <c r="D349" s="426">
        <v>0</v>
      </c>
      <c r="E349" s="426">
        <v>0</v>
      </c>
    </row>
    <row r="350" spans="1:5" x14ac:dyDescent="0.25">
      <c r="A350" s="424">
        <v>35001001</v>
      </c>
      <c r="B350" s="424">
        <v>12020608</v>
      </c>
      <c r="C350" s="424" t="s">
        <v>1130</v>
      </c>
      <c r="D350" s="426"/>
      <c r="E350" s="426">
        <v>0</v>
      </c>
    </row>
    <row r="351" spans="1:5" x14ac:dyDescent="0.25">
      <c r="A351" s="424">
        <v>35001001</v>
      </c>
      <c r="B351" s="424">
        <v>12020608</v>
      </c>
      <c r="C351" s="424" t="s">
        <v>1131</v>
      </c>
      <c r="D351" s="426">
        <v>0</v>
      </c>
      <c r="E351" s="426">
        <v>0</v>
      </c>
    </row>
    <row r="352" spans="1:5" x14ac:dyDescent="0.25">
      <c r="A352" s="424">
        <v>20001001</v>
      </c>
      <c r="B352" s="424"/>
      <c r="C352" s="425" t="s">
        <v>348</v>
      </c>
      <c r="D352" s="426"/>
      <c r="E352" s="426">
        <v>0</v>
      </c>
    </row>
    <row r="353" spans="1:5" x14ac:dyDescent="0.25">
      <c r="A353" s="424">
        <v>20001001</v>
      </c>
      <c r="B353" s="424">
        <v>12020604</v>
      </c>
      <c r="C353" s="424" t="s">
        <v>1132</v>
      </c>
      <c r="D353" s="426">
        <v>4150000</v>
      </c>
      <c r="E353" s="428">
        <v>2150000</v>
      </c>
    </row>
    <row r="354" spans="1:5" x14ac:dyDescent="0.25">
      <c r="A354" s="424">
        <v>20001001</v>
      </c>
      <c r="B354" s="424">
        <v>12020427</v>
      </c>
      <c r="C354" s="424" t="s">
        <v>1133</v>
      </c>
      <c r="D354" s="426">
        <v>1660000</v>
      </c>
      <c r="E354" s="428">
        <v>2000000</v>
      </c>
    </row>
    <row r="355" spans="1:5" x14ac:dyDescent="0.25">
      <c r="A355" s="424">
        <v>22001001</v>
      </c>
      <c r="B355" s="424"/>
      <c r="C355" s="425" t="s">
        <v>353</v>
      </c>
      <c r="D355" s="426"/>
      <c r="E355" s="417"/>
    </row>
    <row r="356" spans="1:5" x14ac:dyDescent="0.25">
      <c r="A356" s="424">
        <v>22001001</v>
      </c>
      <c r="B356" s="424">
        <v>12020711</v>
      </c>
      <c r="C356" s="424" t="s">
        <v>1134</v>
      </c>
      <c r="D356" s="426">
        <v>0</v>
      </c>
      <c r="E356" s="417">
        <v>0</v>
      </c>
    </row>
    <row r="357" spans="1:5" x14ac:dyDescent="0.25">
      <c r="A357" s="424">
        <v>22001001</v>
      </c>
      <c r="B357" s="424">
        <v>12020711</v>
      </c>
      <c r="C357" s="424" t="s">
        <v>1135</v>
      </c>
      <c r="D357" s="426">
        <v>0</v>
      </c>
      <c r="E357" s="417">
        <v>0</v>
      </c>
    </row>
    <row r="358" spans="1:5" x14ac:dyDescent="0.25">
      <c r="A358" s="424">
        <v>22001001</v>
      </c>
      <c r="B358" s="424">
        <v>12020711</v>
      </c>
      <c r="C358" s="424" t="s">
        <v>1136</v>
      </c>
      <c r="D358" s="426">
        <v>830000</v>
      </c>
      <c r="E358" s="428">
        <v>1200000</v>
      </c>
    </row>
    <row r="359" spans="1:5" x14ac:dyDescent="0.25">
      <c r="A359" s="424">
        <v>23001001</v>
      </c>
      <c r="B359" s="424"/>
      <c r="C359" s="425" t="s">
        <v>231</v>
      </c>
      <c r="D359" s="426"/>
      <c r="E359" s="417"/>
    </row>
    <row r="360" spans="1:5" x14ac:dyDescent="0.25">
      <c r="A360" s="424">
        <v>23001001</v>
      </c>
      <c r="B360" s="424">
        <v>12020601</v>
      </c>
      <c r="C360" s="424" t="s">
        <v>1137</v>
      </c>
      <c r="D360" s="426">
        <v>166000</v>
      </c>
      <c r="E360" s="428">
        <v>80000</v>
      </c>
    </row>
    <row r="361" spans="1:5" x14ac:dyDescent="0.25">
      <c r="A361" s="424">
        <v>23001001</v>
      </c>
      <c r="B361" s="424">
        <v>12020601</v>
      </c>
      <c r="C361" s="424" t="s">
        <v>1138</v>
      </c>
      <c r="D361" s="426">
        <v>249000</v>
      </c>
      <c r="E361" s="428">
        <v>118400</v>
      </c>
    </row>
    <row r="362" spans="1:5" x14ac:dyDescent="0.25">
      <c r="A362" s="424">
        <v>53001001</v>
      </c>
      <c r="B362" s="424"/>
      <c r="C362" s="425" t="s">
        <v>1011</v>
      </c>
      <c r="D362" s="426"/>
      <c r="E362" s="417"/>
    </row>
    <row r="363" spans="1:5" x14ac:dyDescent="0.25">
      <c r="A363" s="424">
        <v>53001001</v>
      </c>
      <c r="B363" s="424">
        <v>12020604</v>
      </c>
      <c r="C363" s="424" t="s">
        <v>1139</v>
      </c>
      <c r="D363" s="426">
        <v>166000</v>
      </c>
      <c r="E363" s="428">
        <v>166000</v>
      </c>
    </row>
    <row r="364" spans="1:5" ht="15.75" x14ac:dyDescent="0.25">
      <c r="A364" s="424"/>
      <c r="B364" s="424">
        <v>12020453</v>
      </c>
      <c r="C364" s="432" t="s">
        <v>1115</v>
      </c>
      <c r="D364" s="426">
        <v>0</v>
      </c>
      <c r="E364" s="428">
        <v>2000000</v>
      </c>
    </row>
    <row r="365" spans="1:5" x14ac:dyDescent="0.25">
      <c r="A365" s="424">
        <v>26001001</v>
      </c>
      <c r="B365" s="424"/>
      <c r="C365" s="425" t="s">
        <v>364</v>
      </c>
      <c r="D365" s="426"/>
      <c r="E365" s="417"/>
    </row>
    <row r="366" spans="1:5" x14ac:dyDescent="0.25">
      <c r="A366" s="424">
        <v>26001001</v>
      </c>
      <c r="B366" s="424">
        <v>12020601</v>
      </c>
      <c r="C366" s="424" t="s">
        <v>1140</v>
      </c>
      <c r="D366" s="426">
        <v>24900</v>
      </c>
      <c r="E366" s="428">
        <v>16000</v>
      </c>
    </row>
    <row r="367" spans="1:5" x14ac:dyDescent="0.25">
      <c r="A367" s="424">
        <v>26001001</v>
      </c>
      <c r="B367" s="424">
        <v>12020601</v>
      </c>
      <c r="C367" s="424" t="s">
        <v>1141</v>
      </c>
      <c r="D367" s="426">
        <v>16600</v>
      </c>
      <c r="E367" s="428">
        <v>12000</v>
      </c>
    </row>
    <row r="368" spans="1:5" x14ac:dyDescent="0.25">
      <c r="A368" s="424">
        <v>21001001</v>
      </c>
      <c r="B368" s="424"/>
      <c r="C368" s="425" t="s">
        <v>387</v>
      </c>
      <c r="D368" s="426"/>
      <c r="E368" s="417"/>
    </row>
    <row r="369" spans="1:5" x14ac:dyDescent="0.25">
      <c r="A369" s="424">
        <v>21001001</v>
      </c>
      <c r="B369" s="424">
        <v>12020707</v>
      </c>
      <c r="C369" s="424" t="s">
        <v>1142</v>
      </c>
      <c r="D369" s="426">
        <v>0</v>
      </c>
      <c r="E369" s="428">
        <v>99600</v>
      </c>
    </row>
    <row r="370" spans="1:5" x14ac:dyDescent="0.25">
      <c r="A370" s="424">
        <v>15102001</v>
      </c>
      <c r="B370" s="424"/>
      <c r="C370" s="425" t="s">
        <v>1037</v>
      </c>
      <c r="D370" s="426"/>
      <c r="E370" s="417"/>
    </row>
    <row r="371" spans="1:5" x14ac:dyDescent="0.25">
      <c r="A371" s="424">
        <v>15102001</v>
      </c>
      <c r="B371" s="424">
        <v>12020608</v>
      </c>
      <c r="C371" s="424" t="s">
        <v>1143</v>
      </c>
      <c r="D371" s="426">
        <v>124500</v>
      </c>
      <c r="E371" s="428">
        <v>124500</v>
      </c>
    </row>
    <row r="372" spans="1:5" ht="15.75" x14ac:dyDescent="0.25">
      <c r="A372" s="424"/>
      <c r="B372" s="424">
        <v>12020608</v>
      </c>
      <c r="C372" s="432" t="s">
        <v>1144</v>
      </c>
      <c r="D372" s="426">
        <v>0</v>
      </c>
      <c r="E372" s="428">
        <v>581000</v>
      </c>
    </row>
    <row r="373" spans="1:5" x14ac:dyDescent="0.25">
      <c r="A373" s="424">
        <v>17056001</v>
      </c>
      <c r="B373" s="424"/>
      <c r="C373" s="425" t="s">
        <v>385</v>
      </c>
      <c r="D373" s="426"/>
      <c r="E373" s="417"/>
    </row>
    <row r="374" spans="1:5" x14ac:dyDescent="0.25">
      <c r="A374" s="424">
        <v>17056001</v>
      </c>
      <c r="B374" s="424">
        <v>12020453</v>
      </c>
      <c r="C374" s="424" t="s">
        <v>1145</v>
      </c>
      <c r="D374" s="426">
        <v>1660000</v>
      </c>
      <c r="E374" s="428">
        <v>1328000</v>
      </c>
    </row>
    <row r="375" spans="1:5" x14ac:dyDescent="0.25">
      <c r="A375" s="424">
        <v>18011001</v>
      </c>
      <c r="B375" s="424"/>
      <c r="C375" s="425" t="s">
        <v>275</v>
      </c>
      <c r="D375" s="426"/>
      <c r="E375" s="417"/>
    </row>
    <row r="376" spans="1:5" x14ac:dyDescent="0.25">
      <c r="A376" s="424">
        <v>18011001</v>
      </c>
      <c r="B376" s="424">
        <v>12020453</v>
      </c>
      <c r="C376" s="424" t="s">
        <v>1146</v>
      </c>
      <c r="D376" s="426">
        <v>1660000</v>
      </c>
      <c r="E376" s="428">
        <v>800000</v>
      </c>
    </row>
    <row r="377" spans="1:5" x14ac:dyDescent="0.25">
      <c r="A377" s="424">
        <v>21104001</v>
      </c>
      <c r="B377" s="424">
        <v>12020453</v>
      </c>
      <c r="C377" s="424" t="s">
        <v>1147</v>
      </c>
      <c r="D377" s="426">
        <v>2490000</v>
      </c>
      <c r="E377" s="417">
        <v>0</v>
      </c>
    </row>
    <row r="378" spans="1:5" x14ac:dyDescent="0.25">
      <c r="A378" s="424">
        <v>17065001</v>
      </c>
      <c r="B378" s="424"/>
      <c r="C378" s="425" t="s">
        <v>1043</v>
      </c>
      <c r="D378" s="426"/>
      <c r="E378" s="417"/>
    </row>
    <row r="379" spans="1:5" x14ac:dyDescent="0.25">
      <c r="A379" s="424">
        <v>17065001</v>
      </c>
      <c r="B379" s="424">
        <v>12020453</v>
      </c>
      <c r="C379" s="424" t="s">
        <v>1147</v>
      </c>
      <c r="D379" s="426">
        <v>3320000</v>
      </c>
      <c r="E379" s="428">
        <v>1856000</v>
      </c>
    </row>
    <row r="380" spans="1:5" x14ac:dyDescent="0.25">
      <c r="A380" s="424">
        <v>17021001</v>
      </c>
      <c r="B380" s="424"/>
      <c r="C380" s="425" t="s">
        <v>1148</v>
      </c>
      <c r="D380" s="426"/>
      <c r="E380" s="417"/>
    </row>
    <row r="381" spans="1:5" x14ac:dyDescent="0.25">
      <c r="A381" s="424">
        <v>17021001</v>
      </c>
      <c r="B381" s="424">
        <v>12020453</v>
      </c>
      <c r="C381" s="424" t="s">
        <v>1147</v>
      </c>
      <c r="D381" s="426">
        <v>5810000</v>
      </c>
      <c r="E381" s="428">
        <v>3048000</v>
      </c>
    </row>
    <row r="382" spans="1:5" x14ac:dyDescent="0.25">
      <c r="A382" s="424">
        <v>17068001</v>
      </c>
      <c r="B382" s="424"/>
      <c r="C382" s="425" t="s">
        <v>1046</v>
      </c>
      <c r="D382" s="426"/>
      <c r="E382" s="417"/>
    </row>
    <row r="383" spans="1:5" x14ac:dyDescent="0.25">
      <c r="A383" s="424">
        <v>17068001</v>
      </c>
      <c r="B383" s="424">
        <v>12020453</v>
      </c>
      <c r="C383" s="424" t="s">
        <v>1147</v>
      </c>
      <c r="D383" s="426">
        <v>3320000</v>
      </c>
      <c r="E383" s="428">
        <v>1856000</v>
      </c>
    </row>
    <row r="384" spans="1:5" x14ac:dyDescent="0.25">
      <c r="A384" s="424"/>
      <c r="B384" s="424"/>
      <c r="C384" s="425" t="s">
        <v>217</v>
      </c>
      <c r="D384" s="426"/>
      <c r="E384" s="428"/>
    </row>
    <row r="385" spans="1:5" x14ac:dyDescent="0.25">
      <c r="A385" s="424"/>
      <c r="B385" s="424">
        <v>12020453</v>
      </c>
      <c r="C385" s="424" t="s">
        <v>1147</v>
      </c>
      <c r="D385" s="426">
        <v>0</v>
      </c>
      <c r="E385" s="428">
        <v>800000</v>
      </c>
    </row>
    <row r="386" spans="1:5" x14ac:dyDescent="0.25">
      <c r="A386" s="424">
        <v>21106001</v>
      </c>
      <c r="B386" s="424"/>
      <c r="C386" s="425" t="s">
        <v>1149</v>
      </c>
      <c r="D386" s="426"/>
      <c r="E386" s="417"/>
    </row>
    <row r="387" spans="1:5" x14ac:dyDescent="0.25">
      <c r="A387" s="424">
        <v>21106001</v>
      </c>
      <c r="B387" s="424">
        <v>12020453</v>
      </c>
      <c r="C387" s="424" t="s">
        <v>1147</v>
      </c>
      <c r="D387" s="426">
        <v>830000</v>
      </c>
      <c r="E387" s="428">
        <v>504000</v>
      </c>
    </row>
    <row r="388" spans="1:5" x14ac:dyDescent="0.25">
      <c r="A388" s="424">
        <v>17066001</v>
      </c>
      <c r="B388" s="424"/>
      <c r="C388" s="425" t="s">
        <v>1150</v>
      </c>
      <c r="D388" s="426"/>
      <c r="E388" s="417"/>
    </row>
    <row r="389" spans="1:5" x14ac:dyDescent="0.25">
      <c r="A389" s="424">
        <v>17066001</v>
      </c>
      <c r="B389" s="424">
        <v>12020453</v>
      </c>
      <c r="C389" s="424" t="s">
        <v>1147</v>
      </c>
      <c r="D389" s="426">
        <v>4150000</v>
      </c>
      <c r="E389" s="428">
        <v>2520000</v>
      </c>
    </row>
    <row r="390" spans="1:5" x14ac:dyDescent="0.25">
      <c r="A390" s="424">
        <v>17067001</v>
      </c>
      <c r="B390" s="424"/>
      <c r="C390" s="425" t="s">
        <v>1151</v>
      </c>
      <c r="D390" s="426"/>
      <c r="E390" s="417"/>
    </row>
    <row r="391" spans="1:5" x14ac:dyDescent="0.25">
      <c r="A391" s="424">
        <v>17067001</v>
      </c>
      <c r="B391" s="424">
        <v>12020453</v>
      </c>
      <c r="C391" s="424" t="s">
        <v>1147</v>
      </c>
      <c r="D391" s="426">
        <v>830000</v>
      </c>
      <c r="E391" s="428">
        <v>584000</v>
      </c>
    </row>
    <row r="392" spans="1:5" x14ac:dyDescent="0.25">
      <c r="A392" s="424">
        <v>17018001</v>
      </c>
      <c r="B392" s="424"/>
      <c r="C392" s="425" t="s">
        <v>1152</v>
      </c>
      <c r="D392" s="426"/>
      <c r="E392" s="417"/>
    </row>
    <row r="393" spans="1:5" x14ac:dyDescent="0.25">
      <c r="A393" s="424">
        <v>17018001</v>
      </c>
      <c r="B393" s="424">
        <v>12020453</v>
      </c>
      <c r="C393" s="424" t="s">
        <v>1147</v>
      </c>
      <c r="D393" s="426">
        <v>4150000</v>
      </c>
      <c r="E393" s="428">
        <v>2520000</v>
      </c>
    </row>
    <row r="394" spans="1:5" x14ac:dyDescent="0.25">
      <c r="A394" s="424"/>
      <c r="B394" s="424"/>
      <c r="C394" s="425" t="s">
        <v>516</v>
      </c>
      <c r="D394" s="427">
        <f>SUM(D328:D393)</f>
        <v>522651000</v>
      </c>
      <c r="E394" s="427">
        <f>SUM(E328:E393)</f>
        <v>504800500</v>
      </c>
    </row>
    <row r="395" spans="1:5" x14ac:dyDescent="0.25">
      <c r="A395" s="424"/>
      <c r="B395" s="425">
        <v>120207</v>
      </c>
      <c r="C395" s="425" t="s">
        <v>1153</v>
      </c>
      <c r="D395" s="96"/>
      <c r="E395" s="417"/>
    </row>
    <row r="396" spans="1:5" x14ac:dyDescent="0.25">
      <c r="A396" s="424">
        <v>25001001</v>
      </c>
      <c r="B396" s="425"/>
      <c r="C396" s="425" t="s">
        <v>142</v>
      </c>
      <c r="D396" s="426"/>
      <c r="E396" s="417"/>
    </row>
    <row r="397" spans="1:5" x14ac:dyDescent="0.25">
      <c r="A397" s="424">
        <v>25001001</v>
      </c>
      <c r="B397" s="424">
        <v>12020705</v>
      </c>
      <c r="C397" s="424" t="s">
        <v>1154</v>
      </c>
      <c r="D397" s="426">
        <v>1660000</v>
      </c>
      <c r="E397" s="428">
        <v>2400000</v>
      </c>
    </row>
    <row r="398" spans="1:5" x14ac:dyDescent="0.25">
      <c r="A398" s="424">
        <v>15001001</v>
      </c>
      <c r="B398" s="425"/>
      <c r="C398" s="425" t="s">
        <v>144</v>
      </c>
      <c r="D398" s="426"/>
      <c r="E398" s="417"/>
    </row>
    <row r="399" spans="1:5" x14ac:dyDescent="0.25">
      <c r="A399" s="424">
        <v>15001001</v>
      </c>
      <c r="B399" s="424">
        <v>12020711</v>
      </c>
      <c r="C399" s="424" t="s">
        <v>1155</v>
      </c>
      <c r="D399" s="426">
        <v>0</v>
      </c>
      <c r="E399" s="417">
        <v>0</v>
      </c>
    </row>
    <row r="400" spans="1:5" x14ac:dyDescent="0.25">
      <c r="A400" s="424">
        <v>35001001</v>
      </c>
      <c r="B400" s="424">
        <v>12020709</v>
      </c>
      <c r="C400" s="424" t="s">
        <v>955</v>
      </c>
      <c r="D400" s="426">
        <v>166000</v>
      </c>
      <c r="E400" s="426">
        <v>0</v>
      </c>
    </row>
    <row r="401" spans="1:5" x14ac:dyDescent="0.25">
      <c r="A401" s="424">
        <v>34001001</v>
      </c>
      <c r="B401" s="425"/>
      <c r="C401" s="425" t="s">
        <v>1103</v>
      </c>
      <c r="D401" s="426"/>
      <c r="E401" s="417"/>
    </row>
    <row r="402" spans="1:5" x14ac:dyDescent="0.25">
      <c r="A402" s="424">
        <v>34001001</v>
      </c>
      <c r="B402" s="424">
        <v>12020711</v>
      </c>
      <c r="C402" s="424" t="s">
        <v>1156</v>
      </c>
      <c r="D402" s="426">
        <v>83000</v>
      </c>
      <c r="E402" s="428">
        <v>66400</v>
      </c>
    </row>
    <row r="403" spans="1:5" x14ac:dyDescent="0.25">
      <c r="A403" s="424">
        <v>34001001</v>
      </c>
      <c r="B403" s="424">
        <v>12020703</v>
      </c>
      <c r="C403" s="424" t="s">
        <v>1157</v>
      </c>
      <c r="D403" s="426">
        <v>5810000</v>
      </c>
      <c r="E403" s="428">
        <v>2656000</v>
      </c>
    </row>
    <row r="404" spans="1:5" x14ac:dyDescent="0.25">
      <c r="A404" s="424">
        <v>34001001</v>
      </c>
      <c r="B404" s="424">
        <v>12020703</v>
      </c>
      <c r="C404" s="424" t="s">
        <v>1158</v>
      </c>
      <c r="D404" s="426">
        <v>16600000</v>
      </c>
      <c r="E404" s="428">
        <v>16000000</v>
      </c>
    </row>
    <row r="405" spans="1:5" x14ac:dyDescent="0.25">
      <c r="A405" s="424">
        <v>34001001</v>
      </c>
      <c r="B405" s="424">
        <v>12020704</v>
      </c>
      <c r="C405" s="424" t="s">
        <v>1159</v>
      </c>
      <c r="D405" s="426">
        <v>58100000</v>
      </c>
      <c r="E405" s="428">
        <v>56000400</v>
      </c>
    </row>
    <row r="406" spans="1:5" x14ac:dyDescent="0.25">
      <c r="A406" s="424">
        <v>34001001</v>
      </c>
      <c r="B406" s="424">
        <v>12020711</v>
      </c>
      <c r="C406" s="424" t="s">
        <v>1156</v>
      </c>
      <c r="D406" s="426">
        <v>415000</v>
      </c>
      <c r="E406" s="417">
        <v>0</v>
      </c>
    </row>
    <row r="407" spans="1:5" x14ac:dyDescent="0.25">
      <c r="A407" s="424">
        <v>34001001</v>
      </c>
      <c r="B407" s="424">
        <v>12020703</v>
      </c>
      <c r="C407" s="424" t="s">
        <v>1160</v>
      </c>
      <c r="D407" s="426">
        <v>5395000</v>
      </c>
      <c r="E407" s="428">
        <v>4000000</v>
      </c>
    </row>
    <row r="408" spans="1:5" x14ac:dyDescent="0.25">
      <c r="A408" s="424">
        <v>34001001</v>
      </c>
      <c r="B408" s="424">
        <v>12020706</v>
      </c>
      <c r="C408" s="424" t="s">
        <v>1161</v>
      </c>
      <c r="D408" s="426">
        <v>2490000</v>
      </c>
      <c r="E408" s="428">
        <v>2400000</v>
      </c>
    </row>
    <row r="409" spans="1:5" x14ac:dyDescent="0.25">
      <c r="A409" s="424">
        <v>34001001</v>
      </c>
      <c r="B409" s="424">
        <v>12020704</v>
      </c>
      <c r="C409" s="424" t="s">
        <v>1162</v>
      </c>
      <c r="D409" s="426">
        <v>4150000</v>
      </c>
      <c r="E409" s="428">
        <v>3320000</v>
      </c>
    </row>
    <row r="410" spans="1:5" x14ac:dyDescent="0.25">
      <c r="A410" s="424">
        <v>53001001</v>
      </c>
      <c r="B410" s="425"/>
      <c r="C410" s="425" t="s">
        <v>1011</v>
      </c>
      <c r="D410" s="426"/>
      <c r="E410" s="417"/>
    </row>
    <row r="411" spans="1:5" x14ac:dyDescent="0.25">
      <c r="A411" s="424">
        <v>53001001</v>
      </c>
      <c r="B411" s="424">
        <v>12020606</v>
      </c>
      <c r="C411" s="424" t="s">
        <v>1163</v>
      </c>
      <c r="D411" s="426">
        <v>2490000</v>
      </c>
      <c r="E411" s="426">
        <v>0</v>
      </c>
    </row>
    <row r="412" spans="1:5" x14ac:dyDescent="0.25">
      <c r="A412" s="424">
        <v>53001001</v>
      </c>
      <c r="B412" s="424">
        <v>12020614</v>
      </c>
      <c r="C412" s="424" t="s">
        <v>1164</v>
      </c>
      <c r="D412" s="426">
        <v>83000000</v>
      </c>
      <c r="E412" s="428">
        <v>40500000</v>
      </c>
    </row>
    <row r="413" spans="1:5" x14ac:dyDescent="0.25">
      <c r="A413" s="424">
        <v>53001001</v>
      </c>
      <c r="B413" s="424">
        <v>12020453</v>
      </c>
      <c r="C413" s="424" t="s">
        <v>1165</v>
      </c>
      <c r="D413" s="426">
        <v>4150000</v>
      </c>
      <c r="E413" s="426">
        <v>0</v>
      </c>
    </row>
    <row r="414" spans="1:5" x14ac:dyDescent="0.25">
      <c r="A414" s="424">
        <v>23001001</v>
      </c>
      <c r="B414" s="425"/>
      <c r="C414" s="425" t="s">
        <v>231</v>
      </c>
      <c r="D414" s="426"/>
      <c r="E414" s="417"/>
    </row>
    <row r="415" spans="1:5" x14ac:dyDescent="0.25">
      <c r="A415" s="424">
        <v>23001001</v>
      </c>
      <c r="B415" s="424">
        <v>12020704</v>
      </c>
      <c r="C415" s="424" t="s">
        <v>1166</v>
      </c>
      <c r="D415" s="426">
        <v>83000</v>
      </c>
      <c r="E415" s="428">
        <v>80000</v>
      </c>
    </row>
    <row r="416" spans="1:5" x14ac:dyDescent="0.25">
      <c r="A416" s="424">
        <v>23001001</v>
      </c>
      <c r="B416" s="424">
        <v>12020703</v>
      </c>
      <c r="C416" s="424" t="s">
        <v>1167</v>
      </c>
      <c r="D416" s="426">
        <v>0</v>
      </c>
      <c r="E416" s="426">
        <v>0</v>
      </c>
    </row>
    <row r="417" spans="1:5" x14ac:dyDescent="0.25">
      <c r="A417" s="424">
        <v>23001001</v>
      </c>
      <c r="B417" s="424">
        <v>12020708</v>
      </c>
      <c r="C417" s="424" t="s">
        <v>1168</v>
      </c>
      <c r="D417" s="426">
        <v>415000</v>
      </c>
      <c r="E417" s="428">
        <v>400000</v>
      </c>
    </row>
    <row r="418" spans="1:5" x14ac:dyDescent="0.25">
      <c r="A418" s="424">
        <v>22001001</v>
      </c>
      <c r="B418" s="425"/>
      <c r="C418" s="425" t="s">
        <v>353</v>
      </c>
      <c r="D418" s="426"/>
      <c r="E418" s="417"/>
    </row>
    <row r="419" spans="1:5" x14ac:dyDescent="0.25">
      <c r="A419" s="424">
        <v>22001001</v>
      </c>
      <c r="B419" s="424">
        <v>12020709</v>
      </c>
      <c r="C419" s="424" t="s">
        <v>1169</v>
      </c>
      <c r="D419" s="426">
        <v>41500</v>
      </c>
      <c r="E419" s="428">
        <v>48000</v>
      </c>
    </row>
    <row r="420" spans="1:5" x14ac:dyDescent="0.25">
      <c r="A420" s="424">
        <v>22001001</v>
      </c>
      <c r="B420" s="424">
        <v>12020709</v>
      </c>
      <c r="C420" s="424" t="s">
        <v>1170</v>
      </c>
      <c r="D420" s="426">
        <v>0</v>
      </c>
      <c r="E420" s="417">
        <v>0</v>
      </c>
    </row>
    <row r="421" spans="1:5" x14ac:dyDescent="0.25">
      <c r="A421" s="424">
        <v>22001001</v>
      </c>
      <c r="B421" s="424">
        <v>12020709</v>
      </c>
      <c r="C421" s="424" t="s">
        <v>1171</v>
      </c>
      <c r="D421" s="426">
        <v>1660000</v>
      </c>
      <c r="E421" s="428">
        <v>2000000</v>
      </c>
    </row>
    <row r="422" spans="1:5" x14ac:dyDescent="0.25">
      <c r="A422" s="424">
        <v>22001001</v>
      </c>
      <c r="B422" s="424">
        <v>12020709</v>
      </c>
      <c r="C422" s="424" t="s">
        <v>1172</v>
      </c>
      <c r="D422" s="426">
        <v>166000</v>
      </c>
      <c r="E422" s="428">
        <v>160000</v>
      </c>
    </row>
    <row r="423" spans="1:5" x14ac:dyDescent="0.25">
      <c r="A423" s="424">
        <v>22001001</v>
      </c>
      <c r="B423" s="424">
        <v>12020709</v>
      </c>
      <c r="C423" s="424" t="s">
        <v>1173</v>
      </c>
      <c r="D423" s="426">
        <v>0</v>
      </c>
      <c r="E423" s="417">
        <v>0</v>
      </c>
    </row>
    <row r="424" spans="1:5" x14ac:dyDescent="0.25">
      <c r="A424" s="424">
        <v>22001001</v>
      </c>
      <c r="B424" s="424">
        <v>12020711</v>
      </c>
      <c r="C424" s="424" t="s">
        <v>1174</v>
      </c>
      <c r="D424" s="426">
        <v>0</v>
      </c>
      <c r="E424" s="417">
        <v>0</v>
      </c>
    </row>
    <row r="425" spans="1:5" x14ac:dyDescent="0.25">
      <c r="A425" s="424">
        <v>52001001</v>
      </c>
      <c r="B425" s="425"/>
      <c r="C425" s="425" t="s">
        <v>940</v>
      </c>
      <c r="D425" s="426"/>
      <c r="E425" s="417"/>
    </row>
    <row r="426" spans="1:5" x14ac:dyDescent="0.25">
      <c r="A426" s="424">
        <v>52001001</v>
      </c>
      <c r="B426" s="424">
        <v>12020702</v>
      </c>
      <c r="C426" s="424" t="s">
        <v>1175</v>
      </c>
      <c r="D426" s="426">
        <v>41500</v>
      </c>
      <c r="E426" s="428">
        <v>33200</v>
      </c>
    </row>
    <row r="427" spans="1:5" x14ac:dyDescent="0.25">
      <c r="A427" s="424">
        <v>52001001</v>
      </c>
      <c r="B427" s="424">
        <v>12020711</v>
      </c>
      <c r="C427" s="424" t="s">
        <v>1176</v>
      </c>
      <c r="D427" s="426">
        <v>83000</v>
      </c>
      <c r="E427" s="428">
        <v>66400</v>
      </c>
    </row>
    <row r="428" spans="1:5" x14ac:dyDescent="0.25">
      <c r="A428" s="424">
        <v>52001001</v>
      </c>
      <c r="B428" s="424">
        <v>12020703</v>
      </c>
      <c r="C428" s="424" t="s">
        <v>1177</v>
      </c>
      <c r="D428" s="426">
        <v>2075000</v>
      </c>
      <c r="E428" s="428">
        <v>5120800</v>
      </c>
    </row>
    <row r="429" spans="1:5" x14ac:dyDescent="0.25">
      <c r="A429" s="424">
        <v>52001001</v>
      </c>
      <c r="B429" s="424">
        <v>12020711</v>
      </c>
      <c r="C429" s="424" t="s">
        <v>1178</v>
      </c>
      <c r="D429" s="426">
        <v>0</v>
      </c>
      <c r="E429" s="417">
        <v>0</v>
      </c>
    </row>
    <row r="430" spans="1:5" x14ac:dyDescent="0.25">
      <c r="A430" s="424">
        <v>52001001</v>
      </c>
      <c r="B430" s="424">
        <v>12020711</v>
      </c>
      <c r="C430" s="424" t="s">
        <v>673</v>
      </c>
      <c r="D430" s="426">
        <v>24900000</v>
      </c>
      <c r="E430" s="428">
        <v>24724000</v>
      </c>
    </row>
    <row r="431" spans="1:5" x14ac:dyDescent="0.25">
      <c r="A431" s="424">
        <v>21001001</v>
      </c>
      <c r="B431" s="425"/>
      <c r="C431" s="425" t="s">
        <v>387</v>
      </c>
      <c r="D431" s="426"/>
      <c r="E431" s="417"/>
    </row>
    <row r="432" spans="1:5" x14ac:dyDescent="0.25">
      <c r="A432" s="424">
        <v>21001001</v>
      </c>
      <c r="B432" s="424">
        <v>12020707</v>
      </c>
      <c r="C432" s="424" t="s">
        <v>1179</v>
      </c>
      <c r="D432" s="426">
        <v>0</v>
      </c>
      <c r="E432" s="426">
        <v>0</v>
      </c>
    </row>
    <row r="433" spans="1:5" x14ac:dyDescent="0.25">
      <c r="A433" s="424">
        <v>21001001</v>
      </c>
      <c r="B433" s="424">
        <v>12020707</v>
      </c>
      <c r="C433" s="424" t="s">
        <v>1180</v>
      </c>
      <c r="D433" s="426">
        <v>0</v>
      </c>
      <c r="E433" s="426">
        <v>0</v>
      </c>
    </row>
    <row r="434" spans="1:5" x14ac:dyDescent="0.25">
      <c r="A434" s="424">
        <v>21001001</v>
      </c>
      <c r="B434" s="424">
        <v>12020707</v>
      </c>
      <c r="C434" s="424" t="s">
        <v>1181</v>
      </c>
      <c r="D434" s="426">
        <v>0</v>
      </c>
      <c r="E434" s="426">
        <v>0</v>
      </c>
    </row>
    <row r="435" spans="1:5" x14ac:dyDescent="0.25">
      <c r="A435" s="424">
        <v>21001001</v>
      </c>
      <c r="B435" s="424">
        <v>12020612</v>
      </c>
      <c r="C435" s="424" t="s">
        <v>1182</v>
      </c>
      <c r="D435" s="426">
        <v>124500</v>
      </c>
      <c r="E435" s="426">
        <v>0</v>
      </c>
    </row>
    <row r="436" spans="1:5" x14ac:dyDescent="0.25">
      <c r="A436" s="424">
        <v>21001001</v>
      </c>
      <c r="B436" s="424">
        <v>12020707</v>
      </c>
      <c r="C436" s="424" t="s">
        <v>1183</v>
      </c>
      <c r="D436" s="426">
        <v>0</v>
      </c>
      <c r="E436" s="426">
        <v>0</v>
      </c>
    </row>
    <row r="437" spans="1:5" x14ac:dyDescent="0.25">
      <c r="A437" s="424">
        <v>21001001</v>
      </c>
      <c r="B437" s="424"/>
      <c r="C437" s="424" t="s">
        <v>1184</v>
      </c>
      <c r="D437" s="426">
        <v>0</v>
      </c>
      <c r="E437" s="426">
        <v>0</v>
      </c>
    </row>
    <row r="438" spans="1:5" x14ac:dyDescent="0.25">
      <c r="A438" s="424">
        <v>21001001</v>
      </c>
      <c r="B438" s="424">
        <v>12020612</v>
      </c>
      <c r="C438" s="424" t="s">
        <v>1185</v>
      </c>
      <c r="D438" s="426">
        <v>0</v>
      </c>
      <c r="E438" s="426">
        <v>0</v>
      </c>
    </row>
    <row r="439" spans="1:5" ht="15.75" x14ac:dyDescent="0.25">
      <c r="A439" s="424"/>
      <c r="B439" s="424"/>
      <c r="C439" s="432" t="s">
        <v>1186</v>
      </c>
      <c r="D439" s="426">
        <v>0</v>
      </c>
      <c r="E439" s="430">
        <v>2000000.8</v>
      </c>
    </row>
    <row r="440" spans="1:5" x14ac:dyDescent="0.25">
      <c r="A440" s="424">
        <v>13001001</v>
      </c>
      <c r="B440" s="425"/>
      <c r="C440" s="425" t="s">
        <v>995</v>
      </c>
      <c r="D440" s="426"/>
      <c r="E440" s="417"/>
    </row>
    <row r="441" spans="1:5" x14ac:dyDescent="0.25">
      <c r="A441" s="424">
        <v>13001001</v>
      </c>
      <c r="B441" s="424">
        <v>12020711</v>
      </c>
      <c r="C441" s="424" t="s">
        <v>1187</v>
      </c>
      <c r="D441" s="426">
        <v>41500</v>
      </c>
      <c r="E441" s="428">
        <v>80000</v>
      </c>
    </row>
    <row r="442" spans="1:5" ht="15.75" x14ac:dyDescent="0.25">
      <c r="A442" s="424"/>
      <c r="B442" s="424"/>
      <c r="C442" s="432" t="s">
        <v>1188</v>
      </c>
      <c r="D442" s="426">
        <v>0</v>
      </c>
      <c r="E442" s="430">
        <v>240000</v>
      </c>
    </row>
    <row r="443" spans="1:5" ht="15.75" x14ac:dyDescent="0.25">
      <c r="A443" s="424"/>
      <c r="B443" s="424"/>
      <c r="C443" s="432" t="s">
        <v>1189</v>
      </c>
      <c r="D443" s="426">
        <v>0</v>
      </c>
      <c r="E443" s="430">
        <v>80000</v>
      </c>
    </row>
    <row r="444" spans="1:5" x14ac:dyDescent="0.25">
      <c r="A444" s="424">
        <v>14001001</v>
      </c>
      <c r="B444" s="425"/>
      <c r="C444" s="425" t="s">
        <v>372</v>
      </c>
      <c r="D444" s="426"/>
      <c r="E444" s="417"/>
    </row>
    <row r="445" spans="1:5" x14ac:dyDescent="0.25">
      <c r="A445" s="424">
        <v>14001001</v>
      </c>
      <c r="B445" s="424">
        <v>12020701</v>
      </c>
      <c r="C445" s="424" t="s">
        <v>1190</v>
      </c>
      <c r="D445" s="426">
        <v>830000</v>
      </c>
      <c r="E445" s="426">
        <v>0</v>
      </c>
    </row>
    <row r="446" spans="1:5" x14ac:dyDescent="0.25">
      <c r="A446" s="424">
        <v>15115001</v>
      </c>
      <c r="B446" s="425"/>
      <c r="C446" s="425" t="s">
        <v>1037</v>
      </c>
      <c r="D446" s="426"/>
      <c r="E446" s="417"/>
    </row>
    <row r="447" spans="1:5" x14ac:dyDescent="0.25">
      <c r="A447" s="424">
        <v>15115001</v>
      </c>
      <c r="B447" s="424">
        <v>12020126</v>
      </c>
      <c r="C447" s="424" t="s">
        <v>1191</v>
      </c>
      <c r="D447" s="426">
        <v>12450000</v>
      </c>
      <c r="E447" s="428">
        <v>12450000</v>
      </c>
    </row>
    <row r="448" spans="1:5" x14ac:dyDescent="0.25">
      <c r="A448" s="424">
        <v>15115001</v>
      </c>
      <c r="B448" s="424">
        <v>12020126</v>
      </c>
      <c r="C448" s="424" t="s">
        <v>1192</v>
      </c>
      <c r="D448" s="426">
        <v>4150000</v>
      </c>
      <c r="E448" s="428">
        <v>4150000</v>
      </c>
    </row>
    <row r="449" spans="1:5" x14ac:dyDescent="0.25">
      <c r="A449" s="424">
        <v>13001002</v>
      </c>
      <c r="B449" s="425"/>
      <c r="C449" s="425" t="s">
        <v>1096</v>
      </c>
      <c r="D449" s="426"/>
      <c r="E449" s="417"/>
    </row>
    <row r="450" spans="1:5" x14ac:dyDescent="0.25">
      <c r="A450" s="424">
        <v>13001002</v>
      </c>
      <c r="B450" s="424">
        <v>12020705</v>
      </c>
      <c r="C450" s="424" t="s">
        <v>1189</v>
      </c>
      <c r="D450" s="426">
        <v>83000</v>
      </c>
      <c r="E450" s="417">
        <v>0</v>
      </c>
    </row>
    <row r="451" spans="1:5" ht="15.75" x14ac:dyDescent="0.25">
      <c r="A451" s="424"/>
      <c r="B451" s="424"/>
      <c r="C451" s="432" t="s">
        <v>1190</v>
      </c>
      <c r="D451" s="426">
        <v>0</v>
      </c>
      <c r="E451" s="430">
        <v>1440000</v>
      </c>
    </row>
    <row r="452" spans="1:5" x14ac:dyDescent="0.25">
      <c r="A452" s="424">
        <v>23004001</v>
      </c>
      <c r="B452" s="425"/>
      <c r="C452" s="425" t="s">
        <v>67</v>
      </c>
      <c r="D452" s="426"/>
      <c r="E452" s="417"/>
    </row>
    <row r="453" spans="1:5" x14ac:dyDescent="0.25">
      <c r="A453" s="424">
        <v>23004001</v>
      </c>
      <c r="B453" s="424">
        <v>12020711</v>
      </c>
      <c r="C453" s="424" t="s">
        <v>1193</v>
      </c>
      <c r="D453" s="426">
        <v>4150000</v>
      </c>
      <c r="E453" s="428">
        <v>4800000</v>
      </c>
    </row>
    <row r="454" spans="1:5" x14ac:dyDescent="0.25">
      <c r="A454" s="424">
        <v>23003001</v>
      </c>
      <c r="B454" s="425"/>
      <c r="C454" s="425" t="s">
        <v>68</v>
      </c>
      <c r="D454" s="426"/>
      <c r="E454" s="417"/>
    </row>
    <row r="455" spans="1:5" x14ac:dyDescent="0.25">
      <c r="A455" s="424">
        <v>23003001</v>
      </c>
      <c r="B455" s="424">
        <v>12020711</v>
      </c>
      <c r="C455" s="424" t="s">
        <v>1193</v>
      </c>
      <c r="D455" s="426">
        <v>8300000</v>
      </c>
      <c r="E455" s="428">
        <v>8000000</v>
      </c>
    </row>
    <row r="456" spans="1:5" x14ac:dyDescent="0.25">
      <c r="A456" s="424"/>
      <c r="B456" s="425"/>
      <c r="C456" s="425" t="s">
        <v>516</v>
      </c>
      <c r="D456" s="427">
        <f>SUM(D397:D455)</f>
        <v>244103000</v>
      </c>
      <c r="E456" s="427">
        <f>SUM(E397:E455)</f>
        <v>193215200.80000001</v>
      </c>
    </row>
    <row r="457" spans="1:5" x14ac:dyDescent="0.25">
      <c r="A457" s="424"/>
      <c r="B457" s="425">
        <v>120208</v>
      </c>
      <c r="C457" s="425" t="s">
        <v>1194</v>
      </c>
      <c r="D457" s="96"/>
      <c r="E457" s="417"/>
    </row>
    <row r="458" spans="1:5" x14ac:dyDescent="0.25">
      <c r="A458" s="424">
        <v>11013001</v>
      </c>
      <c r="B458" s="424"/>
      <c r="C458" s="425" t="s">
        <v>1195</v>
      </c>
      <c r="D458" s="426"/>
      <c r="E458" s="417"/>
    </row>
    <row r="459" spans="1:5" x14ac:dyDescent="0.25">
      <c r="A459" s="424">
        <v>11013001</v>
      </c>
      <c r="B459" s="424">
        <v>12020801</v>
      </c>
      <c r="C459" s="424" t="s">
        <v>1196</v>
      </c>
      <c r="D459" s="426">
        <v>8300000</v>
      </c>
      <c r="E459" s="417">
        <v>9144800</v>
      </c>
    </row>
    <row r="460" spans="1:5" x14ac:dyDescent="0.25">
      <c r="A460" s="424">
        <v>11013001</v>
      </c>
      <c r="B460" s="424"/>
      <c r="C460" s="425" t="s">
        <v>1197</v>
      </c>
      <c r="D460" s="426"/>
      <c r="E460" s="417"/>
    </row>
    <row r="461" spans="1:5" x14ac:dyDescent="0.25">
      <c r="A461" s="424">
        <v>11013001</v>
      </c>
      <c r="B461" s="424">
        <v>12020801</v>
      </c>
      <c r="C461" s="424" t="s">
        <v>1196</v>
      </c>
      <c r="D461" s="426">
        <v>6640000</v>
      </c>
      <c r="E461" s="417">
        <v>7195840</v>
      </c>
    </row>
    <row r="462" spans="1:5" x14ac:dyDescent="0.25">
      <c r="A462" s="424">
        <v>11013001</v>
      </c>
      <c r="B462" s="424"/>
      <c r="C462" s="425" t="s">
        <v>1198</v>
      </c>
      <c r="D462" s="426"/>
      <c r="E462" s="417"/>
    </row>
    <row r="463" spans="1:5" x14ac:dyDescent="0.25">
      <c r="A463" s="424">
        <v>11013001</v>
      </c>
      <c r="B463" s="424">
        <v>12020801</v>
      </c>
      <c r="C463" s="424" t="s">
        <v>1196</v>
      </c>
      <c r="D463" s="426">
        <v>4150000</v>
      </c>
      <c r="E463" s="417">
        <v>5000000</v>
      </c>
    </row>
    <row r="464" spans="1:5" x14ac:dyDescent="0.25">
      <c r="A464" s="424">
        <v>11013001</v>
      </c>
      <c r="B464" s="424"/>
      <c r="C464" s="425" t="s">
        <v>1199</v>
      </c>
      <c r="D464" s="426"/>
      <c r="E464" s="417"/>
    </row>
    <row r="465" spans="1:5" x14ac:dyDescent="0.25">
      <c r="A465" s="424">
        <v>11013001</v>
      </c>
      <c r="B465" s="424">
        <v>12020801</v>
      </c>
      <c r="C465" s="424" t="s">
        <v>1196</v>
      </c>
      <c r="D465" s="426">
        <v>1660000</v>
      </c>
      <c r="E465" s="417">
        <v>1771360</v>
      </c>
    </row>
    <row r="466" spans="1:5" x14ac:dyDescent="0.25">
      <c r="A466" s="424">
        <v>20001001</v>
      </c>
      <c r="B466" s="424"/>
      <c r="C466" s="425" t="s">
        <v>348</v>
      </c>
      <c r="D466" s="96"/>
      <c r="E466" s="417"/>
    </row>
    <row r="467" spans="1:5" s="96" customFormat="1" x14ac:dyDescent="0.25">
      <c r="A467" s="424">
        <v>20001001</v>
      </c>
      <c r="B467" s="424">
        <v>12020802</v>
      </c>
      <c r="C467" s="424" t="s">
        <v>1247</v>
      </c>
      <c r="D467" s="426">
        <v>0</v>
      </c>
      <c r="E467" s="429">
        <v>40000000</v>
      </c>
    </row>
    <row r="468" spans="1:5" x14ac:dyDescent="0.25">
      <c r="A468" s="424">
        <v>20001001</v>
      </c>
      <c r="B468" s="424">
        <v>12020803</v>
      </c>
      <c r="C468" s="424" t="s">
        <v>1246</v>
      </c>
      <c r="D468" s="426">
        <v>0</v>
      </c>
      <c r="E468" s="429">
        <v>138000000</v>
      </c>
    </row>
    <row r="469" spans="1:5" x14ac:dyDescent="0.25">
      <c r="A469" s="424">
        <v>20001001</v>
      </c>
      <c r="B469" s="424">
        <v>12020906</v>
      </c>
      <c r="C469" s="424" t="s">
        <v>1200</v>
      </c>
      <c r="D469" s="426">
        <v>41500000</v>
      </c>
      <c r="E469" s="428">
        <v>51550000</v>
      </c>
    </row>
    <row r="470" spans="1:5" x14ac:dyDescent="0.25">
      <c r="A470" s="424">
        <v>20001001</v>
      </c>
      <c r="B470" s="424">
        <v>12020905</v>
      </c>
      <c r="C470" s="424" t="s">
        <v>1201</v>
      </c>
      <c r="D470" s="426">
        <v>41500000</v>
      </c>
      <c r="E470" s="428">
        <v>52200000</v>
      </c>
    </row>
    <row r="471" spans="1:5" x14ac:dyDescent="0.25">
      <c r="A471" s="424"/>
      <c r="B471" s="425"/>
      <c r="C471" s="425" t="s">
        <v>516</v>
      </c>
      <c r="D471" s="427">
        <f>SUM(D459:D470)</f>
        <v>103750000</v>
      </c>
      <c r="E471" s="427">
        <f>SUM(E459:E470)</f>
        <v>304862000</v>
      </c>
    </row>
    <row r="472" spans="1:5" x14ac:dyDescent="0.25">
      <c r="A472" s="424"/>
      <c r="B472" s="425">
        <v>120209</v>
      </c>
      <c r="C472" s="425" t="s">
        <v>1202</v>
      </c>
      <c r="D472" s="96"/>
      <c r="E472" s="417"/>
    </row>
    <row r="473" spans="1:5" x14ac:dyDescent="0.25">
      <c r="A473" s="424">
        <v>53001001</v>
      </c>
      <c r="B473" s="425"/>
      <c r="C473" s="425" t="s">
        <v>1011</v>
      </c>
      <c r="D473" s="427"/>
      <c r="E473" s="417"/>
    </row>
    <row r="474" spans="1:5" x14ac:dyDescent="0.25">
      <c r="A474" s="424">
        <v>53001001</v>
      </c>
      <c r="B474" s="424">
        <v>12020901</v>
      </c>
      <c r="C474" s="424" t="s">
        <v>1203</v>
      </c>
      <c r="D474" s="426">
        <v>166000</v>
      </c>
      <c r="E474" s="428">
        <v>166000</v>
      </c>
    </row>
    <row r="475" spans="1:5" x14ac:dyDescent="0.25">
      <c r="A475" s="424">
        <v>53001001</v>
      </c>
      <c r="B475" s="424">
        <v>12020901</v>
      </c>
      <c r="C475" s="424" t="s">
        <v>1204</v>
      </c>
      <c r="D475" s="426">
        <v>415000</v>
      </c>
      <c r="E475" s="428">
        <v>415000</v>
      </c>
    </row>
    <row r="476" spans="1:5" x14ac:dyDescent="0.25">
      <c r="A476" s="424">
        <v>53001001</v>
      </c>
      <c r="B476" s="424">
        <v>12020903</v>
      </c>
      <c r="C476" s="424" t="s">
        <v>1205</v>
      </c>
      <c r="D476" s="426">
        <v>2490000</v>
      </c>
      <c r="E476" s="428">
        <v>12000000</v>
      </c>
    </row>
    <row r="477" spans="1:5" x14ac:dyDescent="0.25">
      <c r="A477" s="424"/>
      <c r="B477" s="425"/>
      <c r="C477" s="425" t="s">
        <v>516</v>
      </c>
      <c r="D477" s="427">
        <f>SUM(D474:D476)</f>
        <v>3071000</v>
      </c>
      <c r="E477" s="427">
        <f>SUM(E474:E476)</f>
        <v>12581000</v>
      </c>
    </row>
    <row r="478" spans="1:5" x14ac:dyDescent="0.25">
      <c r="A478" s="424"/>
      <c r="B478" s="425">
        <v>120210</v>
      </c>
      <c r="C478" s="425" t="s">
        <v>1206</v>
      </c>
      <c r="D478" s="96"/>
      <c r="E478" s="417"/>
    </row>
    <row r="479" spans="1:5" x14ac:dyDescent="0.25">
      <c r="A479" s="424">
        <v>15001001</v>
      </c>
      <c r="B479" s="424"/>
      <c r="C479" s="425" t="s">
        <v>144</v>
      </c>
      <c r="D479" s="426"/>
      <c r="E479" s="417"/>
    </row>
    <row r="480" spans="1:5" x14ac:dyDescent="0.25">
      <c r="A480" s="424">
        <v>15001001</v>
      </c>
      <c r="B480" s="424">
        <v>12021007</v>
      </c>
      <c r="C480" s="424" t="s">
        <v>1207</v>
      </c>
      <c r="D480" s="426">
        <v>830000</v>
      </c>
      <c r="E480" s="428">
        <v>830000</v>
      </c>
    </row>
    <row r="481" spans="1:5" x14ac:dyDescent="0.25">
      <c r="A481" s="424">
        <v>20001001</v>
      </c>
      <c r="B481" s="425"/>
      <c r="C481" s="425" t="s">
        <v>348</v>
      </c>
      <c r="D481" s="426"/>
      <c r="E481" s="417"/>
    </row>
    <row r="482" spans="1:5" x14ac:dyDescent="0.25">
      <c r="A482" s="424">
        <v>20001001</v>
      </c>
      <c r="B482" s="424">
        <v>12021004</v>
      </c>
      <c r="C482" s="424" t="s">
        <v>1208</v>
      </c>
      <c r="D482" s="426">
        <v>289379500</v>
      </c>
      <c r="E482" s="428">
        <v>289379500</v>
      </c>
    </row>
    <row r="483" spans="1:5" x14ac:dyDescent="0.25">
      <c r="A483" s="424">
        <v>20001001</v>
      </c>
      <c r="B483" s="424">
        <v>12021006</v>
      </c>
      <c r="C483" s="424" t="s">
        <v>1209</v>
      </c>
      <c r="D483" s="426">
        <v>0</v>
      </c>
      <c r="E483" s="417">
        <v>0</v>
      </c>
    </row>
    <row r="484" spans="1:5" x14ac:dyDescent="0.25">
      <c r="A484" s="424">
        <v>20001001</v>
      </c>
      <c r="B484" s="424">
        <v>12021008</v>
      </c>
      <c r="C484" s="424" t="s">
        <v>1210</v>
      </c>
      <c r="D484" s="426">
        <v>0</v>
      </c>
      <c r="E484" s="429">
        <v>75000000</v>
      </c>
    </row>
    <row r="485" spans="1:5" x14ac:dyDescent="0.25">
      <c r="A485" s="424">
        <v>20001001</v>
      </c>
      <c r="B485" s="424">
        <v>12021006</v>
      </c>
      <c r="C485" s="424" t="s">
        <v>1211</v>
      </c>
      <c r="D485" s="426">
        <v>83000000</v>
      </c>
      <c r="E485" s="430">
        <v>200000000</v>
      </c>
    </row>
    <row r="486" spans="1:5" x14ac:dyDescent="0.25">
      <c r="A486" s="424">
        <v>13001001</v>
      </c>
      <c r="B486" s="425"/>
      <c r="C486" s="425" t="s">
        <v>1212</v>
      </c>
      <c r="D486" s="427"/>
      <c r="E486" s="417"/>
    </row>
    <row r="487" spans="1:5" x14ac:dyDescent="0.25">
      <c r="A487" s="424">
        <v>13001001</v>
      </c>
      <c r="B487" s="424">
        <v>12021004</v>
      </c>
      <c r="C487" s="424" t="s">
        <v>1213</v>
      </c>
      <c r="D487" s="426">
        <v>0</v>
      </c>
      <c r="E487" s="417">
        <v>0</v>
      </c>
    </row>
    <row r="488" spans="1:5" x14ac:dyDescent="0.25">
      <c r="A488" s="424"/>
      <c r="B488" s="425"/>
      <c r="C488" s="425" t="s">
        <v>516</v>
      </c>
      <c r="D488" s="427">
        <f>SUM(D480:D487)</f>
        <v>373209500</v>
      </c>
      <c r="E488" s="427">
        <f>SUM(E480:E487)</f>
        <v>565209500</v>
      </c>
    </row>
    <row r="489" spans="1:5" x14ac:dyDescent="0.25">
      <c r="A489" s="424"/>
      <c r="B489" s="425">
        <v>120212</v>
      </c>
      <c r="C489" s="425" t="s">
        <v>1214</v>
      </c>
      <c r="D489" s="100"/>
      <c r="E489" s="417"/>
    </row>
    <row r="490" spans="1:5" x14ac:dyDescent="0.25">
      <c r="A490" s="424">
        <v>20001001</v>
      </c>
      <c r="B490" s="425"/>
      <c r="C490" s="425" t="s">
        <v>348</v>
      </c>
      <c r="D490" s="426"/>
      <c r="E490" s="417"/>
    </row>
    <row r="491" spans="1:5" x14ac:dyDescent="0.25">
      <c r="A491" s="424">
        <v>20001001</v>
      </c>
      <c r="B491" s="424">
        <v>12021210</v>
      </c>
      <c r="C491" s="424" t="s">
        <v>1215</v>
      </c>
      <c r="D491" s="417">
        <v>0</v>
      </c>
      <c r="E491" s="417">
        <v>0</v>
      </c>
    </row>
    <row r="492" spans="1:5" x14ac:dyDescent="0.25">
      <c r="A492" s="424">
        <v>20001001</v>
      </c>
      <c r="B492" s="424">
        <v>12021206</v>
      </c>
      <c r="C492" s="424" t="s">
        <v>311</v>
      </c>
      <c r="D492" s="417">
        <v>0</v>
      </c>
      <c r="E492" s="417">
        <v>0</v>
      </c>
    </row>
    <row r="493" spans="1:5" x14ac:dyDescent="0.25">
      <c r="A493" s="424">
        <v>20001001</v>
      </c>
      <c r="B493" s="424">
        <v>12021103</v>
      </c>
      <c r="C493" s="424" t="s">
        <v>1216</v>
      </c>
      <c r="D493" s="417">
        <v>0</v>
      </c>
      <c r="E493" s="417">
        <v>0</v>
      </c>
    </row>
    <row r="494" spans="1:5" x14ac:dyDescent="0.25">
      <c r="A494" s="424">
        <v>20001001</v>
      </c>
      <c r="B494" s="424">
        <v>12021102</v>
      </c>
      <c r="C494" s="424" t="s">
        <v>1217</v>
      </c>
      <c r="D494" s="417">
        <v>0</v>
      </c>
      <c r="E494" s="417">
        <v>0</v>
      </c>
    </row>
    <row r="495" spans="1:5" x14ac:dyDescent="0.25">
      <c r="A495" s="424">
        <v>20001001</v>
      </c>
      <c r="B495" s="424">
        <v>12021212</v>
      </c>
      <c r="C495" s="424" t="s">
        <v>1218</v>
      </c>
      <c r="D495" s="417">
        <v>0</v>
      </c>
      <c r="E495" s="417">
        <v>0</v>
      </c>
    </row>
    <row r="496" spans="1:5" x14ac:dyDescent="0.25">
      <c r="A496" s="433"/>
      <c r="B496" s="434"/>
      <c r="C496" s="434" t="s">
        <v>516</v>
      </c>
      <c r="D496" s="435"/>
      <c r="E496" s="436"/>
    </row>
    <row r="497" spans="1:5" x14ac:dyDescent="0.25">
      <c r="A497" s="433"/>
      <c r="B497" s="434"/>
      <c r="C497" s="381" t="s">
        <v>1219</v>
      </c>
      <c r="D497" s="435">
        <f>D58+D101+D303+D325+D394+D456+D471+D477+D488+D496</f>
        <v>3581802000</v>
      </c>
      <c r="E497" s="435">
        <f>E58+E101+E303+E325+E394+E456+E471+E477+E488+E496</f>
        <v>3805394000</v>
      </c>
    </row>
    <row r="498" spans="1:5" ht="15.75" x14ac:dyDescent="0.25">
      <c r="A498" s="437"/>
      <c r="B498" s="438"/>
      <c r="C498" s="438"/>
      <c r="D498" s="100"/>
      <c r="E498" s="439"/>
    </row>
    <row r="499" spans="1:5" x14ac:dyDescent="0.25">
      <c r="A499" s="364"/>
      <c r="B499" s="381">
        <v>1302</v>
      </c>
      <c r="C499" s="381" t="s">
        <v>1220</v>
      </c>
      <c r="D499" s="440"/>
      <c r="E499" s="416"/>
    </row>
    <row r="500" spans="1:5" x14ac:dyDescent="0.25">
      <c r="A500" s="364">
        <v>20001001</v>
      </c>
      <c r="B500" s="364">
        <v>130203</v>
      </c>
      <c r="C500" s="364" t="s">
        <v>1221</v>
      </c>
      <c r="D500" s="96"/>
      <c r="E500" s="417"/>
    </row>
    <row r="501" spans="1:5" x14ac:dyDescent="0.25">
      <c r="A501" s="364">
        <v>20001001</v>
      </c>
      <c r="B501" s="364">
        <v>13020301</v>
      </c>
      <c r="C501" s="364" t="s">
        <v>1222</v>
      </c>
      <c r="D501" s="441">
        <v>1000000000</v>
      </c>
      <c r="E501" s="417">
        <v>1000000000</v>
      </c>
    </row>
    <row r="502" spans="1:5" x14ac:dyDescent="0.25">
      <c r="A502" s="364">
        <v>20001001</v>
      </c>
      <c r="B502" s="364">
        <v>13020301</v>
      </c>
      <c r="C502" s="364" t="s">
        <v>1223</v>
      </c>
      <c r="D502" s="442">
        <v>1200000000</v>
      </c>
      <c r="E502" s="442">
        <v>1200000000</v>
      </c>
    </row>
    <row r="503" spans="1:5" x14ac:dyDescent="0.25">
      <c r="A503" s="364">
        <v>20001001</v>
      </c>
      <c r="B503" s="364">
        <v>13020301</v>
      </c>
      <c r="C503" s="364" t="s">
        <v>1224</v>
      </c>
      <c r="D503" s="441">
        <v>455000000</v>
      </c>
      <c r="E503" s="417">
        <v>1000000000</v>
      </c>
    </row>
    <row r="504" spans="1:5" x14ac:dyDescent="0.25">
      <c r="A504" s="364">
        <v>20001001</v>
      </c>
      <c r="B504" s="364">
        <v>13020301</v>
      </c>
      <c r="C504" s="364" t="s">
        <v>1225</v>
      </c>
      <c r="D504" s="441">
        <v>250000000</v>
      </c>
      <c r="E504" s="441">
        <v>250000000</v>
      </c>
    </row>
    <row r="505" spans="1:5" ht="15.75" x14ac:dyDescent="0.25">
      <c r="A505" s="364">
        <v>20001001</v>
      </c>
      <c r="B505" s="381"/>
      <c r="C505" s="381" t="s">
        <v>290</v>
      </c>
      <c r="D505" s="440">
        <f>SUM(D501:D504)</f>
        <v>2905000000</v>
      </c>
      <c r="E505" s="356">
        <f>SUM(E501:E504)</f>
        <v>3450000000</v>
      </c>
    </row>
    <row r="506" spans="1:5" x14ac:dyDescent="0.25">
      <c r="A506" s="364"/>
      <c r="B506" s="381">
        <v>1402</v>
      </c>
      <c r="C506" s="381" t="s">
        <v>1226</v>
      </c>
      <c r="D506" s="443"/>
      <c r="E506" s="417"/>
    </row>
    <row r="507" spans="1:5" x14ac:dyDescent="0.25">
      <c r="A507" s="364">
        <v>20001001</v>
      </c>
      <c r="B507" s="364"/>
      <c r="C507" s="364" t="s">
        <v>1227</v>
      </c>
      <c r="D507" s="441">
        <v>690000000</v>
      </c>
      <c r="E507" s="417">
        <v>500000000</v>
      </c>
    </row>
    <row r="508" spans="1:5" x14ac:dyDescent="0.25">
      <c r="A508" s="364">
        <v>20001001</v>
      </c>
      <c r="B508" s="364">
        <v>14020201</v>
      </c>
      <c r="C508" s="364" t="s">
        <v>1228</v>
      </c>
      <c r="D508" s="444">
        <v>3500000000</v>
      </c>
      <c r="E508" s="417">
        <v>1500000000</v>
      </c>
    </row>
    <row r="509" spans="1:5" x14ac:dyDescent="0.25">
      <c r="A509" s="364">
        <v>20001001</v>
      </c>
      <c r="B509" s="364">
        <v>14040101</v>
      </c>
      <c r="C509" s="364" t="s">
        <v>1229</v>
      </c>
      <c r="D509" s="441">
        <v>0</v>
      </c>
      <c r="E509" s="417">
        <v>0</v>
      </c>
    </row>
    <row r="510" spans="1:5" x14ac:dyDescent="0.25">
      <c r="A510" s="424">
        <v>20001001</v>
      </c>
      <c r="B510" s="364">
        <v>14020202</v>
      </c>
      <c r="C510" s="424" t="s">
        <v>1230</v>
      </c>
      <c r="D510" s="426">
        <v>0</v>
      </c>
      <c r="E510" s="428">
        <v>7300000</v>
      </c>
    </row>
    <row r="511" spans="1:5" x14ac:dyDescent="0.25">
      <c r="A511" s="364"/>
      <c r="B511" s="381"/>
      <c r="C511" s="381" t="s">
        <v>290</v>
      </c>
      <c r="D511" s="440">
        <f>SUM(D508:D510)</f>
        <v>3500000000</v>
      </c>
      <c r="E511" s="416">
        <f>SUM(E507:E510)</f>
        <v>2007300000</v>
      </c>
    </row>
    <row r="512" spans="1:5" x14ac:dyDescent="0.25">
      <c r="A512" s="364">
        <v>20001001</v>
      </c>
      <c r="B512" s="381">
        <v>1403</v>
      </c>
      <c r="C512" s="381" t="s">
        <v>1231</v>
      </c>
      <c r="D512" s="440"/>
      <c r="E512" s="417"/>
    </row>
    <row r="513" spans="1:7" x14ac:dyDescent="0.25">
      <c r="A513" s="364">
        <v>20001001</v>
      </c>
      <c r="B513" s="364">
        <v>14030201</v>
      </c>
      <c r="C513" s="364" t="s">
        <v>1232</v>
      </c>
      <c r="D513" s="440">
        <v>0</v>
      </c>
      <c r="E513" s="417">
        <v>0</v>
      </c>
    </row>
    <row r="514" spans="1:7" x14ac:dyDescent="0.25">
      <c r="A514" s="364">
        <v>20001001</v>
      </c>
      <c r="B514" s="364">
        <v>14030201</v>
      </c>
      <c r="C514" s="364" t="s">
        <v>1233</v>
      </c>
      <c r="D514" s="441">
        <v>160000000</v>
      </c>
      <c r="E514" s="441">
        <v>160000000</v>
      </c>
    </row>
    <row r="515" spans="1:7" x14ac:dyDescent="0.25">
      <c r="A515" s="364">
        <v>20001001</v>
      </c>
      <c r="B515" s="364">
        <v>14030201</v>
      </c>
      <c r="C515" s="364" t="s">
        <v>1234</v>
      </c>
      <c r="D515" s="441">
        <v>0</v>
      </c>
      <c r="E515" s="417">
        <v>0</v>
      </c>
    </row>
    <row r="516" spans="1:7" x14ac:dyDescent="0.25">
      <c r="A516" s="364">
        <v>20001001</v>
      </c>
      <c r="B516" s="364">
        <v>14030201</v>
      </c>
      <c r="C516" s="364" t="s">
        <v>1235</v>
      </c>
      <c r="D516" s="441">
        <v>100000000</v>
      </c>
      <c r="E516" s="441">
        <v>100000000</v>
      </c>
    </row>
    <row r="517" spans="1:7" x14ac:dyDescent="0.25">
      <c r="A517" s="364">
        <v>20001001</v>
      </c>
      <c r="B517" s="364">
        <v>14030201</v>
      </c>
      <c r="C517" s="364" t="s">
        <v>1236</v>
      </c>
      <c r="D517" s="441"/>
      <c r="E517" s="417"/>
    </row>
    <row r="518" spans="1:7" x14ac:dyDescent="0.25">
      <c r="A518" s="364">
        <v>20001001</v>
      </c>
      <c r="B518" s="364">
        <v>14030201</v>
      </c>
      <c r="C518" s="364" t="s">
        <v>1237</v>
      </c>
      <c r="D518" s="441">
        <v>230000000</v>
      </c>
      <c r="E518" s="441">
        <v>230000000</v>
      </c>
    </row>
    <row r="519" spans="1:7" x14ac:dyDescent="0.25">
      <c r="A519" s="364">
        <v>20001001</v>
      </c>
      <c r="B519" s="364">
        <v>14030201</v>
      </c>
      <c r="C519" s="364" t="s">
        <v>1238</v>
      </c>
      <c r="D519" s="441">
        <v>0</v>
      </c>
      <c r="E519" s="417">
        <v>0</v>
      </c>
    </row>
    <row r="520" spans="1:7" ht="15.75" x14ac:dyDescent="0.25">
      <c r="A520" s="364"/>
      <c r="B520" s="381"/>
      <c r="C520" s="381" t="s">
        <v>1239</v>
      </c>
      <c r="D520" s="356">
        <f>SUM(D513:D519)</f>
        <v>490000000</v>
      </c>
      <c r="E520" s="356">
        <f>SUM(E513:E519)</f>
        <v>490000000</v>
      </c>
    </row>
    <row r="521" spans="1:7" x14ac:dyDescent="0.25">
      <c r="A521" s="364">
        <v>20001001</v>
      </c>
      <c r="B521" s="381">
        <v>1403</v>
      </c>
      <c r="C521" s="381" t="s">
        <v>1240</v>
      </c>
      <c r="D521" s="440"/>
      <c r="E521" s="417"/>
    </row>
    <row r="522" spans="1:7" x14ac:dyDescent="0.25">
      <c r="A522" s="364">
        <v>20001001</v>
      </c>
      <c r="B522" s="364">
        <v>14030301</v>
      </c>
      <c r="C522" s="364" t="s">
        <v>1241</v>
      </c>
      <c r="D522" s="445">
        <v>11435982000</v>
      </c>
      <c r="E522" s="417">
        <v>7893450000</v>
      </c>
      <c r="G522" s="100"/>
    </row>
    <row r="523" spans="1:7" x14ac:dyDescent="0.25">
      <c r="A523" s="364">
        <v>20001001</v>
      </c>
      <c r="B523" s="364">
        <v>14030301</v>
      </c>
      <c r="C523" s="364" t="s">
        <v>1242</v>
      </c>
      <c r="D523" s="441">
        <v>0</v>
      </c>
      <c r="E523" s="417">
        <v>0</v>
      </c>
    </row>
    <row r="524" spans="1:7" x14ac:dyDescent="0.25">
      <c r="A524" s="364"/>
      <c r="B524" s="364">
        <v>14030301</v>
      </c>
      <c r="C524" s="364" t="s">
        <v>1243</v>
      </c>
      <c r="D524" s="441">
        <v>15000000000</v>
      </c>
      <c r="E524" s="417">
        <v>4470000000</v>
      </c>
    </row>
    <row r="525" spans="1:7" ht="15.75" x14ac:dyDescent="0.25">
      <c r="A525" s="364">
        <v>20001001</v>
      </c>
      <c r="B525" s="364"/>
      <c r="C525" s="364" t="s">
        <v>1239</v>
      </c>
      <c r="D525" s="446">
        <f>SUM(D522:D524)</f>
        <v>26435982000</v>
      </c>
      <c r="E525" s="356">
        <f>SUM(E522:E524)</f>
        <v>12363450000</v>
      </c>
    </row>
  </sheetData>
  <mergeCells count="4">
    <mergeCell ref="A1:E1"/>
    <mergeCell ref="A2:E2"/>
    <mergeCell ref="A47:E47"/>
    <mergeCell ref="A48:B48"/>
  </mergeCells>
  <pageMargins left="0.46875" right="0.7" top="0.75" bottom="0.75" header="0.3" footer="0.3"/>
  <pageSetup firstPageNumber="2" orientation="portrait" useFirstPageNumber="1" horizontalDpi="4294967295" verticalDpi="4294967295" r:id="rId1"/>
  <headerFooter>
    <oddHeader>&amp;C&amp;"-,Bold"YOBE STATE GOVERNMENT OF NIGERIA
PROPOSED FINANCE BILL 2017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view="pageLayout" topLeftCell="A90" zoomScaleNormal="100" workbookViewId="0">
      <selection activeCell="F91" sqref="F91"/>
    </sheetView>
  </sheetViews>
  <sheetFormatPr defaultRowHeight="15" x14ac:dyDescent="0.25"/>
  <cols>
    <col min="1" max="1" width="5.140625" bestFit="1" customWidth="1"/>
    <col min="2" max="2" width="10" bestFit="1" customWidth="1"/>
    <col min="3" max="3" width="29.85546875" customWidth="1"/>
    <col min="4" max="4" width="15.42578125" style="96" customWidth="1"/>
    <col min="5" max="5" width="15.85546875" style="96" customWidth="1"/>
    <col min="6" max="6" width="15.42578125" customWidth="1"/>
    <col min="7" max="7" width="15.28515625" customWidth="1"/>
  </cols>
  <sheetData>
    <row r="1" spans="1:6" s="96" customFormat="1" x14ac:dyDescent="0.25">
      <c r="A1" s="557" t="s">
        <v>850</v>
      </c>
      <c r="B1" s="557"/>
      <c r="C1" s="557"/>
      <c r="D1" s="557"/>
      <c r="E1" s="557"/>
      <c r="F1" s="557"/>
    </row>
    <row r="2" spans="1:6" s="96" customFormat="1" x14ac:dyDescent="0.25">
      <c r="A2" s="557" t="s">
        <v>851</v>
      </c>
      <c r="B2" s="557"/>
      <c r="C2" s="557"/>
      <c r="D2" s="557"/>
      <c r="E2" s="557"/>
      <c r="F2" s="557"/>
    </row>
    <row r="3" spans="1:6" x14ac:dyDescent="0.25">
      <c r="A3" s="448" t="s">
        <v>278</v>
      </c>
      <c r="B3" s="448"/>
      <c r="C3" s="448" t="s">
        <v>478</v>
      </c>
      <c r="D3" s="448"/>
      <c r="E3" s="377"/>
      <c r="F3" s="364"/>
    </row>
    <row r="4" spans="1:6" x14ac:dyDescent="0.25">
      <c r="A4" s="450" t="s">
        <v>599</v>
      </c>
      <c r="B4" s="379" t="s">
        <v>411</v>
      </c>
      <c r="C4" s="380"/>
      <c r="D4" s="379" t="s">
        <v>849</v>
      </c>
      <c r="E4" s="379" t="s">
        <v>728</v>
      </c>
      <c r="F4" s="381" t="s">
        <v>835</v>
      </c>
    </row>
    <row r="5" spans="1:6" x14ac:dyDescent="0.25">
      <c r="A5" s="382" t="s">
        <v>2</v>
      </c>
      <c r="B5" s="383">
        <v>11001001</v>
      </c>
      <c r="C5" s="366" t="s">
        <v>3</v>
      </c>
      <c r="D5" s="367">
        <v>1930776000</v>
      </c>
      <c r="E5" s="374">
        <v>1838712000</v>
      </c>
      <c r="F5" s="417">
        <v>1685693000</v>
      </c>
    </row>
    <row r="6" spans="1:6" x14ac:dyDescent="0.25">
      <c r="A6" s="382" t="s">
        <v>2</v>
      </c>
      <c r="B6" s="385">
        <v>11001002</v>
      </c>
      <c r="C6" s="366" t="s">
        <v>4</v>
      </c>
      <c r="D6" s="367">
        <v>255901000</v>
      </c>
      <c r="E6" s="374">
        <v>235901000</v>
      </c>
      <c r="F6" s="384">
        <v>240000000</v>
      </c>
    </row>
    <row r="7" spans="1:6" x14ac:dyDescent="0.25">
      <c r="A7" s="382" t="s">
        <v>2</v>
      </c>
      <c r="B7" s="385">
        <v>11001003</v>
      </c>
      <c r="C7" s="366" t="s">
        <v>405</v>
      </c>
      <c r="D7" s="367">
        <v>144000000</v>
      </c>
      <c r="E7" s="374">
        <v>144000000</v>
      </c>
      <c r="F7" s="384">
        <v>78000000</v>
      </c>
    </row>
    <row r="8" spans="1:6" x14ac:dyDescent="0.25">
      <c r="A8" s="382" t="s">
        <v>2</v>
      </c>
      <c r="B8" s="386">
        <v>11005001</v>
      </c>
      <c r="C8" s="368" t="s">
        <v>12</v>
      </c>
      <c r="D8" s="367">
        <v>231400000</v>
      </c>
      <c r="E8" s="374">
        <v>340400000</v>
      </c>
      <c r="F8" s="384">
        <v>220450000</v>
      </c>
    </row>
    <row r="9" spans="1:6" x14ac:dyDescent="0.25">
      <c r="A9" s="387" t="s">
        <v>2</v>
      </c>
      <c r="B9" s="387">
        <v>11008001</v>
      </c>
      <c r="C9" s="388" t="s">
        <v>11</v>
      </c>
      <c r="D9" s="367">
        <v>354000000</v>
      </c>
      <c r="E9" s="374">
        <v>465000000</v>
      </c>
      <c r="F9" s="384">
        <v>301350000</v>
      </c>
    </row>
    <row r="10" spans="1:6" x14ac:dyDescent="0.25">
      <c r="A10" s="387" t="s">
        <v>2</v>
      </c>
      <c r="B10" s="387">
        <v>11010001</v>
      </c>
      <c r="C10" s="388" t="s">
        <v>798</v>
      </c>
      <c r="D10" s="374">
        <v>0</v>
      </c>
      <c r="E10" s="374">
        <v>0</v>
      </c>
      <c r="F10" s="384">
        <v>77200000</v>
      </c>
    </row>
    <row r="11" spans="1:6" x14ac:dyDescent="0.25">
      <c r="A11" s="382" t="s">
        <v>2</v>
      </c>
      <c r="B11" s="386">
        <v>11013001</v>
      </c>
      <c r="C11" s="366" t="s">
        <v>6</v>
      </c>
      <c r="D11" s="367">
        <v>3323430000</v>
      </c>
      <c r="E11" s="374">
        <v>2411916000</v>
      </c>
      <c r="F11" s="417">
        <v>1774960000</v>
      </c>
    </row>
    <row r="12" spans="1:6" ht="15" customHeight="1" x14ac:dyDescent="0.25">
      <c r="A12" s="382" t="s">
        <v>2</v>
      </c>
      <c r="B12" s="386">
        <v>11013003</v>
      </c>
      <c r="C12" s="369" t="s">
        <v>7</v>
      </c>
      <c r="D12" s="367">
        <v>1200000</v>
      </c>
      <c r="E12" s="374">
        <v>1200000</v>
      </c>
      <c r="F12" s="384">
        <v>600000</v>
      </c>
    </row>
    <row r="13" spans="1:6" x14ac:dyDescent="0.25">
      <c r="A13" s="382" t="s">
        <v>2</v>
      </c>
      <c r="B13" s="386">
        <v>11013004</v>
      </c>
      <c r="C13" s="368" t="s">
        <v>8</v>
      </c>
      <c r="D13" s="367">
        <v>600000</v>
      </c>
      <c r="E13" s="374">
        <v>600000</v>
      </c>
      <c r="F13" s="384">
        <v>300000</v>
      </c>
    </row>
    <row r="14" spans="1:6" s="96" customFormat="1" x14ac:dyDescent="0.25">
      <c r="A14" s="382" t="s">
        <v>2</v>
      </c>
      <c r="B14" s="386">
        <v>11013005</v>
      </c>
      <c r="C14" s="370" t="s">
        <v>836</v>
      </c>
      <c r="D14" s="367">
        <v>1080000</v>
      </c>
      <c r="E14" s="374">
        <v>0</v>
      </c>
      <c r="F14" s="374">
        <v>0</v>
      </c>
    </row>
    <row r="15" spans="1:6" x14ac:dyDescent="0.25">
      <c r="A15" s="382" t="s">
        <v>2</v>
      </c>
      <c r="B15" s="386">
        <v>11013006</v>
      </c>
      <c r="C15" s="368" t="s">
        <v>9</v>
      </c>
      <c r="D15" s="367">
        <v>240000</v>
      </c>
      <c r="E15" s="374">
        <v>240000</v>
      </c>
      <c r="F15" s="384">
        <v>120000</v>
      </c>
    </row>
    <row r="16" spans="1:6" x14ac:dyDescent="0.25">
      <c r="A16" s="382" t="s">
        <v>2</v>
      </c>
      <c r="B16" s="386">
        <v>11013007</v>
      </c>
      <c r="C16" s="368" t="s">
        <v>10</v>
      </c>
      <c r="D16" s="367">
        <v>600000</v>
      </c>
      <c r="E16" s="374">
        <v>600000</v>
      </c>
      <c r="F16" s="384">
        <v>300000</v>
      </c>
    </row>
    <row r="17" spans="1:6" s="96" customFormat="1" x14ac:dyDescent="0.25">
      <c r="A17" s="382" t="s">
        <v>2</v>
      </c>
      <c r="B17" s="386">
        <v>11013008</v>
      </c>
      <c r="C17" s="370" t="s">
        <v>837</v>
      </c>
      <c r="D17" s="367">
        <v>1200000</v>
      </c>
      <c r="E17" s="374">
        <v>0</v>
      </c>
      <c r="F17" s="374">
        <v>0</v>
      </c>
    </row>
    <row r="18" spans="1:6" s="96" customFormat="1" x14ac:dyDescent="0.25">
      <c r="A18" s="382" t="s">
        <v>2</v>
      </c>
      <c r="B18" s="386">
        <v>11013009</v>
      </c>
      <c r="C18" s="370" t="s">
        <v>838</v>
      </c>
      <c r="D18" s="367">
        <v>1200000</v>
      </c>
      <c r="E18" s="374">
        <v>0</v>
      </c>
      <c r="F18" s="374">
        <v>0</v>
      </c>
    </row>
    <row r="19" spans="1:6" s="96" customFormat="1" x14ac:dyDescent="0.25">
      <c r="A19" s="382" t="s">
        <v>2</v>
      </c>
      <c r="B19" s="386">
        <v>11013010</v>
      </c>
      <c r="C19" s="370" t="s">
        <v>839</v>
      </c>
      <c r="D19" s="367">
        <v>2400000</v>
      </c>
      <c r="E19" s="374">
        <v>0</v>
      </c>
      <c r="F19" s="374">
        <v>0</v>
      </c>
    </row>
    <row r="20" spans="1:6" x14ac:dyDescent="0.25">
      <c r="A20" s="382" t="s">
        <v>2</v>
      </c>
      <c r="B20" s="385">
        <v>11021001</v>
      </c>
      <c r="C20" s="368" t="s">
        <v>13</v>
      </c>
      <c r="D20" s="367">
        <v>2400000</v>
      </c>
      <c r="E20" s="374">
        <v>2400000</v>
      </c>
      <c r="F20" s="384">
        <v>1200000</v>
      </c>
    </row>
    <row r="21" spans="1:6" x14ac:dyDescent="0.25">
      <c r="A21" s="382" t="s">
        <v>2</v>
      </c>
      <c r="B21" s="385">
        <v>11021002</v>
      </c>
      <c r="C21" s="368" t="s">
        <v>14</v>
      </c>
      <c r="D21" s="367">
        <v>2400000</v>
      </c>
      <c r="E21" s="374">
        <v>2400000</v>
      </c>
      <c r="F21" s="384">
        <v>6000000</v>
      </c>
    </row>
    <row r="22" spans="1:6" x14ac:dyDescent="0.25">
      <c r="A22" s="382" t="s">
        <v>2</v>
      </c>
      <c r="B22" s="385">
        <v>11021003</v>
      </c>
      <c r="C22" s="368" t="s">
        <v>15</v>
      </c>
      <c r="D22" s="367">
        <v>32400000</v>
      </c>
      <c r="E22" s="374">
        <v>32400000</v>
      </c>
      <c r="F22" s="384">
        <v>16200000</v>
      </c>
    </row>
    <row r="23" spans="1:6" x14ac:dyDescent="0.25">
      <c r="A23" s="382" t="s">
        <v>2</v>
      </c>
      <c r="B23" s="385">
        <v>11021004</v>
      </c>
      <c r="C23" s="368" t="s">
        <v>16</v>
      </c>
      <c r="D23" s="367">
        <v>2400000</v>
      </c>
      <c r="E23" s="374">
        <v>2400000</v>
      </c>
      <c r="F23" s="384">
        <v>1200000</v>
      </c>
    </row>
    <row r="24" spans="1:6" x14ac:dyDescent="0.25">
      <c r="A24" s="382" t="s">
        <v>2</v>
      </c>
      <c r="B24" s="389">
        <v>11033001</v>
      </c>
      <c r="C24" s="366" t="s">
        <v>56</v>
      </c>
      <c r="D24" s="367">
        <v>54800000</v>
      </c>
      <c r="E24" s="374">
        <v>58800000</v>
      </c>
      <c r="F24" s="384">
        <v>45500000</v>
      </c>
    </row>
    <row r="25" spans="1:6" x14ac:dyDescent="0.25">
      <c r="A25" s="382" t="s">
        <v>2</v>
      </c>
      <c r="B25" s="389">
        <v>11035001</v>
      </c>
      <c r="C25" s="366" t="s">
        <v>98</v>
      </c>
      <c r="D25" s="367">
        <v>10444000</v>
      </c>
      <c r="E25" s="374">
        <v>12072000</v>
      </c>
      <c r="F25" s="384">
        <v>15443000</v>
      </c>
    </row>
    <row r="26" spans="1:6" x14ac:dyDescent="0.25">
      <c r="A26" s="382" t="s">
        <v>2</v>
      </c>
      <c r="B26" s="390">
        <v>11037001</v>
      </c>
      <c r="C26" s="366" t="s">
        <v>86</v>
      </c>
      <c r="D26" s="367">
        <v>641936000</v>
      </c>
      <c r="E26" s="374">
        <v>634925000</v>
      </c>
      <c r="F26" s="417">
        <v>439704000</v>
      </c>
    </row>
    <row r="27" spans="1:6" x14ac:dyDescent="0.25">
      <c r="A27" s="382" t="s">
        <v>2</v>
      </c>
      <c r="B27" s="382">
        <v>12003001</v>
      </c>
      <c r="C27" s="366" t="s">
        <v>5</v>
      </c>
      <c r="D27" s="371">
        <v>1697690000</v>
      </c>
      <c r="E27" s="374">
        <v>1556726000</v>
      </c>
      <c r="F27" s="417">
        <v>1069307000</v>
      </c>
    </row>
    <row r="28" spans="1:6" x14ac:dyDescent="0.25">
      <c r="A28" s="382" t="s">
        <v>2</v>
      </c>
      <c r="B28" s="385">
        <v>12004001</v>
      </c>
      <c r="C28" s="366" t="s">
        <v>95</v>
      </c>
      <c r="D28" s="371">
        <v>89269000</v>
      </c>
      <c r="E28" s="374">
        <v>89269000</v>
      </c>
      <c r="F28" s="384">
        <v>59489000</v>
      </c>
    </row>
    <row r="29" spans="1:6" x14ac:dyDescent="0.25">
      <c r="A29" s="382" t="s">
        <v>2</v>
      </c>
      <c r="B29" s="389">
        <v>23001001</v>
      </c>
      <c r="C29" s="366" t="s">
        <v>65</v>
      </c>
      <c r="D29" s="371">
        <v>109844000</v>
      </c>
      <c r="E29" s="374">
        <v>142759000</v>
      </c>
      <c r="F29" s="417">
        <v>126206000</v>
      </c>
    </row>
    <row r="30" spans="1:6" s="96" customFormat="1" x14ac:dyDescent="0.25">
      <c r="A30" s="382" t="s">
        <v>2</v>
      </c>
      <c r="B30" s="389">
        <v>23001001</v>
      </c>
      <c r="C30" s="370" t="s">
        <v>840</v>
      </c>
      <c r="D30" s="371">
        <v>7096000</v>
      </c>
      <c r="E30" s="374">
        <v>0</v>
      </c>
      <c r="F30" s="374">
        <v>0</v>
      </c>
    </row>
    <row r="31" spans="1:6" x14ac:dyDescent="0.25">
      <c r="A31" s="382" t="s">
        <v>2</v>
      </c>
      <c r="B31" s="389">
        <v>23003001</v>
      </c>
      <c r="C31" s="366" t="s">
        <v>68</v>
      </c>
      <c r="D31" s="371">
        <v>138594000</v>
      </c>
      <c r="E31" s="374">
        <v>149110000</v>
      </c>
      <c r="F31" s="417">
        <v>139060000</v>
      </c>
    </row>
    <row r="32" spans="1:6" x14ac:dyDescent="0.25">
      <c r="A32" s="382" t="s">
        <v>2</v>
      </c>
      <c r="B32" s="389">
        <v>23004001</v>
      </c>
      <c r="C32" s="366" t="s">
        <v>67</v>
      </c>
      <c r="D32" s="371">
        <v>178868000</v>
      </c>
      <c r="E32" s="374">
        <v>174838000</v>
      </c>
      <c r="F32" s="417">
        <v>139785000</v>
      </c>
    </row>
    <row r="33" spans="1:6" x14ac:dyDescent="0.25">
      <c r="A33" s="382" t="s">
        <v>2</v>
      </c>
      <c r="B33" s="389">
        <v>23013001</v>
      </c>
      <c r="C33" s="366" t="s">
        <v>69</v>
      </c>
      <c r="D33" s="371">
        <v>45326000</v>
      </c>
      <c r="E33" s="374">
        <v>46606000</v>
      </c>
      <c r="F33" s="384">
        <v>38092000</v>
      </c>
    </row>
    <row r="34" spans="1:6" x14ac:dyDescent="0.25">
      <c r="A34" s="382" t="s">
        <v>2</v>
      </c>
      <c r="B34" s="389">
        <v>23057001</v>
      </c>
      <c r="C34" s="366" t="s">
        <v>66</v>
      </c>
      <c r="D34" s="371">
        <v>46407000</v>
      </c>
      <c r="E34" s="374">
        <v>51950000</v>
      </c>
      <c r="F34" s="384">
        <v>49539000</v>
      </c>
    </row>
    <row r="35" spans="1:6" x14ac:dyDescent="0.25">
      <c r="A35" s="382" t="s">
        <v>2</v>
      </c>
      <c r="B35" s="389">
        <v>24007001</v>
      </c>
      <c r="C35" s="366" t="s">
        <v>63</v>
      </c>
      <c r="D35" s="371">
        <v>148532000</v>
      </c>
      <c r="E35" s="374">
        <v>154443000</v>
      </c>
      <c r="F35" s="384">
        <v>150868000</v>
      </c>
    </row>
    <row r="36" spans="1:6" x14ac:dyDescent="0.25">
      <c r="A36" s="382" t="s">
        <v>2</v>
      </c>
      <c r="B36" s="386">
        <v>25001001</v>
      </c>
      <c r="C36" s="366" t="s">
        <v>563</v>
      </c>
      <c r="D36" s="371">
        <v>247719000</v>
      </c>
      <c r="E36" s="374">
        <v>260050000</v>
      </c>
      <c r="F36" s="417">
        <v>656566000</v>
      </c>
    </row>
    <row r="37" spans="1:6" x14ac:dyDescent="0.25">
      <c r="A37" s="382" t="s">
        <v>2</v>
      </c>
      <c r="B37" s="389">
        <v>40001001</v>
      </c>
      <c r="C37" s="366" t="s">
        <v>91</v>
      </c>
      <c r="D37" s="371">
        <v>163366000</v>
      </c>
      <c r="E37" s="374">
        <v>160919000</v>
      </c>
      <c r="F37" s="384">
        <v>121736000</v>
      </c>
    </row>
    <row r="38" spans="1:6" x14ac:dyDescent="0.25">
      <c r="A38" s="382" t="s">
        <v>2</v>
      </c>
      <c r="B38" s="389">
        <v>40002001</v>
      </c>
      <c r="C38" s="366" t="s">
        <v>92</v>
      </c>
      <c r="D38" s="371">
        <v>102409000</v>
      </c>
      <c r="E38" s="374">
        <v>107746000</v>
      </c>
      <c r="F38" s="384">
        <v>94429000</v>
      </c>
    </row>
    <row r="39" spans="1:6" x14ac:dyDescent="0.25">
      <c r="A39" s="382" t="s">
        <v>2</v>
      </c>
      <c r="B39" s="389">
        <v>47001001</v>
      </c>
      <c r="C39" s="366" t="s">
        <v>93</v>
      </c>
      <c r="D39" s="371">
        <v>55883000</v>
      </c>
      <c r="E39" s="374">
        <v>57073000</v>
      </c>
      <c r="F39" s="384">
        <v>57143000</v>
      </c>
    </row>
    <row r="40" spans="1:6" x14ac:dyDescent="0.25">
      <c r="A40" s="382" t="s">
        <v>2</v>
      </c>
      <c r="B40" s="389">
        <v>47002001</v>
      </c>
      <c r="C40" s="366" t="s">
        <v>94</v>
      </c>
      <c r="D40" s="371">
        <v>28955000</v>
      </c>
      <c r="E40" s="374">
        <v>26162000</v>
      </c>
      <c r="F40" s="384">
        <v>23503000</v>
      </c>
    </row>
    <row r="41" spans="1:6" x14ac:dyDescent="0.25">
      <c r="A41" s="382" t="s">
        <v>2</v>
      </c>
      <c r="B41" s="389">
        <v>48001001</v>
      </c>
      <c r="C41" s="366" t="s">
        <v>97</v>
      </c>
      <c r="D41" s="371">
        <v>11990000</v>
      </c>
      <c r="E41" s="374">
        <v>10134000</v>
      </c>
      <c r="F41" s="384">
        <v>6956000</v>
      </c>
    </row>
    <row r="42" spans="1:6" x14ac:dyDescent="0.25">
      <c r="A42" s="382" t="s">
        <v>2</v>
      </c>
      <c r="B42" s="390">
        <v>62001002</v>
      </c>
      <c r="C42" s="366" t="s">
        <v>84</v>
      </c>
      <c r="D42" s="371">
        <v>159328000</v>
      </c>
      <c r="E42" s="374">
        <v>182357000</v>
      </c>
      <c r="F42" s="417">
        <v>152707000</v>
      </c>
    </row>
    <row r="43" spans="1:6" x14ac:dyDescent="0.25">
      <c r="A43" s="382" t="s">
        <v>2</v>
      </c>
      <c r="B43" s="390">
        <v>62001002</v>
      </c>
      <c r="C43" s="366" t="s">
        <v>85</v>
      </c>
      <c r="D43" s="371">
        <v>61200000</v>
      </c>
      <c r="E43" s="374">
        <v>61200000</v>
      </c>
      <c r="F43" s="384">
        <v>54600000</v>
      </c>
    </row>
    <row r="44" spans="1:6" x14ac:dyDescent="0.25">
      <c r="A44" s="382" t="s">
        <v>17</v>
      </c>
      <c r="B44" s="386">
        <v>15001001</v>
      </c>
      <c r="C44" s="366" t="s">
        <v>564</v>
      </c>
      <c r="D44" s="371">
        <v>1530425000</v>
      </c>
      <c r="E44" s="374">
        <v>2265432000</v>
      </c>
      <c r="F44" s="417">
        <v>1393508000</v>
      </c>
    </row>
    <row r="45" spans="1:6" s="96" customFormat="1" x14ac:dyDescent="0.25">
      <c r="A45" s="382" t="s">
        <v>17</v>
      </c>
      <c r="B45" s="386">
        <v>63001001</v>
      </c>
      <c r="C45" s="370" t="s">
        <v>841</v>
      </c>
      <c r="D45" s="371">
        <v>571610000</v>
      </c>
      <c r="E45" s="374">
        <v>0</v>
      </c>
      <c r="F45" s="374">
        <v>0</v>
      </c>
    </row>
    <row r="46" spans="1:6" x14ac:dyDescent="0.25">
      <c r="A46" s="382" t="s">
        <v>17</v>
      </c>
      <c r="B46" s="386">
        <v>15001002</v>
      </c>
      <c r="C46" s="366" t="s">
        <v>19</v>
      </c>
      <c r="D46" s="371">
        <v>600000</v>
      </c>
      <c r="E46" s="374">
        <v>1200000</v>
      </c>
      <c r="F46" s="384">
        <v>600000</v>
      </c>
    </row>
    <row r="47" spans="1:6" x14ac:dyDescent="0.25">
      <c r="A47" s="382" t="s">
        <v>17</v>
      </c>
      <c r="B47" s="386">
        <v>15001003</v>
      </c>
      <c r="C47" s="366" t="s">
        <v>20</v>
      </c>
      <c r="D47" s="371">
        <v>144000000</v>
      </c>
      <c r="E47" s="374">
        <v>122000000</v>
      </c>
      <c r="F47" s="384">
        <v>177000000</v>
      </c>
    </row>
    <row r="48" spans="1:6" x14ac:dyDescent="0.25">
      <c r="A48" s="382" t="s">
        <v>17</v>
      </c>
      <c r="B48" s="386">
        <v>15102001</v>
      </c>
      <c r="C48" s="372" t="s">
        <v>565</v>
      </c>
      <c r="D48" s="371">
        <v>196275000</v>
      </c>
      <c r="E48" s="374">
        <v>345237600</v>
      </c>
      <c r="F48" s="384">
        <v>274745000</v>
      </c>
    </row>
    <row r="49" spans="1:6" s="96" customFormat="1" x14ac:dyDescent="0.25">
      <c r="A49" s="382" t="s">
        <v>17</v>
      </c>
      <c r="B49" s="386">
        <v>15115001</v>
      </c>
      <c r="C49" s="370" t="s">
        <v>842</v>
      </c>
      <c r="D49" s="371">
        <v>113141000</v>
      </c>
      <c r="E49" s="374">
        <v>0</v>
      </c>
      <c r="F49" s="374">
        <v>0</v>
      </c>
    </row>
    <row r="50" spans="1:6" x14ac:dyDescent="0.25">
      <c r="A50" s="382" t="s">
        <v>17</v>
      </c>
      <c r="B50" s="390">
        <v>15110001</v>
      </c>
      <c r="C50" s="366" t="s">
        <v>18</v>
      </c>
      <c r="D50" s="371">
        <v>8644000</v>
      </c>
      <c r="E50" s="374">
        <v>8600000</v>
      </c>
      <c r="F50" s="384">
        <v>5500000</v>
      </c>
    </row>
    <row r="51" spans="1:6" x14ac:dyDescent="0.25">
      <c r="A51" s="382" t="s">
        <v>17</v>
      </c>
      <c r="B51" s="389">
        <v>20001001</v>
      </c>
      <c r="C51" s="366" t="s">
        <v>43</v>
      </c>
      <c r="D51" s="371">
        <v>675748000</v>
      </c>
      <c r="E51" s="374">
        <v>745222000</v>
      </c>
      <c r="F51" s="417">
        <v>775535000</v>
      </c>
    </row>
    <row r="52" spans="1:6" x14ac:dyDescent="0.25">
      <c r="A52" s="382" t="s">
        <v>17</v>
      </c>
      <c r="B52" s="389">
        <v>20001001</v>
      </c>
      <c r="C52" s="366" t="s">
        <v>476</v>
      </c>
      <c r="D52" s="373">
        <v>1914528000</v>
      </c>
      <c r="E52" s="374">
        <v>1689000000</v>
      </c>
      <c r="F52" s="384">
        <v>1168000000</v>
      </c>
    </row>
    <row r="53" spans="1:6" x14ac:dyDescent="0.25">
      <c r="A53" s="382" t="s">
        <v>17</v>
      </c>
      <c r="B53" s="389">
        <v>20001001</v>
      </c>
      <c r="C53" s="366" t="s">
        <v>483</v>
      </c>
      <c r="D53" s="373">
        <v>8313900000</v>
      </c>
      <c r="E53" s="374">
        <v>10826558200</v>
      </c>
      <c r="F53" s="384">
        <v>8352185000</v>
      </c>
    </row>
    <row r="54" spans="1:6" x14ac:dyDescent="0.25">
      <c r="A54" s="382" t="s">
        <v>17</v>
      </c>
      <c r="B54" s="389">
        <v>20001002</v>
      </c>
      <c r="C54" s="366" t="s">
        <v>44</v>
      </c>
      <c r="D54" s="371">
        <v>1200000</v>
      </c>
      <c r="E54" s="374">
        <v>1200000</v>
      </c>
      <c r="F54" s="384">
        <v>600000</v>
      </c>
    </row>
    <row r="55" spans="1:6" x14ac:dyDescent="0.25">
      <c r="A55" s="382" t="s">
        <v>17</v>
      </c>
      <c r="B55" s="385">
        <v>20002001</v>
      </c>
      <c r="C55" s="366" t="s">
        <v>46</v>
      </c>
      <c r="D55" s="371">
        <v>600000</v>
      </c>
      <c r="E55" s="374">
        <v>600000</v>
      </c>
      <c r="F55" s="384">
        <v>300000</v>
      </c>
    </row>
    <row r="56" spans="1:6" x14ac:dyDescent="0.25">
      <c r="A56" s="382" t="s">
        <v>17</v>
      </c>
      <c r="B56" s="390">
        <v>20007001</v>
      </c>
      <c r="C56" s="366" t="s">
        <v>45</v>
      </c>
      <c r="D56" s="371">
        <v>8000000</v>
      </c>
      <c r="E56" s="374">
        <v>8000000</v>
      </c>
      <c r="F56" s="384">
        <v>15600000</v>
      </c>
    </row>
    <row r="57" spans="1:6" x14ac:dyDescent="0.25">
      <c r="A57" s="382" t="s">
        <v>17</v>
      </c>
      <c r="B57" s="390">
        <v>20007002</v>
      </c>
      <c r="C57" s="366" t="s">
        <v>47</v>
      </c>
      <c r="D57" s="371">
        <v>1200000</v>
      </c>
      <c r="E57" s="374">
        <v>1200000</v>
      </c>
      <c r="F57" s="384">
        <v>300000</v>
      </c>
    </row>
    <row r="58" spans="1:6" x14ac:dyDescent="0.25">
      <c r="A58" s="382" t="s">
        <v>17</v>
      </c>
      <c r="B58" s="389">
        <v>20008001</v>
      </c>
      <c r="C58" s="366" t="s">
        <v>48</v>
      </c>
      <c r="D58" s="371">
        <v>105822000</v>
      </c>
      <c r="E58" s="374">
        <v>115520000</v>
      </c>
      <c r="F58" s="417">
        <v>255296000</v>
      </c>
    </row>
    <row r="59" spans="1:6" x14ac:dyDescent="0.25">
      <c r="A59" s="382" t="s">
        <v>17</v>
      </c>
      <c r="B59" s="389">
        <v>22001001</v>
      </c>
      <c r="C59" s="366" t="s">
        <v>71</v>
      </c>
      <c r="D59" s="371">
        <v>245613000</v>
      </c>
      <c r="E59" s="374">
        <v>201566000</v>
      </c>
      <c r="F59" s="417">
        <v>174869000</v>
      </c>
    </row>
    <row r="60" spans="1:6" x14ac:dyDescent="0.25">
      <c r="A60" s="382" t="s">
        <v>17</v>
      </c>
      <c r="B60" s="389">
        <v>22051001</v>
      </c>
      <c r="C60" s="366" t="s">
        <v>72</v>
      </c>
      <c r="D60" s="371">
        <v>13363000</v>
      </c>
      <c r="E60" s="374">
        <v>13731000</v>
      </c>
      <c r="F60" s="417">
        <v>17198000</v>
      </c>
    </row>
    <row r="61" spans="1:6" x14ac:dyDescent="0.25">
      <c r="A61" s="382" t="s">
        <v>17</v>
      </c>
      <c r="B61" s="389">
        <v>22059001</v>
      </c>
      <c r="C61" s="366" t="s">
        <v>277</v>
      </c>
      <c r="D61" s="374">
        <v>5378000</v>
      </c>
      <c r="E61" s="374">
        <v>3508000</v>
      </c>
      <c r="F61" s="384">
        <v>3360000</v>
      </c>
    </row>
    <row r="62" spans="1:6" x14ac:dyDescent="0.25">
      <c r="A62" s="382" t="s">
        <v>17</v>
      </c>
      <c r="B62" s="389">
        <v>22052001</v>
      </c>
      <c r="C62" s="366" t="s">
        <v>590</v>
      </c>
      <c r="D62" s="374">
        <v>0</v>
      </c>
      <c r="E62" s="374">
        <v>13200000</v>
      </c>
      <c r="F62" s="384">
        <v>14773000</v>
      </c>
    </row>
    <row r="63" spans="1:6" s="96" customFormat="1" x14ac:dyDescent="0.25">
      <c r="A63" s="382" t="s">
        <v>17</v>
      </c>
      <c r="B63" s="389">
        <v>29001001</v>
      </c>
      <c r="C63" s="370" t="s">
        <v>843</v>
      </c>
      <c r="D63" s="374">
        <v>143133000</v>
      </c>
      <c r="E63" s="374">
        <v>0</v>
      </c>
      <c r="F63" s="374">
        <v>0</v>
      </c>
    </row>
    <row r="64" spans="1:6" x14ac:dyDescent="0.25">
      <c r="A64" s="382" t="s">
        <v>17</v>
      </c>
      <c r="B64" s="389">
        <v>34001001</v>
      </c>
      <c r="C64" s="366" t="s">
        <v>566</v>
      </c>
      <c r="D64" s="371">
        <v>182980000</v>
      </c>
      <c r="E64" s="374">
        <v>385479000</v>
      </c>
      <c r="F64" s="417">
        <v>364320000</v>
      </c>
    </row>
    <row r="65" spans="1:7" x14ac:dyDescent="0.25">
      <c r="A65" s="382" t="s">
        <v>17</v>
      </c>
      <c r="B65" s="389">
        <v>34001002</v>
      </c>
      <c r="C65" s="366" t="s">
        <v>64</v>
      </c>
      <c r="D65" s="371">
        <v>190420000</v>
      </c>
      <c r="E65" s="374">
        <v>196309000</v>
      </c>
      <c r="F65" s="417">
        <v>315934000</v>
      </c>
    </row>
    <row r="66" spans="1:7" x14ac:dyDescent="0.25">
      <c r="A66" s="382" t="s">
        <v>17</v>
      </c>
      <c r="B66" s="389">
        <v>38001001</v>
      </c>
      <c r="C66" s="366" t="s">
        <v>87</v>
      </c>
      <c r="D66" s="371">
        <v>87930000</v>
      </c>
      <c r="E66" s="374">
        <v>143543000</v>
      </c>
      <c r="F66" s="417">
        <v>139860000</v>
      </c>
    </row>
    <row r="67" spans="1:7" x14ac:dyDescent="0.25">
      <c r="A67" s="382" t="s">
        <v>17</v>
      </c>
      <c r="B67" s="389">
        <v>38001002</v>
      </c>
      <c r="C67" s="375" t="s">
        <v>434</v>
      </c>
      <c r="D67" s="371">
        <v>3000000</v>
      </c>
      <c r="E67" s="374">
        <v>3000000</v>
      </c>
      <c r="F67" s="384">
        <v>1500000</v>
      </c>
    </row>
    <row r="68" spans="1:7" x14ac:dyDescent="0.25">
      <c r="A68" s="382" t="s">
        <v>17</v>
      </c>
      <c r="B68" s="389">
        <v>38001003</v>
      </c>
      <c r="C68" s="375" t="s">
        <v>433</v>
      </c>
      <c r="D68" s="371">
        <v>3600000</v>
      </c>
      <c r="E68" s="374">
        <v>3600000</v>
      </c>
      <c r="F68" s="384">
        <v>1800000</v>
      </c>
    </row>
    <row r="69" spans="1:7" x14ac:dyDescent="0.25">
      <c r="A69" s="382" t="s">
        <v>17</v>
      </c>
      <c r="B69" s="389">
        <v>50001001</v>
      </c>
      <c r="C69" s="375" t="s">
        <v>799</v>
      </c>
      <c r="D69" s="374">
        <v>0</v>
      </c>
      <c r="E69" s="374">
        <v>0</v>
      </c>
      <c r="F69" s="384">
        <v>77200000</v>
      </c>
    </row>
    <row r="70" spans="1:7" x14ac:dyDescent="0.25">
      <c r="A70" s="382" t="s">
        <v>17</v>
      </c>
      <c r="B70" s="389">
        <v>38001004</v>
      </c>
      <c r="C70" s="375" t="s">
        <v>457</v>
      </c>
      <c r="D70" s="371">
        <v>15600000</v>
      </c>
      <c r="E70" s="374">
        <v>15600000</v>
      </c>
      <c r="F70" s="384">
        <v>15600000</v>
      </c>
    </row>
    <row r="71" spans="1:7" x14ac:dyDescent="0.25">
      <c r="A71" s="382" t="s">
        <v>17</v>
      </c>
      <c r="B71" s="389">
        <v>52001001</v>
      </c>
      <c r="C71" s="366" t="s">
        <v>80</v>
      </c>
      <c r="D71" s="371">
        <v>48307000</v>
      </c>
      <c r="E71" s="374">
        <v>49525000</v>
      </c>
      <c r="F71" s="417">
        <v>62098000</v>
      </c>
    </row>
    <row r="72" spans="1:7" x14ac:dyDescent="0.25">
      <c r="A72" s="382" t="s">
        <v>17</v>
      </c>
      <c r="B72" s="389">
        <v>52102001</v>
      </c>
      <c r="C72" s="366" t="s">
        <v>81</v>
      </c>
      <c r="D72" s="371">
        <v>353971000</v>
      </c>
      <c r="E72" s="374">
        <v>363740000</v>
      </c>
      <c r="F72" s="384">
        <v>322861000</v>
      </c>
    </row>
    <row r="73" spans="1:7" x14ac:dyDescent="0.25">
      <c r="A73" s="382" t="s">
        <v>17</v>
      </c>
      <c r="B73" s="389">
        <v>52103001</v>
      </c>
      <c r="C73" s="375" t="s">
        <v>82</v>
      </c>
      <c r="D73" s="371">
        <v>110631000</v>
      </c>
      <c r="E73" s="374">
        <v>124432000</v>
      </c>
      <c r="F73" s="384">
        <v>107537000</v>
      </c>
    </row>
    <row r="74" spans="1:7" s="96" customFormat="1" x14ac:dyDescent="0.25">
      <c r="A74" s="382" t="s">
        <v>17</v>
      </c>
      <c r="B74" s="389">
        <v>53001001</v>
      </c>
      <c r="C74" s="370" t="s">
        <v>844</v>
      </c>
      <c r="D74" s="374">
        <v>127266000</v>
      </c>
      <c r="E74" s="374">
        <v>0</v>
      </c>
      <c r="F74" s="374">
        <v>0</v>
      </c>
    </row>
    <row r="75" spans="1:7" x14ac:dyDescent="0.25">
      <c r="A75" s="382" t="s">
        <v>17</v>
      </c>
      <c r="B75" s="389">
        <v>53001001</v>
      </c>
      <c r="C75" s="366" t="s">
        <v>567</v>
      </c>
      <c r="D75" s="371">
        <v>212138000</v>
      </c>
      <c r="E75" s="374">
        <v>324000000</v>
      </c>
      <c r="F75" s="417">
        <v>328366000</v>
      </c>
    </row>
    <row r="76" spans="1:7" x14ac:dyDescent="0.25">
      <c r="A76" s="382" t="s">
        <v>17</v>
      </c>
      <c r="B76" s="389">
        <v>53001002</v>
      </c>
      <c r="C76" s="366" t="s">
        <v>76</v>
      </c>
      <c r="D76" s="371">
        <v>1200000</v>
      </c>
      <c r="E76" s="374">
        <v>1200000</v>
      </c>
      <c r="F76" s="384">
        <v>600000</v>
      </c>
    </row>
    <row r="77" spans="1:7" x14ac:dyDescent="0.25">
      <c r="A77" s="382" t="s">
        <v>17</v>
      </c>
      <c r="B77" s="389">
        <v>53010001</v>
      </c>
      <c r="C77" s="366" t="s">
        <v>83</v>
      </c>
      <c r="D77" s="371">
        <v>41934000</v>
      </c>
      <c r="E77" s="374">
        <v>44642000</v>
      </c>
      <c r="F77" s="384">
        <v>56278000</v>
      </c>
    </row>
    <row r="78" spans="1:7" x14ac:dyDescent="0.25">
      <c r="A78" s="382" t="s">
        <v>57</v>
      </c>
      <c r="B78" s="389">
        <v>18011001</v>
      </c>
      <c r="C78" s="366" t="s">
        <v>96</v>
      </c>
      <c r="D78" s="371">
        <v>56598000</v>
      </c>
      <c r="E78" s="374">
        <v>66382000</v>
      </c>
      <c r="F78" s="384">
        <v>42381000</v>
      </c>
    </row>
    <row r="79" spans="1:7" x14ac:dyDescent="0.25">
      <c r="A79" s="382" t="s">
        <v>57</v>
      </c>
      <c r="B79" s="389">
        <v>26001001</v>
      </c>
      <c r="C79" s="366" t="s">
        <v>58</v>
      </c>
      <c r="D79" s="371">
        <v>272812000</v>
      </c>
      <c r="E79" s="374">
        <v>299303000</v>
      </c>
      <c r="F79" s="417">
        <v>257982000</v>
      </c>
      <c r="G79" s="458"/>
    </row>
    <row r="80" spans="1:7" x14ac:dyDescent="0.25">
      <c r="A80" s="382" t="s">
        <v>57</v>
      </c>
      <c r="B80" s="389">
        <v>26001002</v>
      </c>
      <c r="C80" s="366" t="s">
        <v>59</v>
      </c>
      <c r="D80" s="371">
        <v>24296000</v>
      </c>
      <c r="E80" s="374">
        <v>24333000</v>
      </c>
      <c r="F80" s="384">
        <v>19085000</v>
      </c>
    </row>
    <row r="81" spans="1:6" x14ac:dyDescent="0.25">
      <c r="A81" s="382" t="s">
        <v>57</v>
      </c>
      <c r="B81" s="389">
        <v>26001003</v>
      </c>
      <c r="C81" s="366" t="s">
        <v>60</v>
      </c>
      <c r="D81" s="371">
        <v>2400000</v>
      </c>
      <c r="E81" s="374">
        <v>2400000</v>
      </c>
      <c r="F81" s="384">
        <v>1200000</v>
      </c>
    </row>
    <row r="82" spans="1:6" x14ac:dyDescent="0.25">
      <c r="A82" s="382" t="s">
        <v>57</v>
      </c>
      <c r="B82" s="389">
        <v>26001004</v>
      </c>
      <c r="C82" s="366" t="s">
        <v>61</v>
      </c>
      <c r="D82" s="371">
        <v>3600000</v>
      </c>
      <c r="E82" s="374">
        <v>3600000</v>
      </c>
      <c r="F82" s="384">
        <v>1800000</v>
      </c>
    </row>
    <row r="83" spans="1:6" x14ac:dyDescent="0.25">
      <c r="A83" s="382" t="s">
        <v>57</v>
      </c>
      <c r="B83" s="389">
        <v>26001005</v>
      </c>
      <c r="C83" s="366" t="s">
        <v>62</v>
      </c>
      <c r="D83" s="371">
        <v>960000</v>
      </c>
      <c r="E83" s="374">
        <v>960000</v>
      </c>
      <c r="F83" s="384">
        <v>480000</v>
      </c>
    </row>
    <row r="84" spans="1:6" x14ac:dyDescent="0.25">
      <c r="A84" s="382" t="s">
        <v>57</v>
      </c>
      <c r="B84" s="389">
        <v>26051001</v>
      </c>
      <c r="C84" s="366" t="s">
        <v>88</v>
      </c>
      <c r="D84" s="371">
        <v>675310000</v>
      </c>
      <c r="E84" s="374">
        <v>655310000</v>
      </c>
      <c r="F84" s="417">
        <v>478014000</v>
      </c>
    </row>
    <row r="85" spans="1:6" x14ac:dyDescent="0.25">
      <c r="A85" s="382" t="s">
        <v>57</v>
      </c>
      <c r="B85" s="390">
        <v>26052001</v>
      </c>
      <c r="C85" s="366" t="s">
        <v>90</v>
      </c>
      <c r="D85" s="371">
        <v>168399000</v>
      </c>
      <c r="E85" s="374">
        <v>252727000</v>
      </c>
      <c r="F85" s="384">
        <v>176836000</v>
      </c>
    </row>
    <row r="86" spans="1:6" x14ac:dyDescent="0.25">
      <c r="A86" s="382" t="s">
        <v>57</v>
      </c>
      <c r="B86" s="389">
        <v>26053001</v>
      </c>
      <c r="C86" s="366" t="s">
        <v>89</v>
      </c>
      <c r="D86" s="371">
        <v>445481000</v>
      </c>
      <c r="E86" s="374">
        <v>363410000</v>
      </c>
      <c r="F86" s="417">
        <v>298347000</v>
      </c>
    </row>
    <row r="87" spans="1:6" s="96" customFormat="1" x14ac:dyDescent="0.25">
      <c r="A87" s="382" t="s">
        <v>77</v>
      </c>
      <c r="B87" s="389">
        <v>51021001</v>
      </c>
      <c r="C87" s="370" t="s">
        <v>845</v>
      </c>
      <c r="D87" s="371">
        <v>176726000</v>
      </c>
      <c r="E87" s="374">
        <v>0</v>
      </c>
      <c r="F87" s="374">
        <v>0</v>
      </c>
    </row>
    <row r="88" spans="1:6" x14ac:dyDescent="0.25">
      <c r="A88" s="382" t="s">
        <v>21</v>
      </c>
      <c r="B88" s="389">
        <v>13001001</v>
      </c>
      <c r="C88" s="366" t="s">
        <v>568</v>
      </c>
      <c r="D88" s="371">
        <v>367121000</v>
      </c>
      <c r="E88" s="374">
        <v>462267000</v>
      </c>
      <c r="F88" s="417">
        <v>423676000</v>
      </c>
    </row>
    <row r="89" spans="1:6" x14ac:dyDescent="0.25">
      <c r="A89" s="382" t="s">
        <v>21</v>
      </c>
      <c r="B89" s="389">
        <v>13001001</v>
      </c>
      <c r="C89" s="366" t="s">
        <v>70</v>
      </c>
      <c r="D89" s="371">
        <v>600000</v>
      </c>
      <c r="E89" s="374">
        <v>600000</v>
      </c>
      <c r="F89" s="384">
        <v>300000</v>
      </c>
    </row>
    <row r="90" spans="1:6" x14ac:dyDescent="0.25">
      <c r="A90" s="382" t="s">
        <v>21</v>
      </c>
      <c r="B90" s="389">
        <v>13001002</v>
      </c>
      <c r="C90" s="366" t="s">
        <v>41</v>
      </c>
      <c r="D90" s="371">
        <v>178712000</v>
      </c>
      <c r="E90" s="374">
        <v>188575000</v>
      </c>
      <c r="F90" s="384">
        <v>181105000</v>
      </c>
    </row>
    <row r="91" spans="1:6" x14ac:dyDescent="0.25">
      <c r="A91" s="382" t="s">
        <v>21</v>
      </c>
      <c r="B91" s="389">
        <v>13001003</v>
      </c>
      <c r="C91" s="366" t="s">
        <v>42</v>
      </c>
      <c r="D91" s="371">
        <v>35960000</v>
      </c>
      <c r="E91" s="374">
        <v>99645000</v>
      </c>
      <c r="F91" s="384">
        <v>72252000</v>
      </c>
    </row>
    <row r="92" spans="1:6" s="96" customFormat="1" x14ac:dyDescent="0.25">
      <c r="A92" s="361" t="s">
        <v>21</v>
      </c>
      <c r="B92" s="360">
        <v>39001001</v>
      </c>
      <c r="C92" s="370" t="s">
        <v>846</v>
      </c>
      <c r="D92" s="371">
        <v>43674000</v>
      </c>
      <c r="E92" s="374">
        <v>0</v>
      </c>
      <c r="F92" s="374">
        <v>0</v>
      </c>
    </row>
    <row r="93" spans="1:6" x14ac:dyDescent="0.25">
      <c r="A93" s="382" t="s">
        <v>21</v>
      </c>
      <c r="B93" s="385">
        <v>14001001</v>
      </c>
      <c r="C93" s="366" t="s">
        <v>74</v>
      </c>
      <c r="D93" s="371">
        <v>147773000</v>
      </c>
      <c r="E93" s="374">
        <v>144158000</v>
      </c>
      <c r="F93" s="429">
        <v>125894000</v>
      </c>
    </row>
    <row r="94" spans="1:6" x14ac:dyDescent="0.25">
      <c r="A94" s="382" t="s">
        <v>21</v>
      </c>
      <c r="B94" s="386">
        <v>17001001</v>
      </c>
      <c r="C94" s="366" t="s">
        <v>25</v>
      </c>
      <c r="D94" s="371">
        <v>1746547000</v>
      </c>
      <c r="E94" s="374">
        <v>1719368000</v>
      </c>
      <c r="F94" s="417">
        <v>2422398000</v>
      </c>
    </row>
    <row r="95" spans="1:6" x14ac:dyDescent="0.25">
      <c r="A95" s="382" t="s">
        <v>21</v>
      </c>
      <c r="B95" s="386">
        <v>17003001</v>
      </c>
      <c r="C95" s="366" t="s">
        <v>33</v>
      </c>
      <c r="D95" s="371">
        <v>850378000</v>
      </c>
      <c r="E95" s="374">
        <v>954357000</v>
      </c>
      <c r="F95" s="417">
        <v>1010422000</v>
      </c>
    </row>
    <row r="96" spans="1:6" x14ac:dyDescent="0.25">
      <c r="A96" s="382" t="s">
        <v>21</v>
      </c>
      <c r="B96" s="386">
        <v>17008001</v>
      </c>
      <c r="C96" s="366" t="s">
        <v>28</v>
      </c>
      <c r="D96" s="371">
        <v>69319000</v>
      </c>
      <c r="E96" s="374">
        <v>77863000</v>
      </c>
      <c r="F96" s="384">
        <v>69927000</v>
      </c>
    </row>
    <row r="97" spans="1:6" x14ac:dyDescent="0.25">
      <c r="A97" s="382" t="s">
        <v>21</v>
      </c>
      <c r="B97" s="386">
        <v>17010001</v>
      </c>
      <c r="C97" s="366" t="s">
        <v>29</v>
      </c>
      <c r="D97" s="371">
        <v>255180000</v>
      </c>
      <c r="E97" s="374">
        <v>259265000</v>
      </c>
      <c r="F97" s="384">
        <v>242702000</v>
      </c>
    </row>
    <row r="98" spans="1:6" x14ac:dyDescent="0.25">
      <c r="A98" s="382" t="s">
        <v>21</v>
      </c>
      <c r="B98" s="386">
        <v>17010001</v>
      </c>
      <c r="C98" s="366" t="s">
        <v>591</v>
      </c>
      <c r="D98" s="374">
        <v>0</v>
      </c>
      <c r="E98" s="374">
        <v>600000</v>
      </c>
      <c r="F98" s="384">
        <v>300000</v>
      </c>
    </row>
    <row r="99" spans="1:6" x14ac:dyDescent="0.25">
      <c r="A99" s="382" t="s">
        <v>21</v>
      </c>
      <c r="B99" s="386">
        <v>17010001</v>
      </c>
      <c r="C99" s="366" t="s">
        <v>592</v>
      </c>
      <c r="D99" s="374">
        <v>0</v>
      </c>
      <c r="E99" s="374">
        <v>900000</v>
      </c>
      <c r="F99" s="384">
        <v>450000</v>
      </c>
    </row>
    <row r="100" spans="1:6" x14ac:dyDescent="0.25">
      <c r="A100" s="382" t="s">
        <v>21</v>
      </c>
      <c r="B100" s="386">
        <v>17030001</v>
      </c>
      <c r="C100" s="366" t="s">
        <v>26</v>
      </c>
      <c r="D100" s="371">
        <v>1800000</v>
      </c>
      <c r="E100" s="374">
        <v>1800000</v>
      </c>
      <c r="F100" s="384">
        <v>900000</v>
      </c>
    </row>
    <row r="101" spans="1:6" x14ac:dyDescent="0.25">
      <c r="A101" s="382" t="s">
        <v>21</v>
      </c>
      <c r="B101" s="386">
        <v>17031001</v>
      </c>
      <c r="C101" s="366" t="s">
        <v>32</v>
      </c>
      <c r="D101" s="371">
        <v>104773000</v>
      </c>
      <c r="E101" s="374">
        <v>106721000</v>
      </c>
      <c r="F101" s="417">
        <v>78603000</v>
      </c>
    </row>
    <row r="102" spans="1:6" x14ac:dyDescent="0.25">
      <c r="A102" s="382" t="s">
        <v>21</v>
      </c>
      <c r="B102" s="386">
        <v>17054001</v>
      </c>
      <c r="C102" s="366" t="s">
        <v>31</v>
      </c>
      <c r="D102" s="371">
        <v>2310777000</v>
      </c>
      <c r="E102" s="374">
        <v>2561938000</v>
      </c>
      <c r="F102" s="417">
        <v>2366830000</v>
      </c>
    </row>
    <row r="103" spans="1:6" x14ac:dyDescent="0.25">
      <c r="A103" s="382" t="s">
        <v>21</v>
      </c>
      <c r="B103" s="386">
        <v>17055001</v>
      </c>
      <c r="C103" s="366" t="s">
        <v>30</v>
      </c>
      <c r="D103" s="371">
        <v>1098858000</v>
      </c>
      <c r="E103" s="374">
        <v>1228961200</v>
      </c>
      <c r="F103" s="417">
        <v>1141549000</v>
      </c>
    </row>
    <row r="104" spans="1:6" x14ac:dyDescent="0.25">
      <c r="A104" s="382" t="s">
        <v>21</v>
      </c>
      <c r="B104" s="386">
        <v>17056001</v>
      </c>
      <c r="C104" s="366" t="s">
        <v>34</v>
      </c>
      <c r="D104" s="371">
        <v>53275000</v>
      </c>
      <c r="E104" s="374">
        <v>53877000</v>
      </c>
      <c r="F104" s="384">
        <v>34123000</v>
      </c>
    </row>
    <row r="105" spans="1:6" x14ac:dyDescent="0.25">
      <c r="A105" s="382" t="s">
        <v>21</v>
      </c>
      <c r="B105" s="386">
        <v>17064001</v>
      </c>
      <c r="C105" s="366" t="s">
        <v>27</v>
      </c>
      <c r="D105" s="371">
        <v>3600000</v>
      </c>
      <c r="E105" s="374">
        <v>3600000</v>
      </c>
      <c r="F105" s="384">
        <v>1800000</v>
      </c>
    </row>
    <row r="106" spans="1:6" s="96" customFormat="1" x14ac:dyDescent="0.25">
      <c r="A106" s="382" t="s">
        <v>21</v>
      </c>
      <c r="B106" s="386">
        <v>64001001</v>
      </c>
      <c r="C106" s="370" t="s">
        <v>847</v>
      </c>
      <c r="D106" s="371">
        <v>160589000</v>
      </c>
      <c r="E106" s="374">
        <v>0</v>
      </c>
      <c r="F106" s="374">
        <v>0</v>
      </c>
    </row>
    <row r="107" spans="1:6" x14ac:dyDescent="0.25">
      <c r="A107" s="382" t="s">
        <v>21</v>
      </c>
      <c r="B107" s="386">
        <v>17018001</v>
      </c>
      <c r="C107" s="366" t="s">
        <v>39</v>
      </c>
      <c r="D107" s="371">
        <v>268386000</v>
      </c>
      <c r="E107" s="374">
        <v>292308000</v>
      </c>
      <c r="F107" s="417">
        <v>285203000</v>
      </c>
    </row>
    <row r="108" spans="1:6" x14ac:dyDescent="0.25">
      <c r="A108" s="382" t="s">
        <v>21</v>
      </c>
      <c r="B108" s="386">
        <v>17021001</v>
      </c>
      <c r="C108" s="366" t="s">
        <v>40</v>
      </c>
      <c r="D108" s="371">
        <v>1332656000</v>
      </c>
      <c r="E108" s="374">
        <v>1525542000</v>
      </c>
      <c r="F108" s="384">
        <v>1859000000</v>
      </c>
    </row>
    <row r="109" spans="1:6" x14ac:dyDescent="0.25">
      <c r="A109" s="382" t="s">
        <v>21</v>
      </c>
      <c r="B109" s="386">
        <v>17065001</v>
      </c>
      <c r="C109" s="366" t="s">
        <v>35</v>
      </c>
      <c r="D109" s="371">
        <v>976139000</v>
      </c>
      <c r="E109" s="374">
        <v>1030490000</v>
      </c>
      <c r="F109" s="384">
        <v>1028299000</v>
      </c>
    </row>
    <row r="110" spans="1:6" x14ac:dyDescent="0.25">
      <c r="A110" s="382" t="s">
        <v>21</v>
      </c>
      <c r="B110" s="386">
        <v>17066001</v>
      </c>
      <c r="C110" s="366" t="s">
        <v>36</v>
      </c>
      <c r="D110" s="371">
        <v>549033000</v>
      </c>
      <c r="E110" s="374">
        <v>606547000</v>
      </c>
      <c r="F110" s="384">
        <v>585231000</v>
      </c>
    </row>
    <row r="111" spans="1:6" x14ac:dyDescent="0.25">
      <c r="A111" s="382" t="s">
        <v>21</v>
      </c>
      <c r="B111" s="386">
        <v>17067001</v>
      </c>
      <c r="C111" s="366" t="s">
        <v>37</v>
      </c>
      <c r="D111" s="371">
        <v>403864000</v>
      </c>
      <c r="E111" s="374">
        <v>433107000</v>
      </c>
      <c r="F111" s="384">
        <v>418394000</v>
      </c>
    </row>
    <row r="112" spans="1:6" x14ac:dyDescent="0.25">
      <c r="A112" s="382" t="s">
        <v>21</v>
      </c>
      <c r="B112" s="386">
        <v>17068001</v>
      </c>
      <c r="C112" s="366" t="s">
        <v>38</v>
      </c>
      <c r="D112" s="371">
        <v>306033000</v>
      </c>
      <c r="E112" s="374">
        <v>331971000</v>
      </c>
      <c r="F112" s="384">
        <v>349628000</v>
      </c>
    </row>
    <row r="113" spans="1:6" x14ac:dyDescent="0.25">
      <c r="A113" s="382" t="s">
        <v>21</v>
      </c>
      <c r="B113" s="389">
        <v>21001001</v>
      </c>
      <c r="C113" s="366" t="s">
        <v>49</v>
      </c>
      <c r="D113" s="371">
        <v>1338105000</v>
      </c>
      <c r="E113" s="374">
        <v>1366729000</v>
      </c>
      <c r="F113" s="417">
        <v>1206668000</v>
      </c>
    </row>
    <row r="114" spans="1:6" x14ac:dyDescent="0.25">
      <c r="A114" s="382" t="s">
        <v>21</v>
      </c>
      <c r="B114" s="389">
        <v>21001002</v>
      </c>
      <c r="C114" s="366" t="s">
        <v>50</v>
      </c>
      <c r="D114" s="371">
        <v>1200000</v>
      </c>
      <c r="E114" s="374">
        <v>1200000</v>
      </c>
      <c r="F114" s="384">
        <v>600000</v>
      </c>
    </row>
    <row r="115" spans="1:6" x14ac:dyDescent="0.25">
      <c r="A115" s="382" t="s">
        <v>21</v>
      </c>
      <c r="B115" s="389">
        <v>21001003</v>
      </c>
      <c r="C115" s="366" t="s">
        <v>51</v>
      </c>
      <c r="D115" s="371">
        <v>1200000</v>
      </c>
      <c r="E115" s="374">
        <v>1200000</v>
      </c>
      <c r="F115" s="384">
        <v>600000</v>
      </c>
    </row>
    <row r="116" spans="1:6" x14ac:dyDescent="0.25">
      <c r="A116" s="382" t="s">
        <v>21</v>
      </c>
      <c r="B116" s="389">
        <v>21003001</v>
      </c>
      <c r="C116" s="366" t="s">
        <v>53</v>
      </c>
      <c r="D116" s="371">
        <v>211000000</v>
      </c>
      <c r="E116" s="374">
        <v>287000000</v>
      </c>
      <c r="F116" s="384">
        <v>168550000</v>
      </c>
    </row>
    <row r="117" spans="1:6" x14ac:dyDescent="0.25">
      <c r="A117" s="382" t="s">
        <v>21</v>
      </c>
      <c r="B117" s="389">
        <v>21102001</v>
      </c>
      <c r="C117" s="366" t="s">
        <v>52</v>
      </c>
      <c r="D117" s="371">
        <v>2724640000</v>
      </c>
      <c r="E117" s="374">
        <v>2571403000</v>
      </c>
      <c r="F117" s="384">
        <v>2852617000</v>
      </c>
    </row>
    <row r="118" spans="1:6" s="96" customFormat="1" x14ac:dyDescent="0.25">
      <c r="A118" s="382" t="s">
        <v>21</v>
      </c>
      <c r="B118" s="389">
        <v>21103001</v>
      </c>
      <c r="C118" s="370" t="s">
        <v>848</v>
      </c>
      <c r="D118" s="371">
        <v>14805000</v>
      </c>
      <c r="E118" s="374">
        <v>0</v>
      </c>
      <c r="F118" s="374">
        <v>0</v>
      </c>
    </row>
    <row r="119" spans="1:6" x14ac:dyDescent="0.25">
      <c r="A119" s="382" t="s">
        <v>21</v>
      </c>
      <c r="B119" s="389">
        <v>21104001</v>
      </c>
      <c r="C119" s="366" t="s">
        <v>54</v>
      </c>
      <c r="D119" s="371">
        <v>155432000</v>
      </c>
      <c r="E119" s="374">
        <v>135352000</v>
      </c>
      <c r="F119" s="384">
        <v>183005000</v>
      </c>
    </row>
    <row r="120" spans="1:6" x14ac:dyDescent="0.25">
      <c r="A120" s="382" t="s">
        <v>21</v>
      </c>
      <c r="B120" s="390">
        <v>21106001</v>
      </c>
      <c r="C120" s="366" t="s">
        <v>55</v>
      </c>
      <c r="D120" s="371">
        <v>24000000</v>
      </c>
      <c r="E120" s="374">
        <v>20000000</v>
      </c>
      <c r="F120" s="384">
        <v>62000000</v>
      </c>
    </row>
    <row r="121" spans="1:6" x14ac:dyDescent="0.25">
      <c r="A121" s="382" t="s">
        <v>21</v>
      </c>
      <c r="B121" s="390">
        <v>21107001</v>
      </c>
      <c r="C121" s="366" t="s">
        <v>75</v>
      </c>
      <c r="D121" s="371">
        <v>3000000</v>
      </c>
      <c r="E121" s="374">
        <v>3000000</v>
      </c>
      <c r="F121" s="384">
        <v>1500000</v>
      </c>
    </row>
    <row r="122" spans="1:6" x14ac:dyDescent="0.25">
      <c r="A122" s="382" t="s">
        <v>21</v>
      </c>
      <c r="B122" s="389">
        <v>51001001</v>
      </c>
      <c r="C122" s="366" t="s">
        <v>78</v>
      </c>
      <c r="D122" s="371">
        <v>72841000</v>
      </c>
      <c r="E122" s="374">
        <v>70526000</v>
      </c>
      <c r="F122" s="417">
        <v>79645000</v>
      </c>
    </row>
    <row r="123" spans="1:6" x14ac:dyDescent="0.25">
      <c r="A123" s="382" t="s">
        <v>21</v>
      </c>
      <c r="B123" s="389">
        <v>51002001</v>
      </c>
      <c r="C123" s="366" t="s">
        <v>79</v>
      </c>
      <c r="D123" s="371">
        <v>246278000</v>
      </c>
      <c r="E123" s="374">
        <v>244679000</v>
      </c>
      <c r="F123" s="384">
        <v>233555000</v>
      </c>
    </row>
    <row r="124" spans="1:6" x14ac:dyDescent="0.25">
      <c r="A124" s="382" t="s">
        <v>21</v>
      </c>
      <c r="B124" s="389">
        <v>35001001</v>
      </c>
      <c r="C124" s="366" t="s">
        <v>741</v>
      </c>
      <c r="D124" s="371">
        <v>597277000</v>
      </c>
      <c r="E124" s="374">
        <v>0</v>
      </c>
      <c r="F124" s="417">
        <v>601617000</v>
      </c>
    </row>
    <row r="125" spans="1:6" s="96" customFormat="1" x14ac:dyDescent="0.25">
      <c r="A125" s="382" t="s">
        <v>21</v>
      </c>
      <c r="B125" s="389">
        <v>35056001</v>
      </c>
      <c r="C125" s="366" t="s">
        <v>24</v>
      </c>
      <c r="D125" s="371">
        <v>73888000</v>
      </c>
      <c r="E125" s="374">
        <v>78157000</v>
      </c>
      <c r="F125" s="417">
        <v>77129000</v>
      </c>
    </row>
    <row r="126" spans="1:6" s="96" customFormat="1" x14ac:dyDescent="0.25">
      <c r="A126" s="382" t="s">
        <v>21</v>
      </c>
      <c r="B126" s="389">
        <v>35016001</v>
      </c>
      <c r="C126" s="366" t="s">
        <v>22</v>
      </c>
      <c r="D126" s="371">
        <v>264429000</v>
      </c>
      <c r="E126" s="374">
        <v>261731000</v>
      </c>
      <c r="F126" s="384">
        <v>270910000</v>
      </c>
    </row>
    <row r="127" spans="1:6" s="96" customFormat="1" x14ac:dyDescent="0.25">
      <c r="A127" s="382" t="s">
        <v>21</v>
      </c>
      <c r="B127" s="389">
        <v>35057001</v>
      </c>
      <c r="C127" s="366" t="s">
        <v>23</v>
      </c>
      <c r="D127" s="371">
        <v>2400000</v>
      </c>
      <c r="E127" s="374">
        <v>2400000</v>
      </c>
      <c r="F127" s="384">
        <v>1200000</v>
      </c>
    </row>
    <row r="128" spans="1:6" x14ac:dyDescent="0.25">
      <c r="A128" s="449"/>
      <c r="B128" s="449"/>
      <c r="C128" s="359" t="s">
        <v>290</v>
      </c>
      <c r="D128" s="391">
        <f>SUM(D5:D127)</f>
        <v>44481564000</v>
      </c>
      <c r="E128" s="391">
        <f t="shared" ref="E128:F128" si="0">SUM(E5:E127)</f>
        <v>46228415000</v>
      </c>
      <c r="F128" s="391">
        <f t="shared" si="0"/>
        <v>41982236000</v>
      </c>
    </row>
    <row r="130" spans="4:5" x14ac:dyDescent="0.25">
      <c r="D130" s="10"/>
    </row>
    <row r="131" spans="4:5" x14ac:dyDescent="0.25">
      <c r="E131" s="100"/>
    </row>
  </sheetData>
  <mergeCells count="2">
    <mergeCell ref="A1:F1"/>
    <mergeCell ref="A2:F2"/>
  </mergeCells>
  <pageMargins left="0.3125" right="0.7" top="0.75" bottom="0.75" header="0.3" footer="0.3"/>
  <pageSetup paperSize="9" firstPageNumber="2" orientation="portrait" useFirstPageNumber="1" horizontalDpi="4294967295" verticalDpi="4294967295" r:id="rId1"/>
  <headerFooter>
    <oddHeader>&amp;C&amp;"-,Bold"YOBE STATE GOVERNMENT OF NIGERIA  
PROPOSED APPROPRIATION BILL 2017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view="pageLayout" topLeftCell="A82" zoomScaleNormal="100" workbookViewId="0">
      <selection activeCell="C25" sqref="C25"/>
    </sheetView>
  </sheetViews>
  <sheetFormatPr defaultRowHeight="15" x14ac:dyDescent="0.25"/>
  <cols>
    <col min="1" max="1" width="7.5703125" customWidth="1"/>
    <col min="2" max="2" width="9" bestFit="1" customWidth="1"/>
    <col min="3" max="3" width="32.42578125" customWidth="1"/>
    <col min="4" max="4" width="14.85546875" style="96" customWidth="1"/>
    <col min="5" max="5" width="14.85546875" customWidth="1"/>
    <col min="6" max="6" width="15" customWidth="1"/>
  </cols>
  <sheetData>
    <row r="1" spans="1:6" s="96" customFormat="1" x14ac:dyDescent="0.25">
      <c r="A1" s="557" t="s">
        <v>852</v>
      </c>
      <c r="B1" s="557"/>
      <c r="C1" s="557"/>
      <c r="D1" s="557"/>
      <c r="E1" s="557"/>
      <c r="F1" s="557"/>
    </row>
    <row r="2" spans="1:6" s="96" customFormat="1" x14ac:dyDescent="0.25">
      <c r="A2" s="557" t="s">
        <v>853</v>
      </c>
      <c r="B2" s="557"/>
      <c r="C2" s="557"/>
      <c r="D2" s="557"/>
      <c r="E2" s="557"/>
      <c r="F2" s="557"/>
    </row>
    <row r="3" spans="1:6" ht="30" x14ac:dyDescent="0.25">
      <c r="A3" s="558" t="s">
        <v>278</v>
      </c>
      <c r="B3" s="558"/>
      <c r="C3" s="558" t="s">
        <v>478</v>
      </c>
      <c r="D3" s="395" t="s">
        <v>854</v>
      </c>
      <c r="E3" s="395" t="s">
        <v>596</v>
      </c>
      <c r="F3" s="396" t="s">
        <v>627</v>
      </c>
    </row>
    <row r="4" spans="1:6" x14ac:dyDescent="0.25">
      <c r="A4" s="378" t="s">
        <v>0</v>
      </c>
      <c r="B4" s="379" t="s">
        <v>411</v>
      </c>
      <c r="C4" s="558"/>
      <c r="D4" s="365" t="s">
        <v>100</v>
      </c>
      <c r="E4" s="365" t="s">
        <v>100</v>
      </c>
      <c r="F4" s="397" t="s">
        <v>100</v>
      </c>
    </row>
    <row r="5" spans="1:6" x14ac:dyDescent="0.25">
      <c r="A5" s="382" t="s">
        <v>2</v>
      </c>
      <c r="B5" s="386">
        <v>11005001</v>
      </c>
      <c r="C5" s="368" t="s">
        <v>823</v>
      </c>
      <c r="D5" s="393">
        <v>610000000</v>
      </c>
      <c r="E5" s="398">
        <f>'SUM CAP'!D4</f>
        <v>680000000</v>
      </c>
      <c r="F5" s="399">
        <v>692183000</v>
      </c>
    </row>
    <row r="6" spans="1:6" s="96" customFormat="1" x14ac:dyDescent="0.25">
      <c r="A6" s="382" t="s">
        <v>2</v>
      </c>
      <c r="B6" s="386"/>
      <c r="C6" s="368" t="s">
        <v>11</v>
      </c>
      <c r="D6" s="393">
        <v>10868000</v>
      </c>
      <c r="E6" s="398">
        <v>0</v>
      </c>
      <c r="F6" s="398">
        <v>0</v>
      </c>
    </row>
    <row r="7" spans="1:6" x14ac:dyDescent="0.25">
      <c r="A7" s="382" t="s">
        <v>2</v>
      </c>
      <c r="B7" s="386">
        <v>11010001</v>
      </c>
      <c r="C7" s="368" t="s">
        <v>800</v>
      </c>
      <c r="D7" s="398">
        <v>0</v>
      </c>
      <c r="E7" s="398">
        <v>0</v>
      </c>
      <c r="F7" s="399">
        <v>180000000</v>
      </c>
    </row>
    <row r="8" spans="1:6" x14ac:dyDescent="0.25">
      <c r="A8" s="382" t="s">
        <v>2</v>
      </c>
      <c r="B8" s="386">
        <v>11013001</v>
      </c>
      <c r="C8" s="366" t="s">
        <v>6</v>
      </c>
      <c r="D8" s="393">
        <v>1222580000</v>
      </c>
      <c r="E8" s="398">
        <f>'SUM CAP'!D6</f>
        <v>962506000</v>
      </c>
      <c r="F8" s="399">
        <v>700000000</v>
      </c>
    </row>
    <row r="9" spans="1:6" s="96" customFormat="1" x14ac:dyDescent="0.25">
      <c r="A9" s="382" t="s">
        <v>2</v>
      </c>
      <c r="B9" s="386"/>
      <c r="C9" s="370" t="s">
        <v>855</v>
      </c>
      <c r="D9" s="393">
        <v>33800000</v>
      </c>
      <c r="E9" s="398">
        <v>0</v>
      </c>
      <c r="F9" s="398">
        <v>0</v>
      </c>
    </row>
    <row r="10" spans="1:6" x14ac:dyDescent="0.25">
      <c r="A10" s="382" t="s">
        <v>2</v>
      </c>
      <c r="B10" s="389">
        <v>11033001</v>
      </c>
      <c r="C10" s="366" t="s">
        <v>56</v>
      </c>
      <c r="D10" s="393">
        <v>34406000</v>
      </c>
      <c r="E10" s="398">
        <f>'SUM CAP'!D7</f>
        <v>103000000</v>
      </c>
      <c r="F10" s="399">
        <v>36257000</v>
      </c>
    </row>
    <row r="11" spans="1:6" x14ac:dyDescent="0.25">
      <c r="A11" s="382" t="s">
        <v>2</v>
      </c>
      <c r="B11" s="389">
        <v>11035001</v>
      </c>
      <c r="C11" s="366" t="s">
        <v>98</v>
      </c>
      <c r="D11" s="393">
        <v>10000000</v>
      </c>
      <c r="E11" s="398">
        <f>'SUM CAP'!D8</f>
        <v>10000000</v>
      </c>
      <c r="F11" s="399">
        <v>4296000</v>
      </c>
    </row>
    <row r="12" spans="1:6" x14ac:dyDescent="0.25">
      <c r="A12" s="382" t="s">
        <v>2</v>
      </c>
      <c r="B12" s="390">
        <v>11037001</v>
      </c>
      <c r="C12" s="366" t="s">
        <v>86</v>
      </c>
      <c r="D12" s="393">
        <v>174000000</v>
      </c>
      <c r="E12" s="398">
        <f>'SUM CAP'!D9</f>
        <v>108768000</v>
      </c>
      <c r="F12" s="399">
        <v>46736000</v>
      </c>
    </row>
    <row r="13" spans="1:6" x14ac:dyDescent="0.25">
      <c r="A13" s="382" t="s">
        <v>2</v>
      </c>
      <c r="B13" s="382">
        <v>12003001</v>
      </c>
      <c r="C13" s="366" t="s">
        <v>5</v>
      </c>
      <c r="D13" s="393">
        <v>290924000</v>
      </c>
      <c r="E13" s="400">
        <f>'SUM CAP'!D10</f>
        <v>147361000</v>
      </c>
      <c r="F13" s="399">
        <v>63318000</v>
      </c>
    </row>
    <row r="14" spans="1:6" x14ac:dyDescent="0.25">
      <c r="A14" s="382" t="s">
        <v>2</v>
      </c>
      <c r="B14" s="389">
        <v>23001001</v>
      </c>
      <c r="C14" s="366" t="s">
        <v>65</v>
      </c>
      <c r="D14" s="393">
        <v>52000000</v>
      </c>
      <c r="E14" s="398">
        <f>'SUM CAP'!D11</f>
        <v>754000000</v>
      </c>
      <c r="F14" s="399">
        <v>623000000</v>
      </c>
    </row>
    <row r="15" spans="1:6" s="96" customFormat="1" x14ac:dyDescent="0.25">
      <c r="A15" s="382" t="s">
        <v>2</v>
      </c>
      <c r="B15" s="389"/>
      <c r="C15" s="370" t="s">
        <v>856</v>
      </c>
      <c r="D15" s="393">
        <v>2375000</v>
      </c>
      <c r="E15" s="398">
        <v>0</v>
      </c>
      <c r="F15" s="398">
        <v>0</v>
      </c>
    </row>
    <row r="16" spans="1:6" x14ac:dyDescent="0.25">
      <c r="A16" s="382" t="s">
        <v>2</v>
      </c>
      <c r="B16" s="389">
        <v>23003001</v>
      </c>
      <c r="C16" s="366" t="s">
        <v>68</v>
      </c>
      <c r="D16" s="393">
        <v>44624000</v>
      </c>
      <c r="E16" s="398">
        <f>'SUM CAP'!D12</f>
        <v>62000000</v>
      </c>
      <c r="F16" s="399">
        <v>50000000</v>
      </c>
    </row>
    <row r="17" spans="1:6" x14ac:dyDescent="0.25">
      <c r="A17" s="382" t="s">
        <v>2</v>
      </c>
      <c r="B17" s="389">
        <v>23004001</v>
      </c>
      <c r="C17" s="366" t="s">
        <v>67</v>
      </c>
      <c r="D17" s="393">
        <v>68500000</v>
      </c>
      <c r="E17" s="398">
        <f>'SUM CAP'!D13</f>
        <v>100428000</v>
      </c>
      <c r="F17" s="399">
        <v>43152000</v>
      </c>
    </row>
    <row r="18" spans="1:6" x14ac:dyDescent="0.25">
      <c r="A18" s="382" t="s">
        <v>2</v>
      </c>
      <c r="B18" s="389">
        <v>23013001</v>
      </c>
      <c r="C18" s="366" t="s">
        <v>69</v>
      </c>
      <c r="D18" s="393">
        <v>11000000</v>
      </c>
      <c r="E18" s="401">
        <f>'SUM CAP'!D14</f>
        <v>24600000</v>
      </c>
      <c r="F18" s="399">
        <v>10570000</v>
      </c>
    </row>
    <row r="19" spans="1:6" x14ac:dyDescent="0.25">
      <c r="A19" s="382" t="s">
        <v>2</v>
      </c>
      <c r="B19" s="389">
        <v>23057001</v>
      </c>
      <c r="C19" s="366" t="s">
        <v>66</v>
      </c>
      <c r="D19" s="393">
        <v>12800000</v>
      </c>
      <c r="E19" s="398">
        <f>'SUM CAP'!D15</f>
        <v>16000000</v>
      </c>
      <c r="F19" s="399">
        <v>6875000</v>
      </c>
    </row>
    <row r="20" spans="1:6" x14ac:dyDescent="0.25">
      <c r="A20" s="382" t="s">
        <v>2</v>
      </c>
      <c r="B20" s="389">
        <v>24007001</v>
      </c>
      <c r="C20" s="366" t="s">
        <v>63</v>
      </c>
      <c r="D20" s="393">
        <v>130396000</v>
      </c>
      <c r="E20" s="398">
        <f>'SUM CAP'!D16</f>
        <v>92140000</v>
      </c>
      <c r="F20" s="399">
        <v>6959000</v>
      </c>
    </row>
    <row r="21" spans="1:6" x14ac:dyDescent="0.25">
      <c r="A21" s="382" t="s">
        <v>2</v>
      </c>
      <c r="B21" s="386">
        <v>25001001</v>
      </c>
      <c r="C21" s="366" t="s">
        <v>563</v>
      </c>
      <c r="D21" s="393">
        <v>860000000</v>
      </c>
      <c r="E21" s="398">
        <f>'SUM CAP'!D17</f>
        <v>758225000</v>
      </c>
      <c r="F21" s="399">
        <v>350000000</v>
      </c>
    </row>
    <row r="22" spans="1:6" x14ac:dyDescent="0.25">
      <c r="A22" s="382" t="s">
        <v>2</v>
      </c>
      <c r="B22" s="389">
        <v>40001001</v>
      </c>
      <c r="C22" s="366" t="s">
        <v>91</v>
      </c>
      <c r="D22" s="393">
        <v>35000000</v>
      </c>
      <c r="E22" s="398">
        <f>'SUM CAP'!D18</f>
        <v>42035000</v>
      </c>
      <c r="F22" s="399">
        <v>20062000</v>
      </c>
    </row>
    <row r="23" spans="1:6" x14ac:dyDescent="0.25">
      <c r="A23" s="382" t="s">
        <v>2</v>
      </c>
      <c r="B23" s="389">
        <v>40002001</v>
      </c>
      <c r="C23" s="366" t="s">
        <v>92</v>
      </c>
      <c r="D23" s="393">
        <v>48520000</v>
      </c>
      <c r="E23" s="398">
        <f>'SUM CAP'!D19</f>
        <v>73425000</v>
      </c>
      <c r="F23" s="399">
        <v>31549000</v>
      </c>
    </row>
    <row r="24" spans="1:6" x14ac:dyDescent="0.25">
      <c r="A24" s="382" t="s">
        <v>2</v>
      </c>
      <c r="B24" s="389">
        <v>47001001</v>
      </c>
      <c r="C24" s="366" t="s">
        <v>93</v>
      </c>
      <c r="D24" s="393">
        <v>40000000</v>
      </c>
      <c r="E24" s="398">
        <f>'SUM CAP'!D20</f>
        <v>44849000</v>
      </c>
      <c r="F24" s="399">
        <v>12000000</v>
      </c>
    </row>
    <row r="25" spans="1:6" x14ac:dyDescent="0.25">
      <c r="A25" s="382" t="s">
        <v>2</v>
      </c>
      <c r="B25" s="389">
        <v>47002001</v>
      </c>
      <c r="C25" s="366" t="s">
        <v>94</v>
      </c>
      <c r="D25" s="393">
        <v>5000000</v>
      </c>
      <c r="E25" s="398">
        <f>'SUM CAP'!D21</f>
        <v>10000000</v>
      </c>
      <c r="F25" s="399">
        <v>20000000</v>
      </c>
    </row>
    <row r="26" spans="1:6" x14ac:dyDescent="0.25">
      <c r="A26" s="382" t="s">
        <v>2</v>
      </c>
      <c r="B26" s="389">
        <v>48001001</v>
      </c>
      <c r="C26" s="366" t="s">
        <v>97</v>
      </c>
      <c r="D26" s="393">
        <v>245960000</v>
      </c>
      <c r="E26" s="398">
        <f>'SUM CAP'!D22</f>
        <v>398053000</v>
      </c>
      <c r="F26" s="399">
        <v>200000000</v>
      </c>
    </row>
    <row r="27" spans="1:6" x14ac:dyDescent="0.25">
      <c r="A27" s="382" t="s">
        <v>2</v>
      </c>
      <c r="B27" s="390">
        <v>62001002</v>
      </c>
      <c r="C27" s="366" t="s">
        <v>84</v>
      </c>
      <c r="D27" s="393">
        <v>95000000</v>
      </c>
      <c r="E27" s="398">
        <f>'SUM CAP'!D23</f>
        <v>62123000</v>
      </c>
      <c r="F27" s="399">
        <v>26693000</v>
      </c>
    </row>
    <row r="28" spans="1:6" x14ac:dyDescent="0.25">
      <c r="A28" s="382" t="s">
        <v>17</v>
      </c>
      <c r="B28" s="386">
        <v>15001001</v>
      </c>
      <c r="C28" s="366" t="s">
        <v>564</v>
      </c>
      <c r="D28" s="393">
        <v>684000000</v>
      </c>
      <c r="E28" s="398">
        <f>'SUM CAP'!D24</f>
        <v>1366000000</v>
      </c>
      <c r="F28" s="399">
        <v>396000000</v>
      </c>
    </row>
    <row r="29" spans="1:6" s="96" customFormat="1" x14ac:dyDescent="0.25">
      <c r="A29" s="382" t="s">
        <v>17</v>
      </c>
      <c r="B29" s="386"/>
      <c r="C29" s="370" t="s">
        <v>841</v>
      </c>
      <c r="D29" s="393">
        <v>112000000</v>
      </c>
      <c r="E29" s="398">
        <v>0</v>
      </c>
      <c r="F29" s="398">
        <v>0</v>
      </c>
    </row>
    <row r="30" spans="1:6" x14ac:dyDescent="0.25">
      <c r="A30" s="382" t="s">
        <v>17</v>
      </c>
      <c r="B30" s="386">
        <v>15001002</v>
      </c>
      <c r="C30" s="366" t="s">
        <v>19</v>
      </c>
      <c r="D30" s="393">
        <v>31000000</v>
      </c>
      <c r="E30" s="398">
        <f>'SUM CAP'!D25</f>
        <v>31000000</v>
      </c>
      <c r="F30" s="399">
        <v>20000000</v>
      </c>
    </row>
    <row r="31" spans="1:6" x14ac:dyDescent="0.25">
      <c r="A31" s="382" t="s">
        <v>17</v>
      </c>
      <c r="B31" s="386">
        <v>15001003</v>
      </c>
      <c r="C31" s="366" t="s">
        <v>20</v>
      </c>
      <c r="D31" s="393">
        <v>58000000</v>
      </c>
      <c r="E31" s="398">
        <f>'SUM CAP'!D26</f>
        <v>81500000</v>
      </c>
      <c r="F31" s="399">
        <v>20000000</v>
      </c>
    </row>
    <row r="32" spans="1:6" x14ac:dyDescent="0.25">
      <c r="A32" s="387" t="s">
        <v>17</v>
      </c>
      <c r="B32" s="382">
        <v>15102001</v>
      </c>
      <c r="C32" s="372" t="s">
        <v>565</v>
      </c>
      <c r="D32" s="393">
        <v>281423000</v>
      </c>
      <c r="E32" s="402">
        <f>'SUM CAP'!D27</f>
        <v>316735000</v>
      </c>
      <c r="F32" s="403">
        <v>255800000</v>
      </c>
    </row>
    <row r="33" spans="1:6" x14ac:dyDescent="0.25">
      <c r="A33" s="382" t="s">
        <v>17</v>
      </c>
      <c r="B33" s="390">
        <v>15110001</v>
      </c>
      <c r="C33" s="366" t="s">
        <v>18</v>
      </c>
      <c r="D33" s="393">
        <v>22105000</v>
      </c>
      <c r="E33" s="398">
        <f>'SUM CAP'!D28</f>
        <v>42780000</v>
      </c>
      <c r="F33" s="399">
        <v>18382000</v>
      </c>
    </row>
    <row r="34" spans="1:6" s="96" customFormat="1" x14ac:dyDescent="0.25">
      <c r="A34" s="382" t="s">
        <v>17</v>
      </c>
      <c r="B34" s="390"/>
      <c r="C34" s="370" t="s">
        <v>857</v>
      </c>
      <c r="D34" s="393">
        <v>45000000</v>
      </c>
      <c r="E34" s="398">
        <v>0</v>
      </c>
      <c r="F34" s="398">
        <v>0</v>
      </c>
    </row>
    <row r="35" spans="1:6" x14ac:dyDescent="0.25">
      <c r="A35" s="382" t="s">
        <v>17</v>
      </c>
      <c r="B35" s="386">
        <v>15117001</v>
      </c>
      <c r="C35" s="366" t="s">
        <v>796</v>
      </c>
      <c r="D35" s="398">
        <v>0</v>
      </c>
      <c r="E35" s="398">
        <v>0</v>
      </c>
      <c r="F35" s="399">
        <v>700000000</v>
      </c>
    </row>
    <row r="36" spans="1:6" x14ac:dyDescent="0.25">
      <c r="A36" s="382" t="s">
        <v>17</v>
      </c>
      <c r="B36" s="389">
        <v>20001001</v>
      </c>
      <c r="C36" s="366" t="s">
        <v>43</v>
      </c>
      <c r="D36" s="393">
        <v>100000000</v>
      </c>
      <c r="E36" s="398">
        <f>'SUM CAP'!D30</f>
        <v>150000000</v>
      </c>
      <c r="F36" s="399">
        <v>64452000</v>
      </c>
    </row>
    <row r="37" spans="1:6" x14ac:dyDescent="0.25">
      <c r="A37" s="382" t="s">
        <v>17</v>
      </c>
      <c r="B37" s="389">
        <v>20008001</v>
      </c>
      <c r="C37" s="366" t="s">
        <v>48</v>
      </c>
      <c r="D37" s="393">
        <v>157060000</v>
      </c>
      <c r="E37" s="398">
        <f>'SUM CAP'!D31</f>
        <v>131448000</v>
      </c>
      <c r="F37" s="399">
        <v>98000000</v>
      </c>
    </row>
    <row r="38" spans="1:6" x14ac:dyDescent="0.25">
      <c r="A38" s="382" t="s">
        <v>17</v>
      </c>
      <c r="B38" s="389">
        <v>22001001</v>
      </c>
      <c r="C38" s="366" t="s">
        <v>71</v>
      </c>
      <c r="D38" s="393">
        <v>381000000</v>
      </c>
      <c r="E38" s="398">
        <f>'SUM CAP'!D32</f>
        <v>717000000</v>
      </c>
      <c r="F38" s="399">
        <v>300000000</v>
      </c>
    </row>
    <row r="39" spans="1:6" x14ac:dyDescent="0.25">
      <c r="A39" s="382" t="s">
        <v>17</v>
      </c>
      <c r="B39" s="389">
        <v>22018001</v>
      </c>
      <c r="C39" s="366" t="s">
        <v>73</v>
      </c>
      <c r="D39" s="393">
        <v>100000000</v>
      </c>
      <c r="E39" s="398">
        <f>'SUM CAP'!D33</f>
        <v>265000000</v>
      </c>
      <c r="F39" s="399">
        <v>113866000</v>
      </c>
    </row>
    <row r="40" spans="1:6" x14ac:dyDescent="0.25">
      <c r="A40" s="382" t="s">
        <v>17</v>
      </c>
      <c r="B40" s="389">
        <v>22051001</v>
      </c>
      <c r="C40" s="366" t="s">
        <v>72</v>
      </c>
      <c r="D40" s="393">
        <v>100000000</v>
      </c>
      <c r="E40" s="398">
        <f>'SUM CAP'!D34</f>
        <v>100000000</v>
      </c>
      <c r="F40" s="399">
        <v>42968000</v>
      </c>
    </row>
    <row r="41" spans="1:6" x14ac:dyDescent="0.25">
      <c r="A41" s="382" t="s">
        <v>17</v>
      </c>
      <c r="B41" s="389">
        <v>22059001</v>
      </c>
      <c r="C41" s="366" t="s">
        <v>277</v>
      </c>
      <c r="D41" s="393">
        <v>100000000</v>
      </c>
      <c r="E41" s="398">
        <f>'SUM CAP'!D35</f>
        <v>100000000</v>
      </c>
      <c r="F41" s="399">
        <v>42968000</v>
      </c>
    </row>
    <row r="42" spans="1:6" x14ac:dyDescent="0.25">
      <c r="A42" s="382" t="s">
        <v>17</v>
      </c>
      <c r="B42" s="389">
        <v>22052001</v>
      </c>
      <c r="C42" s="366" t="s">
        <v>590</v>
      </c>
      <c r="D42" s="393">
        <v>36915000</v>
      </c>
      <c r="E42" s="398">
        <f>'SUM CAP'!D36</f>
        <v>12000000</v>
      </c>
      <c r="F42" s="399">
        <v>17156000</v>
      </c>
    </row>
    <row r="43" spans="1:6" s="96" customFormat="1" x14ac:dyDescent="0.25">
      <c r="A43" s="382" t="s">
        <v>17</v>
      </c>
      <c r="B43" s="389"/>
      <c r="C43" s="370" t="s">
        <v>858</v>
      </c>
      <c r="D43" s="393">
        <v>3658000000</v>
      </c>
      <c r="E43" s="398">
        <v>0</v>
      </c>
      <c r="F43" s="398">
        <v>0</v>
      </c>
    </row>
    <row r="44" spans="1:6" x14ac:dyDescent="0.25">
      <c r="A44" s="382" t="s">
        <v>17</v>
      </c>
      <c r="B44" s="389">
        <v>34001001</v>
      </c>
      <c r="C44" s="366" t="s">
        <v>566</v>
      </c>
      <c r="D44" s="393">
        <v>10307000000</v>
      </c>
      <c r="E44" s="398">
        <f>'SUM CAP'!D37</f>
        <v>17357195000</v>
      </c>
      <c r="F44" s="399">
        <v>10000000000</v>
      </c>
    </row>
    <row r="45" spans="1:6" x14ac:dyDescent="0.25">
      <c r="A45" s="382" t="s">
        <v>17</v>
      </c>
      <c r="B45" s="389">
        <v>34001002</v>
      </c>
      <c r="C45" s="366" t="s">
        <v>64</v>
      </c>
      <c r="D45" s="374">
        <v>50000000</v>
      </c>
      <c r="E45" s="398">
        <f>'SUM CAP'!D38</f>
        <v>206650000</v>
      </c>
      <c r="F45" s="399">
        <v>87000000</v>
      </c>
    </row>
    <row r="46" spans="1:6" x14ac:dyDescent="0.25">
      <c r="A46" s="382" t="s">
        <v>17</v>
      </c>
      <c r="B46" s="389">
        <v>38001001</v>
      </c>
      <c r="C46" s="366" t="s">
        <v>87</v>
      </c>
      <c r="D46" s="393">
        <v>100000000</v>
      </c>
      <c r="E46" s="398">
        <f>'SUM CAP'!D39</f>
        <v>120000000</v>
      </c>
      <c r="F46" s="399">
        <v>274000000</v>
      </c>
    </row>
    <row r="47" spans="1:6" x14ac:dyDescent="0.25">
      <c r="A47" s="382" t="s">
        <v>17</v>
      </c>
      <c r="B47" s="389">
        <v>50001001</v>
      </c>
      <c r="C47" s="366" t="s">
        <v>806</v>
      </c>
      <c r="D47" s="398">
        <v>0</v>
      </c>
      <c r="E47" s="398">
        <v>0</v>
      </c>
      <c r="F47" s="399">
        <v>180000000</v>
      </c>
    </row>
    <row r="48" spans="1:6" s="96" customFormat="1" x14ac:dyDescent="0.25">
      <c r="A48" s="382" t="s">
        <v>17</v>
      </c>
      <c r="B48" s="389"/>
      <c r="C48" s="370" t="s">
        <v>859</v>
      </c>
      <c r="D48" s="393">
        <v>545000000</v>
      </c>
      <c r="E48" s="398">
        <v>0</v>
      </c>
      <c r="F48" s="398">
        <v>0</v>
      </c>
    </row>
    <row r="49" spans="1:6" x14ac:dyDescent="0.25">
      <c r="A49" s="382" t="s">
        <v>17</v>
      </c>
      <c r="B49" s="389">
        <v>52001001</v>
      </c>
      <c r="C49" s="366" t="s">
        <v>80</v>
      </c>
      <c r="D49" s="362">
        <v>969000000</v>
      </c>
      <c r="E49" s="398">
        <f>'SUM CAP'!D41</f>
        <v>758780000</v>
      </c>
      <c r="F49" s="399">
        <v>526033000</v>
      </c>
    </row>
    <row r="50" spans="1:6" x14ac:dyDescent="0.25">
      <c r="A50" s="382" t="s">
        <v>17</v>
      </c>
      <c r="B50" s="389">
        <v>52102001</v>
      </c>
      <c r="C50" s="366" t="s">
        <v>81</v>
      </c>
      <c r="D50" s="393">
        <v>111000000</v>
      </c>
      <c r="E50" s="398">
        <f>'SUM CAP'!D42</f>
        <v>102155000</v>
      </c>
      <c r="F50" s="399">
        <v>96894000</v>
      </c>
    </row>
    <row r="51" spans="1:6" x14ac:dyDescent="0.25">
      <c r="A51" s="382" t="s">
        <v>17</v>
      </c>
      <c r="B51" s="389">
        <v>52103001</v>
      </c>
      <c r="C51" s="375" t="s">
        <v>82</v>
      </c>
      <c r="D51" s="393">
        <v>573500000</v>
      </c>
      <c r="E51" s="398">
        <f>'SUM CAP'!D43</f>
        <v>624500000</v>
      </c>
      <c r="F51" s="399">
        <v>446336000</v>
      </c>
    </row>
    <row r="52" spans="1:6" x14ac:dyDescent="0.25">
      <c r="A52" s="382" t="s">
        <v>17</v>
      </c>
      <c r="B52" s="389">
        <v>53001001</v>
      </c>
      <c r="C52" s="366" t="s">
        <v>567</v>
      </c>
      <c r="D52" s="393">
        <v>140480000</v>
      </c>
      <c r="E52" s="398">
        <f>'SUM CAP'!D44</f>
        <v>984510000</v>
      </c>
      <c r="F52" s="399">
        <v>387089000</v>
      </c>
    </row>
    <row r="53" spans="1:6" x14ac:dyDescent="0.25">
      <c r="A53" s="382" t="s">
        <v>17</v>
      </c>
      <c r="B53" s="389">
        <v>53010001</v>
      </c>
      <c r="C53" s="366" t="s">
        <v>83</v>
      </c>
      <c r="D53" s="404">
        <v>222500000</v>
      </c>
      <c r="E53" s="398">
        <f>'SUM CAP'!D45</f>
        <v>325467000</v>
      </c>
      <c r="F53" s="399">
        <v>119447000</v>
      </c>
    </row>
    <row r="54" spans="1:6" x14ac:dyDescent="0.25">
      <c r="A54" s="382" t="s">
        <v>57</v>
      </c>
      <c r="B54" s="389">
        <v>18011001</v>
      </c>
      <c r="C54" s="366" t="s">
        <v>96</v>
      </c>
      <c r="D54" s="394">
        <v>45500000</v>
      </c>
      <c r="E54" s="398">
        <f>'SUM CAP'!D46</f>
        <v>46500000</v>
      </c>
      <c r="F54" s="399">
        <v>19980000</v>
      </c>
    </row>
    <row r="55" spans="1:6" x14ac:dyDescent="0.25">
      <c r="A55" s="382" t="s">
        <v>57</v>
      </c>
      <c r="B55" s="389">
        <v>26001001</v>
      </c>
      <c r="C55" s="366" t="s">
        <v>58</v>
      </c>
      <c r="D55" s="394">
        <v>62000000</v>
      </c>
      <c r="E55" s="398">
        <f>'SUM CAP'!D47</f>
        <v>62236000</v>
      </c>
      <c r="F55" s="399">
        <v>39742000</v>
      </c>
    </row>
    <row r="56" spans="1:6" x14ac:dyDescent="0.25">
      <c r="A56" s="382" t="s">
        <v>57</v>
      </c>
      <c r="B56" s="389">
        <v>26001002</v>
      </c>
      <c r="C56" s="366" t="s">
        <v>59</v>
      </c>
      <c r="D56" s="394">
        <v>6000000</v>
      </c>
      <c r="E56" s="398">
        <f>'SUM CAP'!D48</f>
        <v>6000000</v>
      </c>
      <c r="F56" s="399">
        <v>2578000</v>
      </c>
    </row>
    <row r="57" spans="1:6" x14ac:dyDescent="0.25">
      <c r="A57" s="382" t="s">
        <v>57</v>
      </c>
      <c r="B57" s="389">
        <v>26051001</v>
      </c>
      <c r="C57" s="366" t="s">
        <v>88</v>
      </c>
      <c r="D57" s="392">
        <v>315000000</v>
      </c>
      <c r="E57" s="400">
        <f>'SUM CAP'!D49</f>
        <v>338000000</v>
      </c>
      <c r="F57" s="399">
        <v>200000000</v>
      </c>
    </row>
    <row r="58" spans="1:6" x14ac:dyDescent="0.25">
      <c r="A58" s="382" t="s">
        <v>57</v>
      </c>
      <c r="B58" s="389">
        <v>26053001</v>
      </c>
      <c r="C58" s="366" t="s">
        <v>89</v>
      </c>
      <c r="D58" s="394">
        <v>240000000</v>
      </c>
      <c r="E58" s="398">
        <f>'SUM CAP'!D50</f>
        <v>338000000</v>
      </c>
      <c r="F58" s="399">
        <v>200000000</v>
      </c>
    </row>
    <row r="59" spans="1:6" s="96" customFormat="1" x14ac:dyDescent="0.25">
      <c r="A59" s="382" t="s">
        <v>77</v>
      </c>
      <c r="B59" s="389"/>
      <c r="C59" s="370" t="s">
        <v>860</v>
      </c>
      <c r="D59" s="393">
        <v>424000000</v>
      </c>
      <c r="E59" s="398">
        <v>0</v>
      </c>
      <c r="F59" s="398">
        <v>0</v>
      </c>
    </row>
    <row r="60" spans="1:6" x14ac:dyDescent="0.25">
      <c r="A60" s="382" t="s">
        <v>21</v>
      </c>
      <c r="B60" s="389">
        <v>13001001</v>
      </c>
      <c r="C60" s="366" t="s">
        <v>568</v>
      </c>
      <c r="D60" s="394">
        <v>175000000</v>
      </c>
      <c r="E60" s="398">
        <f>'SUM CAP'!D51</f>
        <v>332950000</v>
      </c>
      <c r="F60" s="399">
        <v>193062000</v>
      </c>
    </row>
    <row r="61" spans="1:6" s="96" customFormat="1" x14ac:dyDescent="0.25">
      <c r="A61" s="382" t="s">
        <v>21</v>
      </c>
      <c r="B61" s="389"/>
      <c r="C61" s="370" t="s">
        <v>861</v>
      </c>
      <c r="D61" s="392">
        <v>155000000</v>
      </c>
      <c r="E61" s="398">
        <v>0</v>
      </c>
      <c r="F61" s="398">
        <v>0</v>
      </c>
    </row>
    <row r="62" spans="1:6" x14ac:dyDescent="0.25">
      <c r="A62" s="382" t="s">
        <v>21</v>
      </c>
      <c r="B62" s="385">
        <v>14001001</v>
      </c>
      <c r="C62" s="366" t="s">
        <v>74</v>
      </c>
      <c r="D62" s="393">
        <v>144040000</v>
      </c>
      <c r="E62" s="398">
        <f>'SUM CAP'!D52</f>
        <v>210567000</v>
      </c>
      <c r="F62" s="399">
        <v>100000000</v>
      </c>
    </row>
    <row r="63" spans="1:6" x14ac:dyDescent="0.25">
      <c r="A63" s="382" t="s">
        <v>21</v>
      </c>
      <c r="B63" s="386">
        <v>17001001</v>
      </c>
      <c r="C63" s="366" t="s">
        <v>25</v>
      </c>
      <c r="D63" s="393">
        <v>2229495000</v>
      </c>
      <c r="E63" s="398">
        <f>'SUM CAP'!D53</f>
        <v>2375000000</v>
      </c>
      <c r="F63" s="399">
        <v>2441000000</v>
      </c>
    </row>
    <row r="64" spans="1:6" x14ac:dyDescent="0.25">
      <c r="A64" s="382" t="s">
        <v>21</v>
      </c>
      <c r="B64" s="386">
        <v>17003001</v>
      </c>
      <c r="C64" s="366" t="s">
        <v>33</v>
      </c>
      <c r="D64" s="393">
        <v>994000000</v>
      </c>
      <c r="E64" s="398">
        <f>'SUM CAP'!D54</f>
        <v>2609134000</v>
      </c>
      <c r="F64" s="399">
        <v>1521094000</v>
      </c>
    </row>
    <row r="65" spans="1:6" x14ac:dyDescent="0.25">
      <c r="A65" s="382" t="s">
        <v>21</v>
      </c>
      <c r="B65" s="386">
        <v>17008001</v>
      </c>
      <c r="C65" s="366" t="s">
        <v>28</v>
      </c>
      <c r="D65" s="393">
        <v>50236000</v>
      </c>
      <c r="E65" s="398">
        <f>'SUM CAP'!D55</f>
        <v>34489000</v>
      </c>
      <c r="F65" s="399">
        <v>14819000</v>
      </c>
    </row>
    <row r="66" spans="1:6" x14ac:dyDescent="0.25">
      <c r="A66" s="382" t="s">
        <v>21</v>
      </c>
      <c r="B66" s="386">
        <v>17010001</v>
      </c>
      <c r="C66" s="366" t="s">
        <v>29</v>
      </c>
      <c r="D66" s="393">
        <v>54832000</v>
      </c>
      <c r="E66" s="398">
        <f>'SUM CAP'!D56</f>
        <v>44193000</v>
      </c>
      <c r="F66" s="399">
        <v>18989000</v>
      </c>
    </row>
    <row r="67" spans="1:6" x14ac:dyDescent="0.25">
      <c r="A67" s="382" t="s">
        <v>21</v>
      </c>
      <c r="B67" s="386">
        <v>17031001</v>
      </c>
      <c r="C67" s="366" t="s">
        <v>32</v>
      </c>
      <c r="D67" s="393">
        <v>59024000</v>
      </c>
      <c r="E67" s="398">
        <f>'SUM CAP'!D57</f>
        <v>43572000</v>
      </c>
      <c r="F67" s="399">
        <v>18722000</v>
      </c>
    </row>
    <row r="68" spans="1:6" x14ac:dyDescent="0.25">
      <c r="A68" s="382" t="s">
        <v>21</v>
      </c>
      <c r="B68" s="386">
        <v>17054001</v>
      </c>
      <c r="C68" s="366" t="s">
        <v>31</v>
      </c>
      <c r="D68" s="393">
        <v>36000000</v>
      </c>
      <c r="E68" s="398">
        <f>'SUM CAP'!D58</f>
        <v>44015000</v>
      </c>
      <c r="F68" s="399">
        <v>18912000</v>
      </c>
    </row>
    <row r="69" spans="1:6" x14ac:dyDescent="0.25">
      <c r="A69" s="382" t="s">
        <v>21</v>
      </c>
      <c r="B69" s="386">
        <v>17055001</v>
      </c>
      <c r="C69" s="366" t="s">
        <v>30</v>
      </c>
      <c r="D69" s="451">
        <v>175208000</v>
      </c>
      <c r="E69" s="398">
        <f>'SUM CAP'!D59</f>
        <v>202212000</v>
      </c>
      <c r="F69" s="399">
        <v>124187000</v>
      </c>
    </row>
    <row r="70" spans="1:6" x14ac:dyDescent="0.25">
      <c r="A70" s="382" t="s">
        <v>21</v>
      </c>
      <c r="B70" s="386">
        <v>17056001</v>
      </c>
      <c r="C70" s="366" t="s">
        <v>34</v>
      </c>
      <c r="D70" s="451">
        <v>804000000</v>
      </c>
      <c r="E70" s="398">
        <f>'SUM CAP'!D60</f>
        <v>808000000</v>
      </c>
      <c r="F70" s="399">
        <v>700000000</v>
      </c>
    </row>
    <row r="71" spans="1:6" s="96" customFormat="1" x14ac:dyDescent="0.25">
      <c r="A71" s="382" t="s">
        <v>21</v>
      </c>
      <c r="B71" s="386"/>
      <c r="C71" s="370" t="s">
        <v>862</v>
      </c>
      <c r="D71" s="393">
        <v>406000000</v>
      </c>
      <c r="E71" s="398">
        <v>0</v>
      </c>
      <c r="F71" s="398">
        <v>0</v>
      </c>
    </row>
    <row r="72" spans="1:6" x14ac:dyDescent="0.25">
      <c r="A72" s="382" t="s">
        <v>21</v>
      </c>
      <c r="B72" s="386">
        <v>17018001</v>
      </c>
      <c r="C72" s="366" t="s">
        <v>39</v>
      </c>
      <c r="D72" s="393">
        <v>120000000</v>
      </c>
      <c r="E72" s="398">
        <f>'SUM CAP'!D61</f>
        <v>96716000</v>
      </c>
      <c r="F72" s="399">
        <v>60000000</v>
      </c>
    </row>
    <row r="73" spans="1:6" x14ac:dyDescent="0.25">
      <c r="A73" s="382" t="s">
        <v>21</v>
      </c>
      <c r="B73" s="386">
        <v>17021001</v>
      </c>
      <c r="C73" s="366" t="s">
        <v>40</v>
      </c>
      <c r="D73" s="393">
        <v>704920000</v>
      </c>
      <c r="E73" s="398">
        <f>'SUM CAP'!D62</f>
        <v>891144000</v>
      </c>
      <c r="F73" s="399">
        <v>750000000</v>
      </c>
    </row>
    <row r="74" spans="1:6" x14ac:dyDescent="0.25">
      <c r="A74" s="382" t="s">
        <v>21</v>
      </c>
      <c r="B74" s="386">
        <v>17065001</v>
      </c>
      <c r="C74" s="366" t="s">
        <v>35</v>
      </c>
      <c r="D74" s="393">
        <v>120000000</v>
      </c>
      <c r="E74" s="398">
        <f>'SUM CAP'!D63</f>
        <v>85716000</v>
      </c>
      <c r="F74" s="399">
        <v>60000000</v>
      </c>
    </row>
    <row r="75" spans="1:6" x14ac:dyDescent="0.25">
      <c r="A75" s="382" t="s">
        <v>21</v>
      </c>
      <c r="B75" s="386">
        <v>17066001</v>
      </c>
      <c r="C75" s="366" t="s">
        <v>36</v>
      </c>
      <c r="D75" s="393">
        <v>93000000</v>
      </c>
      <c r="E75" s="398">
        <f>'SUM CAP'!D64</f>
        <v>74955000</v>
      </c>
      <c r="F75" s="399">
        <v>60000000</v>
      </c>
    </row>
    <row r="76" spans="1:6" x14ac:dyDescent="0.25">
      <c r="A76" s="382" t="s">
        <v>21</v>
      </c>
      <c r="B76" s="386">
        <v>17067001</v>
      </c>
      <c r="C76" s="366" t="s">
        <v>37</v>
      </c>
      <c r="D76" s="393">
        <v>100000000</v>
      </c>
      <c r="E76" s="398">
        <f>'SUM CAP'!D65</f>
        <v>80597000</v>
      </c>
      <c r="F76" s="399">
        <v>34631000</v>
      </c>
    </row>
    <row r="77" spans="1:6" x14ac:dyDescent="0.25">
      <c r="A77" s="382" t="s">
        <v>21</v>
      </c>
      <c r="B77" s="386">
        <v>17068001</v>
      </c>
      <c r="C77" s="366" t="s">
        <v>38</v>
      </c>
      <c r="D77" s="393">
        <v>120000000</v>
      </c>
      <c r="E77" s="398">
        <f>'SUM CAP'!D66</f>
        <v>96716000</v>
      </c>
      <c r="F77" s="399">
        <v>70000000</v>
      </c>
    </row>
    <row r="78" spans="1:6" x14ac:dyDescent="0.25">
      <c r="A78" s="382" t="s">
        <v>21</v>
      </c>
      <c r="B78" s="389">
        <v>21001001</v>
      </c>
      <c r="C78" s="366" t="s">
        <v>49</v>
      </c>
      <c r="D78" s="393">
        <v>4339480000</v>
      </c>
      <c r="E78" s="398">
        <f>'SUM CAP'!D67</f>
        <v>4284480000</v>
      </c>
      <c r="F78" s="399">
        <v>2150563000</v>
      </c>
    </row>
    <row r="79" spans="1:6" x14ac:dyDescent="0.25">
      <c r="A79" s="382" t="s">
        <v>21</v>
      </c>
      <c r="B79" s="389">
        <v>21003001</v>
      </c>
      <c r="C79" s="366" t="s">
        <v>53</v>
      </c>
      <c r="D79" s="393">
        <v>365713000</v>
      </c>
      <c r="E79" s="400">
        <f>'SUM CAP'!D68</f>
        <v>407000000</v>
      </c>
      <c r="F79" s="399">
        <v>274880000</v>
      </c>
    </row>
    <row r="80" spans="1:6" x14ac:dyDescent="0.25">
      <c r="A80" s="382" t="s">
        <v>21</v>
      </c>
      <c r="B80" s="389">
        <v>21102001</v>
      </c>
      <c r="C80" s="366" t="s">
        <v>52</v>
      </c>
      <c r="D80" s="393">
        <v>139000000</v>
      </c>
      <c r="E80" s="398">
        <f>'SUM CAP'!D69</f>
        <v>182000000</v>
      </c>
      <c r="F80" s="399">
        <v>78202000</v>
      </c>
    </row>
    <row r="81" spans="1:6" s="96" customFormat="1" x14ac:dyDescent="0.25">
      <c r="A81" s="382" t="s">
        <v>21</v>
      </c>
      <c r="B81" s="389"/>
      <c r="C81" s="370" t="s">
        <v>863</v>
      </c>
      <c r="D81" s="393">
        <v>1500000</v>
      </c>
      <c r="E81" s="398">
        <v>0</v>
      </c>
      <c r="F81" s="398">
        <v>0</v>
      </c>
    </row>
    <row r="82" spans="1:6" x14ac:dyDescent="0.25">
      <c r="A82" s="382" t="s">
        <v>21</v>
      </c>
      <c r="B82" s="389">
        <v>21104001</v>
      </c>
      <c r="C82" s="366" t="s">
        <v>54</v>
      </c>
      <c r="D82" s="393">
        <v>198500000</v>
      </c>
      <c r="E82" s="398">
        <f>'SUM CAP'!D70</f>
        <v>300000000</v>
      </c>
      <c r="F82" s="399">
        <v>215000000</v>
      </c>
    </row>
    <row r="83" spans="1:6" x14ac:dyDescent="0.25">
      <c r="A83" s="382" t="s">
        <v>21</v>
      </c>
      <c r="B83" s="390">
        <v>21106001</v>
      </c>
      <c r="C83" s="366" t="s">
        <v>55</v>
      </c>
      <c r="D83" s="393">
        <v>252000000</v>
      </c>
      <c r="E83" s="401">
        <f>'SUM CAP'!D71</f>
        <v>350000000</v>
      </c>
      <c r="F83" s="399">
        <v>301000000</v>
      </c>
    </row>
    <row r="84" spans="1:6" x14ac:dyDescent="0.25">
      <c r="A84" s="382" t="s">
        <v>21</v>
      </c>
      <c r="B84" s="389">
        <v>51001001</v>
      </c>
      <c r="C84" s="366" t="s">
        <v>78</v>
      </c>
      <c r="D84" s="393">
        <v>9752000</v>
      </c>
      <c r="E84" s="398">
        <f>'SUM CAP'!D72</f>
        <v>15000000</v>
      </c>
      <c r="F84" s="399">
        <v>11445000</v>
      </c>
    </row>
    <row r="85" spans="1:6" x14ac:dyDescent="0.25">
      <c r="A85" s="382" t="s">
        <v>21</v>
      </c>
      <c r="B85" s="389">
        <v>35001001</v>
      </c>
      <c r="C85" s="366" t="s">
        <v>741</v>
      </c>
      <c r="D85" s="393">
        <v>179500000</v>
      </c>
      <c r="E85" s="398">
        <v>0</v>
      </c>
      <c r="F85" s="399">
        <v>350000000</v>
      </c>
    </row>
    <row r="86" spans="1:6" s="96" customFormat="1" x14ac:dyDescent="0.25">
      <c r="A86" s="382" t="s">
        <v>21</v>
      </c>
      <c r="B86" s="454">
        <v>35056001</v>
      </c>
      <c r="C86" s="366" t="s">
        <v>24</v>
      </c>
      <c r="D86" s="393">
        <v>26000000</v>
      </c>
      <c r="E86" s="398">
        <f>'SUM CAP'!D75</f>
        <v>25000000</v>
      </c>
      <c r="F86" s="399">
        <v>8742000</v>
      </c>
    </row>
    <row r="87" spans="1:6" s="96" customFormat="1" x14ac:dyDescent="0.25">
      <c r="A87" s="382" t="s">
        <v>21</v>
      </c>
      <c r="B87" s="454">
        <v>35057001</v>
      </c>
      <c r="C87" s="366" t="s">
        <v>23</v>
      </c>
      <c r="D87" s="393">
        <v>10000000</v>
      </c>
      <c r="E87" s="398">
        <f>'SUM CAP'!D76</f>
        <v>20900000</v>
      </c>
      <c r="F87" s="399">
        <v>15000000</v>
      </c>
    </row>
    <row r="88" spans="1:6" s="96" customFormat="1" x14ac:dyDescent="0.25">
      <c r="A88" s="382" t="s">
        <v>21</v>
      </c>
      <c r="B88" s="454">
        <v>35016001</v>
      </c>
      <c r="C88" s="366" t="s">
        <v>22</v>
      </c>
      <c r="D88" s="393">
        <v>41000000</v>
      </c>
      <c r="E88" s="398">
        <f>'SUM CAP'!D74</f>
        <v>57000000</v>
      </c>
      <c r="F88" s="399">
        <v>24492000</v>
      </c>
    </row>
    <row r="89" spans="1:6" x14ac:dyDescent="0.25">
      <c r="A89" s="447"/>
      <c r="B89" s="447"/>
      <c r="C89" s="359" t="s">
        <v>290</v>
      </c>
      <c r="D89" s="416">
        <f>SUM(D5:D88)</f>
        <v>36118436000</v>
      </c>
      <c r="E89" s="405">
        <f t="shared" ref="E89:F89" si="0">SUM(E5:E88)</f>
        <v>42704325000</v>
      </c>
      <c r="F89" s="405">
        <f t="shared" si="0"/>
        <v>27407081000</v>
      </c>
    </row>
    <row r="90" spans="1:6" x14ac:dyDescent="0.25">
      <c r="D90" s="100"/>
      <c r="E90" s="406"/>
      <c r="F90" s="406"/>
    </row>
    <row r="91" spans="1:6" x14ac:dyDescent="0.25">
      <c r="D91" s="100"/>
      <c r="E91" s="100"/>
      <c r="F91" s="100"/>
    </row>
    <row r="92" spans="1:6" x14ac:dyDescent="0.25">
      <c r="D92" s="5"/>
      <c r="E92" s="240"/>
      <c r="F92" s="260"/>
    </row>
    <row r="93" spans="1:6" x14ac:dyDescent="0.25">
      <c r="D93" s="100"/>
    </row>
    <row r="94" spans="1:6" x14ac:dyDescent="0.25">
      <c r="D94" s="100"/>
      <c r="E94" s="100"/>
      <c r="F94" s="100"/>
    </row>
    <row r="95" spans="1:6" x14ac:dyDescent="0.25">
      <c r="E95" s="406"/>
      <c r="F95" s="406"/>
    </row>
  </sheetData>
  <mergeCells count="4">
    <mergeCell ref="A3:B3"/>
    <mergeCell ref="C3:C4"/>
    <mergeCell ref="A1:F1"/>
    <mergeCell ref="A2:F2"/>
  </mergeCells>
  <pageMargins left="0.36458333333333298" right="0.7" top="0.75" bottom="0.75" header="0.3" footer="0.3"/>
  <pageSetup firstPageNumber="5" orientation="portrait" useFirstPageNumber="1" horizontalDpi="4294967295" verticalDpi="4294967295" r:id="rId1"/>
  <headerFooter>
    <oddHeader>&amp;C&amp;"-,Bold"YOBE STATE GOVERNMENT OF NIGERIA 
PROPOSED APPROPRIATION BILL 2017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58"/>
  <sheetViews>
    <sheetView view="pageLayout" topLeftCell="D1" workbookViewId="0">
      <selection activeCell="G4" sqref="G4"/>
    </sheetView>
  </sheetViews>
  <sheetFormatPr defaultRowHeight="15" x14ac:dyDescent="0.25"/>
  <cols>
    <col min="1" max="1" width="4.42578125" style="74" customWidth="1"/>
    <col min="2" max="2" width="17" style="74" customWidth="1"/>
    <col min="3" max="3" width="29.42578125" style="12" customWidth="1"/>
    <col min="4" max="4" width="18.7109375" style="11" customWidth="1"/>
    <col min="5" max="5" width="18.42578125" style="11" customWidth="1"/>
    <col min="6" max="6" width="16.5703125" style="11" customWidth="1"/>
    <col min="7" max="7" width="16.42578125" style="11" customWidth="1"/>
    <col min="8" max="8" width="15.28515625" style="11" customWidth="1"/>
    <col min="9" max="9" width="15.85546875" style="11" customWidth="1"/>
    <col min="10" max="10" width="14.28515625" style="131" bestFit="1" customWidth="1"/>
    <col min="11" max="11" width="20.85546875" style="12" customWidth="1"/>
    <col min="12" max="16384" width="9.140625" style="12"/>
  </cols>
  <sheetData>
    <row r="1" spans="1:11" x14ac:dyDescent="0.25">
      <c r="A1" s="216"/>
      <c r="B1" s="216"/>
      <c r="C1" s="217"/>
      <c r="D1" s="560" t="s">
        <v>622</v>
      </c>
      <c r="E1" s="560"/>
      <c r="F1" s="560" t="s">
        <v>494</v>
      </c>
      <c r="G1" s="560"/>
      <c r="H1" s="559" t="s">
        <v>621</v>
      </c>
      <c r="I1" s="559"/>
      <c r="J1" s="5"/>
    </row>
    <row r="2" spans="1:11" ht="15" customHeight="1" x14ac:dyDescent="0.25">
      <c r="A2" s="562" t="s">
        <v>278</v>
      </c>
      <c r="B2" s="562"/>
      <c r="C2" s="562" t="s">
        <v>478</v>
      </c>
      <c r="D2" s="564" t="s">
        <v>598</v>
      </c>
      <c r="E2" s="564" t="s">
        <v>635</v>
      </c>
      <c r="F2" s="218" t="s">
        <v>597</v>
      </c>
      <c r="G2" s="564" t="s">
        <v>635</v>
      </c>
      <c r="H2" s="561" t="s">
        <v>612</v>
      </c>
      <c r="I2" s="561" t="s">
        <v>636</v>
      </c>
      <c r="J2" s="561" t="s">
        <v>626</v>
      </c>
    </row>
    <row r="3" spans="1:11" ht="15" customHeight="1" x14ac:dyDescent="0.25">
      <c r="A3" s="562"/>
      <c r="B3" s="562"/>
      <c r="C3" s="562"/>
      <c r="D3" s="564"/>
      <c r="E3" s="564"/>
      <c r="F3" s="218" t="s">
        <v>494</v>
      </c>
      <c r="G3" s="564"/>
      <c r="H3" s="561"/>
      <c r="I3" s="561"/>
      <c r="J3" s="561"/>
    </row>
    <row r="4" spans="1:11" ht="15" customHeight="1" x14ac:dyDescent="0.25">
      <c r="A4" s="219" t="s">
        <v>599</v>
      </c>
      <c r="B4" s="220" t="s">
        <v>411</v>
      </c>
      <c r="C4" s="562"/>
      <c r="D4" s="221" t="s">
        <v>100</v>
      </c>
      <c r="E4" s="221" t="s">
        <v>100</v>
      </c>
      <c r="F4" s="221" t="s">
        <v>100</v>
      </c>
      <c r="G4" s="221" t="s">
        <v>100</v>
      </c>
      <c r="H4" s="113" t="s">
        <v>100</v>
      </c>
      <c r="I4" s="113" t="s">
        <v>100</v>
      </c>
      <c r="J4" s="132"/>
    </row>
    <row r="5" spans="1:11" ht="15" customHeight="1" x14ac:dyDescent="0.25">
      <c r="A5" s="208" t="s">
        <v>2</v>
      </c>
      <c r="B5" s="222">
        <v>11001001</v>
      </c>
      <c r="C5" s="210" t="s">
        <v>3</v>
      </c>
      <c r="D5" s="211">
        <f>'[1]RECURR EXP'!G7</f>
        <v>134712000</v>
      </c>
      <c r="E5" s="211"/>
      <c r="F5" s="211">
        <v>1704000000</v>
      </c>
      <c r="G5" s="211"/>
      <c r="H5" s="110">
        <f t="shared" ref="H5:H36" si="0">F5+D5</f>
        <v>1838712000</v>
      </c>
      <c r="I5" s="3"/>
      <c r="J5" s="132"/>
    </row>
    <row r="6" spans="1:11" ht="15" customHeight="1" x14ac:dyDescent="0.25">
      <c r="A6" s="208" t="s">
        <v>2</v>
      </c>
      <c r="B6" s="223">
        <v>11001002</v>
      </c>
      <c r="C6" s="210" t="s">
        <v>4</v>
      </c>
      <c r="D6" s="211">
        <v>0</v>
      </c>
      <c r="E6" s="211"/>
      <c r="F6" s="211">
        <v>235901000</v>
      </c>
      <c r="G6" s="211"/>
      <c r="H6" s="110">
        <f t="shared" si="0"/>
        <v>235901000</v>
      </c>
      <c r="I6" s="3"/>
      <c r="J6" s="132"/>
    </row>
    <row r="7" spans="1:11" ht="15" customHeight="1" x14ac:dyDescent="0.25">
      <c r="A7" s="208" t="s">
        <v>2</v>
      </c>
      <c r="B7" s="223">
        <v>11001003</v>
      </c>
      <c r="C7" s="210" t="s">
        <v>405</v>
      </c>
      <c r="D7" s="211"/>
      <c r="E7" s="211"/>
      <c r="F7" s="211">
        <v>144000000</v>
      </c>
      <c r="G7" s="211"/>
      <c r="H7" s="110">
        <f t="shared" si="0"/>
        <v>144000000</v>
      </c>
      <c r="I7" s="3"/>
      <c r="J7" s="132"/>
    </row>
    <row r="8" spans="1:11" ht="15" customHeight="1" x14ac:dyDescent="0.25">
      <c r="A8" s="208" t="s">
        <v>2</v>
      </c>
      <c r="B8" s="214">
        <v>11005001</v>
      </c>
      <c r="C8" s="224" t="s">
        <v>12</v>
      </c>
      <c r="D8" s="225">
        <v>0</v>
      </c>
      <c r="E8" s="225"/>
      <c r="F8" s="211">
        <v>340400000</v>
      </c>
      <c r="G8" s="211"/>
      <c r="H8" s="110">
        <f t="shared" si="0"/>
        <v>340400000</v>
      </c>
      <c r="I8" s="3"/>
      <c r="J8" s="132"/>
    </row>
    <row r="9" spans="1:11" ht="15" customHeight="1" x14ac:dyDescent="0.25">
      <c r="A9" s="208" t="s">
        <v>2</v>
      </c>
      <c r="B9" s="214">
        <v>11008001</v>
      </c>
      <c r="C9" s="224" t="s">
        <v>11</v>
      </c>
      <c r="D9" s="225">
        <v>0</v>
      </c>
      <c r="E9" s="225"/>
      <c r="F9" s="211">
        <v>465000000</v>
      </c>
      <c r="G9" s="211"/>
      <c r="H9" s="110">
        <f t="shared" si="0"/>
        <v>465000000</v>
      </c>
      <c r="I9" s="3"/>
      <c r="J9" s="132"/>
      <c r="K9" s="14"/>
    </row>
    <row r="10" spans="1:11" ht="15" customHeight="1" x14ac:dyDescent="0.25">
      <c r="A10" s="208" t="s">
        <v>2</v>
      </c>
      <c r="B10" s="214">
        <v>11013001</v>
      </c>
      <c r="C10" s="210" t="s">
        <v>6</v>
      </c>
      <c r="D10" s="211">
        <f>'[1]RECURR EXP'!G76</f>
        <v>413916000</v>
      </c>
      <c r="E10" s="211"/>
      <c r="F10" s="211">
        <v>1998000000</v>
      </c>
      <c r="G10" s="211"/>
      <c r="H10" s="110">
        <f t="shared" si="0"/>
        <v>2411916000</v>
      </c>
      <c r="I10" s="3"/>
      <c r="J10" s="132"/>
      <c r="K10" s="14"/>
    </row>
    <row r="11" spans="1:11" ht="15" customHeight="1" x14ac:dyDescent="0.25">
      <c r="A11" s="208" t="s">
        <v>2</v>
      </c>
      <c r="B11" s="214">
        <v>11013003</v>
      </c>
      <c r="C11" s="226" t="s">
        <v>7</v>
      </c>
      <c r="D11" s="227">
        <v>0</v>
      </c>
      <c r="E11" s="227"/>
      <c r="F11" s="211">
        <v>1200000</v>
      </c>
      <c r="G11" s="211"/>
      <c r="H11" s="110">
        <f t="shared" si="0"/>
        <v>1200000</v>
      </c>
      <c r="I11" s="3"/>
      <c r="J11" s="132"/>
      <c r="K11" s="14"/>
    </row>
    <row r="12" spans="1:11" ht="15" customHeight="1" x14ac:dyDescent="0.25">
      <c r="A12" s="208" t="s">
        <v>2</v>
      </c>
      <c r="B12" s="214">
        <v>11013004</v>
      </c>
      <c r="C12" s="224" t="s">
        <v>8</v>
      </c>
      <c r="D12" s="225">
        <v>0</v>
      </c>
      <c r="E12" s="225"/>
      <c r="F12" s="211">
        <v>600000</v>
      </c>
      <c r="G12" s="211"/>
      <c r="H12" s="110">
        <f t="shared" si="0"/>
        <v>600000</v>
      </c>
      <c r="I12" s="3"/>
      <c r="J12" s="132"/>
      <c r="K12" s="15"/>
    </row>
    <row r="13" spans="1:11" ht="15" customHeight="1" x14ac:dyDescent="0.25">
      <c r="A13" s="208" t="s">
        <v>2</v>
      </c>
      <c r="B13" s="214">
        <v>11013006</v>
      </c>
      <c r="C13" s="224" t="s">
        <v>9</v>
      </c>
      <c r="D13" s="225">
        <v>0</v>
      </c>
      <c r="E13" s="225"/>
      <c r="F13" s="211">
        <v>240000</v>
      </c>
      <c r="G13" s="211"/>
      <c r="H13" s="110">
        <f t="shared" si="0"/>
        <v>240000</v>
      </c>
      <c r="I13" s="3"/>
      <c r="J13" s="132"/>
    </row>
    <row r="14" spans="1:11" ht="15" customHeight="1" x14ac:dyDescent="0.25">
      <c r="A14" s="208" t="s">
        <v>2</v>
      </c>
      <c r="B14" s="214">
        <v>11013007</v>
      </c>
      <c r="C14" s="224" t="s">
        <v>10</v>
      </c>
      <c r="D14" s="225">
        <v>0</v>
      </c>
      <c r="E14" s="225"/>
      <c r="F14" s="211">
        <v>600000</v>
      </c>
      <c r="G14" s="211"/>
      <c r="H14" s="110">
        <f t="shared" si="0"/>
        <v>600000</v>
      </c>
      <c r="I14" s="3"/>
      <c r="J14" s="132"/>
      <c r="K14" s="16"/>
    </row>
    <row r="15" spans="1:11" ht="15" customHeight="1" x14ac:dyDescent="0.25">
      <c r="A15" s="208" t="s">
        <v>2</v>
      </c>
      <c r="B15" s="223">
        <v>11021001</v>
      </c>
      <c r="C15" s="224" t="s">
        <v>13</v>
      </c>
      <c r="D15" s="225">
        <v>0</v>
      </c>
      <c r="E15" s="225"/>
      <c r="F15" s="211">
        <v>2400000</v>
      </c>
      <c r="G15" s="211"/>
      <c r="H15" s="110">
        <f t="shared" si="0"/>
        <v>2400000</v>
      </c>
      <c r="I15" s="3"/>
      <c r="J15" s="132"/>
    </row>
    <row r="16" spans="1:11" ht="15" customHeight="1" x14ac:dyDescent="0.25">
      <c r="A16" s="208" t="s">
        <v>2</v>
      </c>
      <c r="B16" s="223">
        <v>11021002</v>
      </c>
      <c r="C16" s="224" t="s">
        <v>14</v>
      </c>
      <c r="D16" s="225">
        <v>0</v>
      </c>
      <c r="E16" s="225"/>
      <c r="F16" s="211">
        <v>2400000</v>
      </c>
      <c r="G16" s="211"/>
      <c r="H16" s="110">
        <f t="shared" si="0"/>
        <v>2400000</v>
      </c>
      <c r="I16" s="3"/>
      <c r="J16" s="132"/>
    </row>
    <row r="17" spans="1:10" ht="15" customHeight="1" x14ac:dyDescent="0.25">
      <c r="A17" s="208" t="s">
        <v>2</v>
      </c>
      <c r="B17" s="223">
        <v>11021003</v>
      </c>
      <c r="C17" s="224" t="s">
        <v>15</v>
      </c>
      <c r="D17" s="225"/>
      <c r="E17" s="225"/>
      <c r="F17" s="211">
        <v>32400000</v>
      </c>
      <c r="G17" s="211"/>
      <c r="H17" s="110">
        <f t="shared" si="0"/>
        <v>32400000</v>
      </c>
      <c r="I17" s="3"/>
      <c r="J17" s="132"/>
    </row>
    <row r="18" spans="1:10" ht="15" customHeight="1" x14ac:dyDescent="0.25">
      <c r="A18" s="208" t="s">
        <v>2</v>
      </c>
      <c r="B18" s="223">
        <v>11021004</v>
      </c>
      <c r="C18" s="224" t="s">
        <v>16</v>
      </c>
      <c r="D18" s="225">
        <v>0</v>
      </c>
      <c r="E18" s="225"/>
      <c r="F18" s="211">
        <v>2400000</v>
      </c>
      <c r="G18" s="211"/>
      <c r="H18" s="110">
        <f t="shared" si="0"/>
        <v>2400000</v>
      </c>
      <c r="I18" s="3"/>
      <c r="J18" s="132"/>
    </row>
    <row r="19" spans="1:10" ht="15" customHeight="1" x14ac:dyDescent="0.25">
      <c r="A19" s="208" t="s">
        <v>2</v>
      </c>
      <c r="B19" s="209">
        <v>11033001</v>
      </c>
      <c r="C19" s="210" t="s">
        <v>56</v>
      </c>
      <c r="D19" s="211">
        <v>0</v>
      </c>
      <c r="E19" s="211"/>
      <c r="F19" s="211">
        <v>58800000</v>
      </c>
      <c r="G19" s="211"/>
      <c r="H19" s="110">
        <f t="shared" si="0"/>
        <v>58800000</v>
      </c>
      <c r="I19" s="3"/>
      <c r="J19" s="132"/>
    </row>
    <row r="20" spans="1:10" ht="15" customHeight="1" x14ac:dyDescent="0.25">
      <c r="A20" s="208" t="s">
        <v>2</v>
      </c>
      <c r="B20" s="209">
        <v>11035001</v>
      </c>
      <c r="C20" s="210" t="s">
        <v>98</v>
      </c>
      <c r="D20" s="211">
        <f>'[1]RECURR EXP'!G214</f>
        <v>10272000</v>
      </c>
      <c r="E20" s="211"/>
      <c r="F20" s="211">
        <v>1800000</v>
      </c>
      <c r="G20" s="211"/>
      <c r="H20" s="110">
        <f t="shared" si="0"/>
        <v>12072000</v>
      </c>
      <c r="I20" s="3"/>
      <c r="J20" s="132"/>
    </row>
    <row r="21" spans="1:10" ht="15" customHeight="1" x14ac:dyDescent="0.25">
      <c r="A21" s="208" t="s">
        <v>2</v>
      </c>
      <c r="B21" s="228">
        <v>11037001</v>
      </c>
      <c r="C21" s="210" t="s">
        <v>86</v>
      </c>
      <c r="D21" s="211">
        <f>'[1]RECURR EXP'!G227</f>
        <v>13275000</v>
      </c>
      <c r="E21" s="211"/>
      <c r="F21" s="211">
        <v>621650000</v>
      </c>
      <c r="G21" s="211"/>
      <c r="H21" s="110">
        <f t="shared" si="0"/>
        <v>634925000</v>
      </c>
      <c r="I21" s="3"/>
      <c r="J21" s="132"/>
    </row>
    <row r="22" spans="1:10" ht="15" customHeight="1" x14ac:dyDescent="0.25">
      <c r="A22" s="208" t="s">
        <v>2</v>
      </c>
      <c r="B22" s="208">
        <v>12003001</v>
      </c>
      <c r="C22" s="210" t="s">
        <v>5</v>
      </c>
      <c r="D22" s="211">
        <f>'[1]RECURR EXP'!G246</f>
        <v>213590000</v>
      </c>
      <c r="E22" s="211"/>
      <c r="F22" s="211">
        <v>1343136000</v>
      </c>
      <c r="G22" s="211"/>
      <c r="H22" s="110">
        <f t="shared" si="0"/>
        <v>1556726000</v>
      </c>
      <c r="I22" s="3"/>
      <c r="J22" s="132"/>
    </row>
    <row r="23" spans="1:10" ht="15" customHeight="1" x14ac:dyDescent="0.25">
      <c r="A23" s="208" t="s">
        <v>2</v>
      </c>
      <c r="B23" s="223">
        <v>12004001</v>
      </c>
      <c r="C23" s="210" t="s">
        <v>95</v>
      </c>
      <c r="D23" s="211">
        <f>'[1]RECURR EXP'!G279</f>
        <v>25069000</v>
      </c>
      <c r="E23" s="211"/>
      <c r="F23" s="211">
        <v>64200000</v>
      </c>
      <c r="G23" s="211"/>
      <c r="H23" s="110">
        <f t="shared" si="0"/>
        <v>89269000</v>
      </c>
      <c r="I23" s="3"/>
      <c r="J23" s="132"/>
    </row>
    <row r="24" spans="1:10" ht="15" customHeight="1" x14ac:dyDescent="0.25">
      <c r="A24" s="208" t="s">
        <v>2</v>
      </c>
      <c r="B24" s="209">
        <v>23001001</v>
      </c>
      <c r="C24" s="210" t="s">
        <v>65</v>
      </c>
      <c r="D24" s="211">
        <f>'[1]RECURR EXP'!G304</f>
        <v>68759000</v>
      </c>
      <c r="E24" s="211"/>
      <c r="F24" s="211">
        <v>74000000</v>
      </c>
      <c r="G24" s="211"/>
      <c r="H24" s="110">
        <f t="shared" si="0"/>
        <v>142759000</v>
      </c>
      <c r="I24" s="3"/>
      <c r="J24" s="132"/>
    </row>
    <row r="25" spans="1:10" ht="15" customHeight="1" x14ac:dyDescent="0.25">
      <c r="A25" s="208" t="s">
        <v>2</v>
      </c>
      <c r="B25" s="209">
        <v>23003001</v>
      </c>
      <c r="C25" s="210" t="s">
        <v>68</v>
      </c>
      <c r="D25" s="211">
        <f>'[1]RECURR EXP'!G339</f>
        <v>101110000</v>
      </c>
      <c r="E25" s="211"/>
      <c r="F25" s="211">
        <v>48000000</v>
      </c>
      <c r="G25" s="211"/>
      <c r="H25" s="110">
        <f t="shared" si="0"/>
        <v>149110000</v>
      </c>
      <c r="I25" s="3"/>
      <c r="J25" s="132"/>
    </row>
    <row r="26" spans="1:10" ht="15" customHeight="1" x14ac:dyDescent="0.25">
      <c r="A26" s="208" t="s">
        <v>2</v>
      </c>
      <c r="B26" s="209">
        <v>23004001</v>
      </c>
      <c r="C26" s="210" t="s">
        <v>67</v>
      </c>
      <c r="D26" s="211">
        <f>'[1]RECURR EXP'!G368</f>
        <v>108418000</v>
      </c>
      <c r="E26" s="211"/>
      <c r="F26" s="211">
        <v>66420000</v>
      </c>
      <c r="G26" s="211"/>
      <c r="H26" s="110">
        <f t="shared" si="0"/>
        <v>174838000</v>
      </c>
      <c r="I26" s="3"/>
      <c r="J26" s="132"/>
    </row>
    <row r="27" spans="1:10" ht="15" customHeight="1" x14ac:dyDescent="0.25">
      <c r="A27" s="208" t="s">
        <v>2</v>
      </c>
      <c r="B27" s="209">
        <v>23013001</v>
      </c>
      <c r="C27" s="210" t="s">
        <v>69</v>
      </c>
      <c r="D27" s="211">
        <f>'[1]RECURR EXP'!G393</f>
        <v>28485000</v>
      </c>
      <c r="E27" s="211"/>
      <c r="F27" s="211">
        <v>18121000</v>
      </c>
      <c r="G27" s="211"/>
      <c r="H27" s="110">
        <f t="shared" si="0"/>
        <v>46606000</v>
      </c>
      <c r="I27" s="3"/>
      <c r="J27" s="132"/>
    </row>
    <row r="28" spans="1:10" ht="15" customHeight="1" x14ac:dyDescent="0.25">
      <c r="A28" s="208" t="s">
        <v>2</v>
      </c>
      <c r="B28" s="209">
        <v>23057001</v>
      </c>
      <c r="C28" s="210" t="s">
        <v>66</v>
      </c>
      <c r="D28" s="211">
        <f>'[1]RECURR EXP'!G412</f>
        <v>39155000</v>
      </c>
      <c r="E28" s="211"/>
      <c r="F28" s="211">
        <v>12795000</v>
      </c>
      <c r="G28" s="211"/>
      <c r="H28" s="110">
        <f t="shared" si="0"/>
        <v>51950000</v>
      </c>
      <c r="I28" s="3"/>
      <c r="J28" s="132"/>
    </row>
    <row r="29" spans="1:10" ht="15" customHeight="1" x14ac:dyDescent="0.25">
      <c r="A29" s="208" t="s">
        <v>2</v>
      </c>
      <c r="B29" s="209">
        <v>24007001</v>
      </c>
      <c r="C29" s="210" t="s">
        <v>63</v>
      </c>
      <c r="D29" s="211">
        <f>'[1]RECURR EXP'!G429</f>
        <v>128643000</v>
      </c>
      <c r="E29" s="211"/>
      <c r="F29" s="211">
        <v>25800000</v>
      </c>
      <c r="G29" s="211"/>
      <c r="H29" s="110">
        <f t="shared" si="0"/>
        <v>154443000</v>
      </c>
      <c r="I29" s="3"/>
      <c r="J29" s="132"/>
    </row>
    <row r="30" spans="1:10" ht="15" customHeight="1" x14ac:dyDescent="0.25">
      <c r="A30" s="208" t="s">
        <v>2</v>
      </c>
      <c r="B30" s="214">
        <v>25001001</v>
      </c>
      <c r="C30" s="210" t="s">
        <v>563</v>
      </c>
      <c r="D30" s="211">
        <f>'[1]RECURR EXP'!G449</f>
        <v>136050000</v>
      </c>
      <c r="E30" s="211"/>
      <c r="F30" s="211">
        <v>124000000</v>
      </c>
      <c r="G30" s="211"/>
      <c r="H30" s="110">
        <f t="shared" si="0"/>
        <v>260050000</v>
      </c>
      <c r="I30" s="3"/>
      <c r="J30" s="132"/>
    </row>
    <row r="31" spans="1:10" ht="15" customHeight="1" x14ac:dyDescent="0.25">
      <c r="A31" s="208" t="s">
        <v>2</v>
      </c>
      <c r="B31" s="209">
        <v>40001001</v>
      </c>
      <c r="C31" s="210" t="s">
        <v>91</v>
      </c>
      <c r="D31" s="211">
        <f>'[1]RECURR EXP'!G478</f>
        <v>58119000</v>
      </c>
      <c r="E31" s="211"/>
      <c r="F31" s="211">
        <v>102800000</v>
      </c>
      <c r="G31" s="211"/>
      <c r="H31" s="110">
        <f t="shared" si="0"/>
        <v>160919000</v>
      </c>
      <c r="I31" s="3"/>
      <c r="J31" s="132"/>
    </row>
    <row r="32" spans="1:10" ht="15" customHeight="1" x14ac:dyDescent="0.25">
      <c r="A32" s="229" t="s">
        <v>2</v>
      </c>
      <c r="B32" s="230">
        <v>40002001</v>
      </c>
      <c r="C32" s="231" t="s">
        <v>92</v>
      </c>
      <c r="D32" s="232">
        <f>'[1]RECURR EXP'!G500</f>
        <v>70466000</v>
      </c>
      <c r="E32" s="232"/>
      <c r="F32" s="232">
        <v>37280000</v>
      </c>
      <c r="G32" s="232"/>
      <c r="H32" s="110">
        <f t="shared" si="0"/>
        <v>107746000</v>
      </c>
      <c r="I32" s="3"/>
      <c r="J32" s="132"/>
    </row>
    <row r="33" spans="1:10" ht="15" customHeight="1" x14ac:dyDescent="0.25">
      <c r="A33" s="208" t="s">
        <v>2</v>
      </c>
      <c r="B33" s="209">
        <v>47001001</v>
      </c>
      <c r="C33" s="210" t="s">
        <v>93</v>
      </c>
      <c r="D33" s="211">
        <f>'[1]RECURR EXP'!G521</f>
        <v>28673000</v>
      </c>
      <c r="E33" s="211"/>
      <c r="F33" s="211">
        <v>28400000</v>
      </c>
      <c r="G33" s="211"/>
      <c r="H33" s="215">
        <f t="shared" si="0"/>
        <v>57073000</v>
      </c>
      <c r="I33" s="3"/>
      <c r="J33" s="132"/>
    </row>
    <row r="34" spans="1:10" ht="15" customHeight="1" x14ac:dyDescent="0.25">
      <c r="A34" s="208" t="s">
        <v>2</v>
      </c>
      <c r="B34" s="209">
        <v>47002001</v>
      </c>
      <c r="C34" s="210" t="s">
        <v>94</v>
      </c>
      <c r="D34" s="211">
        <f>'[1]RECURR EXP'!G541</f>
        <v>22562000</v>
      </c>
      <c r="E34" s="211"/>
      <c r="F34" s="211">
        <v>3600000</v>
      </c>
      <c r="G34" s="211"/>
      <c r="H34" s="215">
        <f t="shared" si="0"/>
        <v>26162000</v>
      </c>
      <c r="I34" s="3"/>
      <c r="J34" s="132"/>
    </row>
    <row r="35" spans="1:10" ht="15" customHeight="1" x14ac:dyDescent="0.25">
      <c r="A35" s="208" t="s">
        <v>2</v>
      </c>
      <c r="B35" s="209">
        <v>48001001</v>
      </c>
      <c r="C35" s="210" t="s">
        <v>97</v>
      </c>
      <c r="D35" s="211">
        <f>'[1]RECURR EXP'!G554</f>
        <v>4134000</v>
      </c>
      <c r="E35" s="211"/>
      <c r="F35" s="211">
        <v>6000000</v>
      </c>
      <c r="G35" s="211"/>
      <c r="H35" s="215">
        <f t="shared" si="0"/>
        <v>10134000</v>
      </c>
      <c r="I35" s="3"/>
      <c r="J35" s="132"/>
    </row>
    <row r="36" spans="1:10" ht="15" customHeight="1" x14ac:dyDescent="0.25">
      <c r="A36" s="208" t="s">
        <v>2</v>
      </c>
      <c r="B36" s="228">
        <v>62001002</v>
      </c>
      <c r="C36" s="210" t="s">
        <v>84</v>
      </c>
      <c r="D36" s="211">
        <f>'[1]RECURR EXP'!G572</f>
        <v>30357000</v>
      </c>
      <c r="E36" s="211"/>
      <c r="F36" s="211">
        <v>152000000</v>
      </c>
      <c r="G36" s="211"/>
      <c r="H36" s="215">
        <f t="shared" si="0"/>
        <v>182357000</v>
      </c>
      <c r="I36" s="3"/>
      <c r="J36" s="132"/>
    </row>
    <row r="37" spans="1:10" ht="15" customHeight="1" x14ac:dyDescent="0.25">
      <c r="A37" s="208" t="s">
        <v>2</v>
      </c>
      <c r="B37" s="228">
        <v>62001002</v>
      </c>
      <c r="C37" s="210" t="s">
        <v>85</v>
      </c>
      <c r="D37" s="211"/>
      <c r="E37" s="211"/>
      <c r="F37" s="211">
        <v>61200000</v>
      </c>
      <c r="G37" s="211"/>
      <c r="H37" s="215">
        <f t="shared" ref="H37:H68" si="1">F37+D37</f>
        <v>61200000</v>
      </c>
      <c r="I37" s="3"/>
      <c r="J37" s="132"/>
    </row>
    <row r="38" spans="1:10" ht="15" customHeight="1" x14ac:dyDescent="0.25">
      <c r="A38" s="208" t="s">
        <v>17</v>
      </c>
      <c r="B38" s="214">
        <v>15001001</v>
      </c>
      <c r="C38" s="210" t="s">
        <v>564</v>
      </c>
      <c r="D38" s="211">
        <f>'[1]RECURR EXP'!G613</f>
        <v>1106792000</v>
      </c>
      <c r="E38" s="211"/>
      <c r="F38" s="211">
        <v>1158640000</v>
      </c>
      <c r="G38" s="211"/>
      <c r="H38" s="215">
        <f t="shared" si="1"/>
        <v>2265432000</v>
      </c>
      <c r="I38" s="3"/>
      <c r="J38" s="132"/>
    </row>
    <row r="39" spans="1:10" ht="15" customHeight="1" x14ac:dyDescent="0.25">
      <c r="A39" s="208" t="s">
        <v>17</v>
      </c>
      <c r="B39" s="214">
        <v>15001002</v>
      </c>
      <c r="C39" s="210" t="s">
        <v>19</v>
      </c>
      <c r="D39" s="211">
        <v>0</v>
      </c>
      <c r="E39" s="211"/>
      <c r="F39" s="211">
        <v>1200000</v>
      </c>
      <c r="G39" s="211"/>
      <c r="H39" s="215">
        <f t="shared" si="1"/>
        <v>1200000</v>
      </c>
      <c r="I39" s="3"/>
      <c r="J39" s="132"/>
    </row>
    <row r="40" spans="1:10" ht="15" customHeight="1" x14ac:dyDescent="0.25">
      <c r="A40" s="208" t="s">
        <v>17</v>
      </c>
      <c r="B40" s="214">
        <v>15001003</v>
      </c>
      <c r="C40" s="210" t="s">
        <v>20</v>
      </c>
      <c r="D40" s="211">
        <v>0</v>
      </c>
      <c r="E40" s="211"/>
      <c r="F40" s="211">
        <v>122000000</v>
      </c>
      <c r="G40" s="211"/>
      <c r="H40" s="215">
        <f t="shared" si="1"/>
        <v>122000000</v>
      </c>
      <c r="I40" s="3"/>
      <c r="J40" s="132"/>
    </row>
    <row r="41" spans="1:10" ht="15" customHeight="1" x14ac:dyDescent="0.25">
      <c r="A41" s="208" t="s">
        <v>17</v>
      </c>
      <c r="B41" s="214">
        <v>15001004</v>
      </c>
      <c r="C41" s="210" t="s">
        <v>24</v>
      </c>
      <c r="D41" s="211">
        <f>'[1]RECURR EXP'!G690</f>
        <v>68788000</v>
      </c>
      <c r="E41" s="211"/>
      <c r="F41" s="211">
        <v>9369000</v>
      </c>
      <c r="G41" s="211"/>
      <c r="H41" s="215">
        <f t="shared" si="1"/>
        <v>78157000</v>
      </c>
      <c r="I41" s="3"/>
      <c r="J41" s="132"/>
    </row>
    <row r="42" spans="1:10" ht="15" customHeight="1" x14ac:dyDescent="0.25">
      <c r="A42" s="208" t="s">
        <v>17</v>
      </c>
      <c r="B42" s="214">
        <v>15102001</v>
      </c>
      <c r="C42" s="233" t="s">
        <v>565</v>
      </c>
      <c r="D42" s="234">
        <f>'[1]RECURR EXP'!G707</f>
        <v>311537600</v>
      </c>
      <c r="E42" s="234"/>
      <c r="F42" s="211">
        <v>33700000</v>
      </c>
      <c r="G42" s="211"/>
      <c r="H42" s="215">
        <f t="shared" si="1"/>
        <v>345237600</v>
      </c>
      <c r="I42" s="3"/>
      <c r="J42" s="132"/>
    </row>
    <row r="43" spans="1:10" ht="15" customHeight="1" x14ac:dyDescent="0.25">
      <c r="A43" s="208" t="s">
        <v>17</v>
      </c>
      <c r="B43" s="214">
        <v>15109001</v>
      </c>
      <c r="C43" s="210" t="s">
        <v>23</v>
      </c>
      <c r="D43" s="211">
        <v>0</v>
      </c>
      <c r="E43" s="211"/>
      <c r="F43" s="211">
        <v>2400000</v>
      </c>
      <c r="G43" s="211"/>
      <c r="H43" s="215">
        <f t="shared" si="1"/>
        <v>2400000</v>
      </c>
      <c r="I43" s="3"/>
      <c r="J43" s="132"/>
    </row>
    <row r="44" spans="1:10" ht="15" customHeight="1" x14ac:dyDescent="0.25">
      <c r="A44" s="208" t="s">
        <v>17</v>
      </c>
      <c r="B44" s="228">
        <v>15110001</v>
      </c>
      <c r="C44" s="210" t="s">
        <v>18</v>
      </c>
      <c r="D44" s="211">
        <v>0</v>
      </c>
      <c r="E44" s="211"/>
      <c r="F44" s="211">
        <v>8600000</v>
      </c>
      <c r="G44" s="211"/>
      <c r="H44" s="235">
        <f t="shared" si="1"/>
        <v>8600000</v>
      </c>
      <c r="I44" s="3"/>
      <c r="J44" s="132"/>
    </row>
    <row r="45" spans="1:10" ht="15" customHeight="1" x14ac:dyDescent="0.25">
      <c r="A45" s="208" t="s">
        <v>17</v>
      </c>
      <c r="B45" s="214">
        <v>15116001</v>
      </c>
      <c r="C45" s="210" t="s">
        <v>22</v>
      </c>
      <c r="D45" s="211">
        <f>'[1]RECURR EXP'!G767</f>
        <v>245031000</v>
      </c>
      <c r="E45" s="211"/>
      <c r="F45" s="211">
        <v>16700000</v>
      </c>
      <c r="G45" s="211"/>
      <c r="H45" s="110">
        <f t="shared" si="1"/>
        <v>261731000</v>
      </c>
      <c r="I45" s="3"/>
      <c r="J45" s="132"/>
    </row>
    <row r="46" spans="1:10" ht="15" customHeight="1" x14ac:dyDescent="0.25">
      <c r="A46" s="208" t="s">
        <v>17</v>
      </c>
      <c r="B46" s="209">
        <v>20001001</v>
      </c>
      <c r="C46" s="210" t="s">
        <v>43</v>
      </c>
      <c r="D46" s="211">
        <f>'[1]RECURR EXP'!G788</f>
        <v>640222000</v>
      </c>
      <c r="E46" s="211"/>
      <c r="F46" s="211">
        <v>105000000</v>
      </c>
      <c r="G46" s="211"/>
      <c r="H46" s="110">
        <f t="shared" si="1"/>
        <v>745222000</v>
      </c>
      <c r="I46" s="3"/>
      <c r="J46" s="132"/>
    </row>
    <row r="47" spans="1:10" ht="15" customHeight="1" x14ac:dyDescent="0.25">
      <c r="A47" s="208" t="s">
        <v>17</v>
      </c>
      <c r="B47" s="209">
        <v>20001001</v>
      </c>
      <c r="C47" s="210" t="s">
        <v>476</v>
      </c>
      <c r="D47" s="211">
        <v>0</v>
      </c>
      <c r="E47" s="211"/>
      <c r="F47" s="211">
        <v>1689000000</v>
      </c>
      <c r="G47" s="211"/>
      <c r="H47" s="110">
        <f t="shared" si="1"/>
        <v>1689000000</v>
      </c>
      <c r="I47" s="3"/>
      <c r="J47" s="132"/>
    </row>
    <row r="48" spans="1:10" ht="15" customHeight="1" x14ac:dyDescent="0.25">
      <c r="A48" s="208" t="s">
        <v>17</v>
      </c>
      <c r="B48" s="209">
        <v>20001001</v>
      </c>
      <c r="C48" s="210" t="s">
        <v>483</v>
      </c>
      <c r="D48" s="211">
        <v>0</v>
      </c>
      <c r="E48" s="211"/>
      <c r="F48" s="211">
        <v>10826558200</v>
      </c>
      <c r="G48" s="211"/>
      <c r="H48" s="110">
        <f t="shared" si="1"/>
        <v>10826558200</v>
      </c>
      <c r="I48" s="3"/>
      <c r="J48" s="132"/>
    </row>
    <row r="49" spans="1:10" ht="15" customHeight="1" x14ac:dyDescent="0.25">
      <c r="A49" s="208" t="s">
        <v>17</v>
      </c>
      <c r="B49" s="209">
        <v>20001002</v>
      </c>
      <c r="C49" s="210" t="s">
        <v>44</v>
      </c>
      <c r="D49" s="211">
        <v>0</v>
      </c>
      <c r="E49" s="211"/>
      <c r="F49" s="211">
        <v>1200000</v>
      </c>
      <c r="G49" s="211"/>
      <c r="H49" s="110">
        <f t="shared" si="1"/>
        <v>1200000</v>
      </c>
      <c r="I49" s="3"/>
      <c r="J49" s="132"/>
    </row>
    <row r="50" spans="1:10" ht="15" customHeight="1" x14ac:dyDescent="0.25">
      <c r="A50" s="208" t="s">
        <v>17</v>
      </c>
      <c r="B50" s="223">
        <v>20002001</v>
      </c>
      <c r="C50" s="210" t="s">
        <v>46</v>
      </c>
      <c r="D50" s="211">
        <v>0</v>
      </c>
      <c r="E50" s="211"/>
      <c r="F50" s="211">
        <v>600000</v>
      </c>
      <c r="G50" s="211"/>
      <c r="H50" s="110">
        <f t="shared" si="1"/>
        <v>600000</v>
      </c>
      <c r="I50" s="3"/>
      <c r="J50" s="132"/>
    </row>
    <row r="51" spans="1:10" ht="15" customHeight="1" x14ac:dyDescent="0.25">
      <c r="A51" s="208" t="s">
        <v>17</v>
      </c>
      <c r="B51" s="228">
        <v>20007001</v>
      </c>
      <c r="C51" s="210" t="s">
        <v>45</v>
      </c>
      <c r="D51" s="211">
        <v>0</v>
      </c>
      <c r="E51" s="211"/>
      <c r="F51" s="211">
        <v>8000000</v>
      </c>
      <c r="G51" s="211"/>
      <c r="H51" s="110">
        <f t="shared" si="1"/>
        <v>8000000</v>
      </c>
      <c r="I51" s="3"/>
      <c r="J51" s="132"/>
    </row>
    <row r="52" spans="1:10" ht="15" customHeight="1" x14ac:dyDescent="0.25">
      <c r="A52" s="208" t="s">
        <v>17</v>
      </c>
      <c r="B52" s="228">
        <v>20007002</v>
      </c>
      <c r="C52" s="210" t="s">
        <v>47</v>
      </c>
      <c r="D52" s="211">
        <v>0</v>
      </c>
      <c r="E52" s="211"/>
      <c r="F52" s="211">
        <v>1200000</v>
      </c>
      <c r="G52" s="211"/>
      <c r="H52" s="110">
        <f t="shared" si="1"/>
        <v>1200000</v>
      </c>
      <c r="I52" s="3"/>
      <c r="J52" s="132"/>
    </row>
    <row r="53" spans="1:10" ht="15" customHeight="1" x14ac:dyDescent="0.25">
      <c r="A53" s="208" t="s">
        <v>17</v>
      </c>
      <c r="B53" s="209">
        <v>20008001</v>
      </c>
      <c r="C53" s="210" t="s">
        <v>48</v>
      </c>
      <c r="D53" s="211">
        <f>'[1]RECURR EXP'!G890</f>
        <v>89820000</v>
      </c>
      <c r="E53" s="211"/>
      <c r="F53" s="211">
        <v>25700000</v>
      </c>
      <c r="G53" s="211"/>
      <c r="H53" s="110">
        <f t="shared" si="1"/>
        <v>115520000</v>
      </c>
      <c r="I53" s="3"/>
      <c r="J53" s="132"/>
    </row>
    <row r="54" spans="1:10" ht="15" customHeight="1" x14ac:dyDescent="0.25">
      <c r="A54" s="208" t="s">
        <v>17</v>
      </c>
      <c r="B54" s="209">
        <v>22001001</v>
      </c>
      <c r="C54" s="210" t="s">
        <v>71</v>
      </c>
      <c r="D54" s="211">
        <f>'[1]RECURR EXP'!G922</f>
        <v>85566000</v>
      </c>
      <c r="E54" s="211"/>
      <c r="F54" s="211">
        <v>116000000</v>
      </c>
      <c r="G54" s="211"/>
      <c r="H54" s="110">
        <f t="shared" si="1"/>
        <v>201566000</v>
      </c>
      <c r="I54" s="3"/>
      <c r="J54" s="132"/>
    </row>
    <row r="55" spans="1:10" ht="15" customHeight="1" x14ac:dyDescent="0.25">
      <c r="A55" s="208" t="s">
        <v>17</v>
      </c>
      <c r="B55" s="209">
        <v>22018001</v>
      </c>
      <c r="C55" s="210" t="s">
        <v>73</v>
      </c>
      <c r="D55" s="211">
        <v>0</v>
      </c>
      <c r="E55" s="211"/>
      <c r="F55" s="211">
        <v>0</v>
      </c>
      <c r="G55" s="211"/>
      <c r="H55" s="110">
        <f t="shared" si="1"/>
        <v>0</v>
      </c>
      <c r="I55" s="3"/>
      <c r="J55" s="132"/>
    </row>
    <row r="56" spans="1:10" ht="15" customHeight="1" x14ac:dyDescent="0.25">
      <c r="A56" s="208" t="s">
        <v>17</v>
      </c>
      <c r="B56" s="209">
        <v>22051001</v>
      </c>
      <c r="C56" s="210" t="s">
        <v>72</v>
      </c>
      <c r="D56" s="211">
        <f>'[1]RECURR EXP'!G944</f>
        <v>9531000</v>
      </c>
      <c r="E56" s="211"/>
      <c r="F56" s="211">
        <v>4200000</v>
      </c>
      <c r="G56" s="211"/>
      <c r="H56" s="110">
        <f t="shared" si="1"/>
        <v>13731000</v>
      </c>
      <c r="I56" s="3"/>
      <c r="J56" s="132"/>
    </row>
    <row r="57" spans="1:10" ht="15" customHeight="1" x14ac:dyDescent="0.25">
      <c r="A57" s="208" t="s">
        <v>17</v>
      </c>
      <c r="B57" s="209">
        <v>22059001</v>
      </c>
      <c r="C57" s="210" t="s">
        <v>277</v>
      </c>
      <c r="D57" s="211">
        <f>'[1]RECURR EXP'!G957</f>
        <v>3508000</v>
      </c>
      <c r="E57" s="211"/>
      <c r="F57" s="211">
        <v>0</v>
      </c>
      <c r="G57" s="211"/>
      <c r="H57" s="110">
        <f t="shared" si="1"/>
        <v>3508000</v>
      </c>
      <c r="I57" s="3"/>
      <c r="J57" s="132"/>
    </row>
    <row r="58" spans="1:10" ht="15" customHeight="1" x14ac:dyDescent="0.25">
      <c r="A58" s="208" t="s">
        <v>17</v>
      </c>
      <c r="B58" s="209">
        <v>22052001</v>
      </c>
      <c r="C58" s="210" t="s">
        <v>590</v>
      </c>
      <c r="D58" s="211">
        <f>'[1]RECURR EXP'!G959</f>
        <v>13200000</v>
      </c>
      <c r="E58" s="211"/>
      <c r="F58" s="211">
        <v>0</v>
      </c>
      <c r="G58" s="211"/>
      <c r="H58" s="110">
        <f t="shared" si="1"/>
        <v>13200000</v>
      </c>
      <c r="I58" s="3"/>
      <c r="J58" s="132"/>
    </row>
    <row r="59" spans="1:10" ht="15" customHeight="1" x14ac:dyDescent="0.25">
      <c r="A59" s="208" t="s">
        <v>17</v>
      </c>
      <c r="B59" s="209">
        <v>34001001</v>
      </c>
      <c r="C59" s="210" t="s">
        <v>566</v>
      </c>
      <c r="D59" s="211">
        <f>'[1]RECURR EXP'!G987</f>
        <v>345479000</v>
      </c>
      <c r="E59" s="211"/>
      <c r="F59" s="211">
        <v>40000000</v>
      </c>
      <c r="G59" s="211"/>
      <c r="H59" s="110">
        <f t="shared" si="1"/>
        <v>385479000</v>
      </c>
      <c r="I59" s="3"/>
      <c r="J59" s="132"/>
    </row>
    <row r="60" spans="1:10" ht="15" customHeight="1" x14ac:dyDescent="0.25">
      <c r="A60" s="208" t="s">
        <v>17</v>
      </c>
      <c r="B60" s="209">
        <v>34001002</v>
      </c>
      <c r="C60" s="210" t="s">
        <v>64</v>
      </c>
      <c r="D60" s="211">
        <f>'[1]RECURR EXP'!G1007</f>
        <v>190909000</v>
      </c>
      <c r="E60" s="211"/>
      <c r="F60" s="211">
        <v>5400000</v>
      </c>
      <c r="G60" s="211"/>
      <c r="H60" s="110">
        <f t="shared" si="1"/>
        <v>196309000</v>
      </c>
      <c r="I60" s="3"/>
      <c r="J60" s="132"/>
    </row>
    <row r="61" spans="1:10" ht="15" customHeight="1" x14ac:dyDescent="0.25">
      <c r="A61" s="208" t="s">
        <v>17</v>
      </c>
      <c r="B61" s="209">
        <v>38001001</v>
      </c>
      <c r="C61" s="210" t="s">
        <v>87</v>
      </c>
      <c r="D61" s="211">
        <f>'[1]RECURR EXP'!G1026</f>
        <v>66543000</v>
      </c>
      <c r="E61" s="211"/>
      <c r="F61" s="211">
        <v>77000000</v>
      </c>
      <c r="G61" s="211"/>
      <c r="H61" s="110">
        <f t="shared" si="1"/>
        <v>143543000</v>
      </c>
      <c r="I61" s="3"/>
      <c r="J61" s="132"/>
    </row>
    <row r="62" spans="1:10" ht="15" customHeight="1" x14ac:dyDescent="0.25">
      <c r="A62" s="208" t="s">
        <v>17</v>
      </c>
      <c r="B62" s="209">
        <v>38001002</v>
      </c>
      <c r="C62" s="212" t="s">
        <v>434</v>
      </c>
      <c r="D62" s="213">
        <v>0</v>
      </c>
      <c r="E62" s="213"/>
      <c r="F62" s="211">
        <v>3000000</v>
      </c>
      <c r="G62" s="211"/>
      <c r="H62" s="110">
        <f t="shared" si="1"/>
        <v>3000000</v>
      </c>
      <c r="I62" s="3"/>
      <c r="J62" s="132"/>
    </row>
    <row r="63" spans="1:10" ht="15" customHeight="1" x14ac:dyDescent="0.25">
      <c r="A63" s="208" t="s">
        <v>17</v>
      </c>
      <c r="B63" s="209">
        <v>38001003</v>
      </c>
      <c r="C63" s="212" t="s">
        <v>433</v>
      </c>
      <c r="D63" s="213">
        <v>0</v>
      </c>
      <c r="E63" s="213"/>
      <c r="F63" s="211">
        <v>3600000</v>
      </c>
      <c r="G63" s="211"/>
      <c r="H63" s="110">
        <f t="shared" si="1"/>
        <v>3600000</v>
      </c>
      <c r="I63" s="3"/>
      <c r="J63" s="132"/>
    </row>
    <row r="64" spans="1:10" ht="15" customHeight="1" x14ac:dyDescent="0.25">
      <c r="A64" s="208" t="s">
        <v>17</v>
      </c>
      <c r="B64" s="209">
        <v>38001004</v>
      </c>
      <c r="C64" s="212" t="s">
        <v>457</v>
      </c>
      <c r="D64" s="213">
        <v>0</v>
      </c>
      <c r="E64" s="213"/>
      <c r="F64" s="211">
        <v>15600000</v>
      </c>
      <c r="G64" s="211"/>
      <c r="H64" s="110">
        <f t="shared" si="1"/>
        <v>15600000</v>
      </c>
      <c r="I64" s="3"/>
      <c r="J64" s="132"/>
    </row>
    <row r="65" spans="1:10" ht="15" customHeight="1" x14ac:dyDescent="0.25">
      <c r="A65" s="208" t="s">
        <v>17</v>
      </c>
      <c r="B65" s="209">
        <v>52001001</v>
      </c>
      <c r="C65" s="210" t="s">
        <v>80</v>
      </c>
      <c r="D65" s="211">
        <f>'[1]RECURR EXP'!G1073</f>
        <v>37525000</v>
      </c>
      <c r="E65" s="211"/>
      <c r="F65" s="211">
        <v>12000000</v>
      </c>
      <c r="G65" s="211"/>
      <c r="H65" s="110">
        <f t="shared" si="1"/>
        <v>49525000</v>
      </c>
      <c r="I65" s="3"/>
      <c r="J65" s="132"/>
    </row>
    <row r="66" spans="1:10" ht="15" customHeight="1" x14ac:dyDescent="0.25">
      <c r="A66" s="208" t="s">
        <v>17</v>
      </c>
      <c r="B66" s="209">
        <v>52102001</v>
      </c>
      <c r="C66" s="210" t="s">
        <v>81</v>
      </c>
      <c r="D66" s="211">
        <f>'[1]RECURR EXP'!G1088</f>
        <v>310740000</v>
      </c>
      <c r="E66" s="211"/>
      <c r="F66" s="211">
        <v>53000000</v>
      </c>
      <c r="G66" s="211"/>
      <c r="H66" s="110">
        <f t="shared" si="1"/>
        <v>363740000</v>
      </c>
      <c r="I66" s="3"/>
      <c r="J66" s="132"/>
    </row>
    <row r="67" spans="1:10" ht="15" customHeight="1" x14ac:dyDescent="0.25">
      <c r="A67" s="229" t="s">
        <v>17</v>
      </c>
      <c r="B67" s="230">
        <v>52103001</v>
      </c>
      <c r="C67" s="236" t="s">
        <v>82</v>
      </c>
      <c r="D67" s="237">
        <f>'[1]RECURR EXP'!G1110</f>
        <v>101032000</v>
      </c>
      <c r="E67" s="237"/>
      <c r="F67" s="232">
        <v>23400000</v>
      </c>
      <c r="G67" s="232"/>
      <c r="H67" s="110">
        <f t="shared" si="1"/>
        <v>124432000</v>
      </c>
      <c r="I67" s="3"/>
      <c r="J67" s="132"/>
    </row>
    <row r="68" spans="1:10" ht="15" customHeight="1" x14ac:dyDescent="0.25">
      <c r="A68" s="208" t="s">
        <v>17</v>
      </c>
      <c r="B68" s="209">
        <v>53001001</v>
      </c>
      <c r="C68" s="210" t="s">
        <v>567</v>
      </c>
      <c r="D68" s="211">
        <f>'[1]RECURR EXP'!G1150</f>
        <v>312000000</v>
      </c>
      <c r="E68" s="211"/>
      <c r="F68" s="211">
        <v>12000000</v>
      </c>
      <c r="G68" s="211"/>
      <c r="H68" s="215">
        <f t="shared" si="1"/>
        <v>324000000</v>
      </c>
      <c r="I68" s="3"/>
      <c r="J68" s="132"/>
    </row>
    <row r="69" spans="1:10" ht="15" customHeight="1" x14ac:dyDescent="0.25">
      <c r="A69" s="208" t="s">
        <v>17</v>
      </c>
      <c r="B69" s="209">
        <v>53001002</v>
      </c>
      <c r="C69" s="210" t="s">
        <v>76</v>
      </c>
      <c r="D69" s="211">
        <v>0</v>
      </c>
      <c r="E69" s="211"/>
      <c r="F69" s="211">
        <v>1200000</v>
      </c>
      <c r="G69" s="211"/>
      <c r="H69" s="215">
        <f t="shared" ref="H69:H100" si="2">F69+D69</f>
        <v>1200000</v>
      </c>
      <c r="I69" s="3"/>
      <c r="J69" s="132"/>
    </row>
    <row r="70" spans="1:10" ht="15" customHeight="1" x14ac:dyDescent="0.25">
      <c r="A70" s="208" t="s">
        <v>17</v>
      </c>
      <c r="B70" s="209">
        <v>53010001</v>
      </c>
      <c r="C70" s="210" t="s">
        <v>83</v>
      </c>
      <c r="D70" s="211">
        <f>'[1]RECURR EXP'!G1176</f>
        <v>40442000</v>
      </c>
      <c r="E70" s="211"/>
      <c r="F70" s="211">
        <v>4200000</v>
      </c>
      <c r="G70" s="211"/>
      <c r="H70" s="215">
        <f t="shared" si="2"/>
        <v>44642000</v>
      </c>
      <c r="I70" s="3"/>
      <c r="J70" s="132"/>
    </row>
    <row r="71" spans="1:10" ht="15" customHeight="1" x14ac:dyDescent="0.25">
      <c r="A71" s="208" t="s">
        <v>57</v>
      </c>
      <c r="B71" s="209">
        <v>18011001</v>
      </c>
      <c r="C71" s="210" t="s">
        <v>96</v>
      </c>
      <c r="D71" s="211">
        <f>'[1]RECURR EXP'!G1189</f>
        <v>38682000</v>
      </c>
      <c r="E71" s="211"/>
      <c r="F71" s="211">
        <v>27700000</v>
      </c>
      <c r="G71" s="211"/>
      <c r="H71" s="215">
        <f t="shared" si="2"/>
        <v>66382000</v>
      </c>
      <c r="I71" s="3"/>
      <c r="J71" s="132"/>
    </row>
    <row r="72" spans="1:10" ht="15" customHeight="1" x14ac:dyDescent="0.25">
      <c r="A72" s="208" t="s">
        <v>57</v>
      </c>
      <c r="B72" s="209">
        <v>26001001</v>
      </c>
      <c r="C72" s="210" t="s">
        <v>58</v>
      </c>
      <c r="D72" s="211">
        <f>'[1]RECURR EXP'!G1211</f>
        <v>194966000</v>
      </c>
      <c r="E72" s="211"/>
      <c r="F72" s="211">
        <v>104337000</v>
      </c>
      <c r="G72" s="211"/>
      <c r="H72" s="215">
        <f t="shared" si="2"/>
        <v>299303000</v>
      </c>
      <c r="I72" s="3"/>
      <c r="J72" s="132"/>
    </row>
    <row r="73" spans="1:10" ht="15" customHeight="1" x14ac:dyDescent="0.25">
      <c r="A73" s="208" t="s">
        <v>57</v>
      </c>
      <c r="B73" s="209">
        <v>26001002</v>
      </c>
      <c r="C73" s="210" t="s">
        <v>59</v>
      </c>
      <c r="D73" s="211">
        <f>'[1]RECURR EXP'!G1239</f>
        <v>2533000</v>
      </c>
      <c r="E73" s="211"/>
      <c r="F73" s="211">
        <v>21800000</v>
      </c>
      <c r="G73" s="211"/>
      <c r="H73" s="215">
        <f t="shared" si="2"/>
        <v>24333000</v>
      </c>
      <c r="I73" s="3"/>
      <c r="J73" s="132"/>
    </row>
    <row r="74" spans="1:10" ht="15" customHeight="1" x14ac:dyDescent="0.25">
      <c r="A74" s="208" t="s">
        <v>57</v>
      </c>
      <c r="B74" s="209">
        <v>26001003</v>
      </c>
      <c r="C74" s="210" t="s">
        <v>60</v>
      </c>
      <c r="D74" s="211">
        <v>0</v>
      </c>
      <c r="E74" s="211"/>
      <c r="F74" s="211">
        <v>2400000</v>
      </c>
      <c r="G74" s="211"/>
      <c r="H74" s="215">
        <f t="shared" si="2"/>
        <v>2400000</v>
      </c>
      <c r="I74" s="3"/>
      <c r="J74" s="132"/>
    </row>
    <row r="75" spans="1:10" ht="15" customHeight="1" x14ac:dyDescent="0.25">
      <c r="A75" s="208" t="s">
        <v>57</v>
      </c>
      <c r="B75" s="209">
        <v>26001004</v>
      </c>
      <c r="C75" s="210" t="s">
        <v>61</v>
      </c>
      <c r="D75" s="211">
        <v>0</v>
      </c>
      <c r="E75" s="211"/>
      <c r="F75" s="211">
        <v>3600000</v>
      </c>
      <c r="G75" s="211"/>
      <c r="H75" s="110">
        <f t="shared" si="2"/>
        <v>3600000</v>
      </c>
      <c r="I75" s="3"/>
      <c r="J75" s="132"/>
    </row>
    <row r="76" spans="1:10" ht="15" customHeight="1" x14ac:dyDescent="0.25">
      <c r="A76" s="208" t="s">
        <v>57</v>
      </c>
      <c r="B76" s="209">
        <v>26001005</v>
      </c>
      <c r="C76" s="210" t="s">
        <v>62</v>
      </c>
      <c r="D76" s="211">
        <v>0</v>
      </c>
      <c r="E76" s="211"/>
      <c r="F76" s="211">
        <v>960000</v>
      </c>
      <c r="G76" s="211"/>
      <c r="H76" s="110">
        <f t="shared" si="2"/>
        <v>960000</v>
      </c>
      <c r="I76" s="3"/>
      <c r="J76" s="132"/>
    </row>
    <row r="77" spans="1:10" ht="15" customHeight="1" x14ac:dyDescent="0.25">
      <c r="A77" s="208" t="s">
        <v>57</v>
      </c>
      <c r="B77" s="209">
        <v>26051001</v>
      </c>
      <c r="C77" s="210" t="s">
        <v>88</v>
      </c>
      <c r="D77" s="211">
        <f>'[1]RECURR EXP'!G1279</f>
        <v>360310000</v>
      </c>
      <c r="E77" s="211"/>
      <c r="F77" s="211">
        <v>295000000</v>
      </c>
      <c r="G77" s="211"/>
      <c r="H77" s="110">
        <f t="shared" si="2"/>
        <v>655310000</v>
      </c>
      <c r="I77" s="3"/>
      <c r="J77" s="132"/>
    </row>
    <row r="78" spans="1:10" ht="15" customHeight="1" x14ac:dyDescent="0.25">
      <c r="A78" s="208" t="s">
        <v>57</v>
      </c>
      <c r="B78" s="228">
        <v>26052001</v>
      </c>
      <c r="C78" s="210" t="s">
        <v>90</v>
      </c>
      <c r="D78" s="211">
        <f>'[1]RECURR EXP'!G1308</f>
        <v>240727000</v>
      </c>
      <c r="E78" s="211"/>
      <c r="F78" s="211">
        <v>12000000</v>
      </c>
      <c r="G78" s="211"/>
      <c r="H78" s="110">
        <f t="shared" si="2"/>
        <v>252727000</v>
      </c>
      <c r="I78" s="3"/>
      <c r="J78" s="132"/>
    </row>
    <row r="79" spans="1:10" ht="15" customHeight="1" x14ac:dyDescent="0.25">
      <c r="A79" s="208" t="s">
        <v>57</v>
      </c>
      <c r="B79" s="209">
        <v>26053001</v>
      </c>
      <c r="C79" s="210" t="s">
        <v>89</v>
      </c>
      <c r="D79" s="211">
        <f>'[1]RECURR EXP'!G1322</f>
        <v>129410000</v>
      </c>
      <c r="E79" s="211"/>
      <c r="F79" s="211">
        <v>234000000</v>
      </c>
      <c r="G79" s="211"/>
      <c r="H79" s="110">
        <f t="shared" si="2"/>
        <v>363410000</v>
      </c>
      <c r="I79" s="3"/>
      <c r="J79" s="132"/>
    </row>
    <row r="80" spans="1:10" ht="15" customHeight="1" x14ac:dyDescent="0.25">
      <c r="A80" s="208" t="s">
        <v>21</v>
      </c>
      <c r="B80" s="209">
        <v>13001001</v>
      </c>
      <c r="C80" s="210" t="s">
        <v>568</v>
      </c>
      <c r="D80" s="211">
        <f>'[1]RECURR EXP'!G1354</f>
        <v>244419000</v>
      </c>
      <c r="E80" s="211"/>
      <c r="F80" s="211">
        <v>217848000</v>
      </c>
      <c r="G80" s="211"/>
      <c r="H80" s="110">
        <f t="shared" si="2"/>
        <v>462267000</v>
      </c>
      <c r="I80" s="3"/>
      <c r="J80" s="132"/>
    </row>
    <row r="81" spans="1:10" ht="15" customHeight="1" x14ac:dyDescent="0.25">
      <c r="A81" s="208" t="s">
        <v>21</v>
      </c>
      <c r="B81" s="209">
        <v>13001001</v>
      </c>
      <c r="C81" s="210" t="s">
        <v>70</v>
      </c>
      <c r="D81" s="211">
        <v>0</v>
      </c>
      <c r="E81" s="211"/>
      <c r="F81" s="211">
        <v>600000</v>
      </c>
      <c r="G81" s="211"/>
      <c r="H81" s="110">
        <f t="shared" si="2"/>
        <v>600000</v>
      </c>
      <c r="I81" s="3"/>
      <c r="J81" s="132"/>
    </row>
    <row r="82" spans="1:10" ht="15" customHeight="1" x14ac:dyDescent="0.25">
      <c r="A82" s="208" t="s">
        <v>21</v>
      </c>
      <c r="B82" s="209">
        <v>13001002</v>
      </c>
      <c r="C82" s="210" t="s">
        <v>41</v>
      </c>
      <c r="D82" s="211">
        <f>'[1]RECURR EXP'!G1379</f>
        <v>115775000</v>
      </c>
      <c r="E82" s="211"/>
      <c r="F82" s="211">
        <v>72800000</v>
      </c>
      <c r="G82" s="211"/>
      <c r="H82" s="110">
        <f t="shared" si="2"/>
        <v>188575000</v>
      </c>
      <c r="I82" s="3"/>
      <c r="J82" s="132"/>
    </row>
    <row r="83" spans="1:10" ht="15" customHeight="1" x14ac:dyDescent="0.25">
      <c r="A83" s="208" t="s">
        <v>21</v>
      </c>
      <c r="B83" s="209">
        <v>13001003</v>
      </c>
      <c r="C83" s="210" t="s">
        <v>42</v>
      </c>
      <c r="D83" s="211">
        <f>'[1]RECURR EXP'!G1394</f>
        <v>59000000</v>
      </c>
      <c r="E83" s="211"/>
      <c r="F83" s="211">
        <v>40645000</v>
      </c>
      <c r="G83" s="211"/>
      <c r="H83" s="110">
        <f t="shared" si="2"/>
        <v>99645000</v>
      </c>
      <c r="I83" s="3"/>
      <c r="J83" s="132"/>
    </row>
    <row r="84" spans="1:10" ht="15" customHeight="1" x14ac:dyDescent="0.25">
      <c r="A84" s="208" t="s">
        <v>21</v>
      </c>
      <c r="B84" s="223">
        <v>14001001</v>
      </c>
      <c r="C84" s="210" t="s">
        <v>74</v>
      </c>
      <c r="D84" s="211">
        <f>'[1]RECURR EXP'!G1411</f>
        <v>62658000</v>
      </c>
      <c r="E84" s="211"/>
      <c r="F84" s="211">
        <v>81500000</v>
      </c>
      <c r="G84" s="211"/>
      <c r="H84" s="110">
        <f t="shared" si="2"/>
        <v>144158000</v>
      </c>
      <c r="I84" s="3"/>
      <c r="J84" s="132"/>
    </row>
    <row r="85" spans="1:10" ht="15" customHeight="1" x14ac:dyDescent="0.25">
      <c r="A85" s="208" t="s">
        <v>21</v>
      </c>
      <c r="B85" s="214">
        <v>17001001</v>
      </c>
      <c r="C85" s="210" t="s">
        <v>25</v>
      </c>
      <c r="D85" s="211">
        <f>'[1]RECURR EXP'!G1436</f>
        <v>127368000</v>
      </c>
      <c r="E85" s="211"/>
      <c r="F85" s="211">
        <v>1592000000</v>
      </c>
      <c r="G85" s="211"/>
      <c r="H85" s="110">
        <f t="shared" si="2"/>
        <v>1719368000</v>
      </c>
      <c r="I85" s="3"/>
      <c r="J85" s="132"/>
    </row>
    <row r="86" spans="1:10" ht="15" customHeight="1" x14ac:dyDescent="0.25">
      <c r="A86" s="208" t="s">
        <v>21</v>
      </c>
      <c r="B86" s="214">
        <v>17003001</v>
      </c>
      <c r="C86" s="210" t="s">
        <v>33</v>
      </c>
      <c r="D86" s="211">
        <f>'[1]RECURR EXP'!G1459</f>
        <v>865357000</v>
      </c>
      <c r="E86" s="211"/>
      <c r="F86" s="211">
        <v>89000000</v>
      </c>
      <c r="G86" s="211"/>
      <c r="H86" s="110">
        <f t="shared" si="2"/>
        <v>954357000</v>
      </c>
      <c r="I86" s="3"/>
      <c r="J86" s="132"/>
    </row>
    <row r="87" spans="1:10" ht="15" customHeight="1" x14ac:dyDescent="0.25">
      <c r="A87" s="208" t="s">
        <v>21</v>
      </c>
      <c r="B87" s="214">
        <v>17008001</v>
      </c>
      <c r="C87" s="210" t="s">
        <v>28</v>
      </c>
      <c r="D87" s="211">
        <f>'[1]RECURR EXP'!G1489</f>
        <v>65863000</v>
      </c>
      <c r="E87" s="211"/>
      <c r="F87" s="211">
        <v>12000000</v>
      </c>
      <c r="G87" s="211"/>
      <c r="H87" s="235">
        <f t="shared" si="2"/>
        <v>77863000</v>
      </c>
      <c r="I87" s="3"/>
      <c r="J87" s="132"/>
    </row>
    <row r="88" spans="1:10" ht="15" customHeight="1" x14ac:dyDescent="0.25">
      <c r="A88" s="208" t="s">
        <v>21</v>
      </c>
      <c r="B88" s="214">
        <v>17010001</v>
      </c>
      <c r="C88" s="210" t="s">
        <v>29</v>
      </c>
      <c r="D88" s="211">
        <f>'[1]RECURR EXP'!G1506</f>
        <v>254465000</v>
      </c>
      <c r="E88" s="211"/>
      <c r="F88" s="211">
        <v>4800000</v>
      </c>
      <c r="G88" s="211"/>
      <c r="H88" s="235">
        <f t="shared" si="2"/>
        <v>259265000</v>
      </c>
      <c r="I88" s="3"/>
      <c r="J88" s="132"/>
    </row>
    <row r="89" spans="1:10" ht="15" customHeight="1" x14ac:dyDescent="0.25">
      <c r="A89" s="208" t="s">
        <v>21</v>
      </c>
      <c r="B89" s="214"/>
      <c r="C89" s="210" t="s">
        <v>591</v>
      </c>
      <c r="D89" s="211">
        <v>0</v>
      </c>
      <c r="E89" s="211"/>
      <c r="F89" s="211">
        <v>600000</v>
      </c>
      <c r="G89" s="211"/>
      <c r="H89" s="235">
        <f t="shared" si="2"/>
        <v>600000</v>
      </c>
      <c r="I89" s="3"/>
      <c r="J89" s="132"/>
    </row>
    <row r="90" spans="1:10" ht="15" customHeight="1" x14ac:dyDescent="0.25">
      <c r="A90" s="208" t="s">
        <v>21</v>
      </c>
      <c r="B90" s="214"/>
      <c r="C90" s="210" t="s">
        <v>592</v>
      </c>
      <c r="D90" s="211">
        <v>0</v>
      </c>
      <c r="E90" s="211"/>
      <c r="F90" s="211">
        <v>900000</v>
      </c>
      <c r="G90" s="211"/>
      <c r="H90" s="235">
        <f t="shared" si="2"/>
        <v>900000</v>
      </c>
      <c r="I90" s="3"/>
      <c r="J90" s="132"/>
    </row>
    <row r="91" spans="1:10" ht="15" customHeight="1" x14ac:dyDescent="0.25">
      <c r="A91" s="208" t="s">
        <v>21</v>
      </c>
      <c r="B91" s="214">
        <v>17030001</v>
      </c>
      <c r="C91" s="210" t="s">
        <v>26</v>
      </c>
      <c r="D91" s="211">
        <v>0</v>
      </c>
      <c r="E91" s="211"/>
      <c r="F91" s="211">
        <v>1800000</v>
      </c>
      <c r="G91" s="211"/>
      <c r="H91" s="215">
        <f t="shared" si="2"/>
        <v>1800000</v>
      </c>
      <c r="I91" s="3"/>
      <c r="J91" s="132"/>
    </row>
    <row r="92" spans="1:10" ht="15" customHeight="1" x14ac:dyDescent="0.25">
      <c r="A92" s="208" t="s">
        <v>21</v>
      </c>
      <c r="B92" s="214">
        <v>17031001</v>
      </c>
      <c r="C92" s="210" t="s">
        <v>32</v>
      </c>
      <c r="D92" s="211">
        <f>'[1]RECURR EXP'!G1554</f>
        <v>19521000</v>
      </c>
      <c r="E92" s="211"/>
      <c r="F92" s="211">
        <v>87200000</v>
      </c>
      <c r="G92" s="211"/>
      <c r="H92" s="215">
        <f t="shared" si="2"/>
        <v>106721000</v>
      </c>
      <c r="I92" s="3"/>
      <c r="J92" s="132"/>
    </row>
    <row r="93" spans="1:10" ht="15" customHeight="1" x14ac:dyDescent="0.25">
      <c r="A93" s="208" t="s">
        <v>21</v>
      </c>
      <c r="B93" s="214">
        <v>17054001</v>
      </c>
      <c r="C93" s="210" t="s">
        <v>31</v>
      </c>
      <c r="D93" s="211">
        <f>'[1]RECURR EXP'!G1572</f>
        <v>2437538000</v>
      </c>
      <c r="E93" s="211"/>
      <c r="F93" s="211">
        <v>124400000</v>
      </c>
      <c r="G93" s="211"/>
      <c r="H93" s="215">
        <f t="shared" si="2"/>
        <v>2561938000</v>
      </c>
      <c r="I93" s="3"/>
      <c r="J93" s="132"/>
    </row>
    <row r="94" spans="1:10" ht="15" customHeight="1" x14ac:dyDescent="0.25">
      <c r="A94" s="208" t="s">
        <v>21</v>
      </c>
      <c r="B94" s="214">
        <v>17055001</v>
      </c>
      <c r="C94" s="210" t="s">
        <v>30</v>
      </c>
      <c r="D94" s="211">
        <f>'[1]RECURR EXP'!G1592</f>
        <v>1120761200</v>
      </c>
      <c r="E94" s="211"/>
      <c r="F94" s="211">
        <v>108200000</v>
      </c>
      <c r="G94" s="211"/>
      <c r="H94" s="215">
        <f t="shared" si="2"/>
        <v>1228961200</v>
      </c>
      <c r="I94" s="3"/>
      <c r="J94" s="132"/>
    </row>
    <row r="95" spans="1:10" ht="15" customHeight="1" x14ac:dyDescent="0.25">
      <c r="A95" s="208" t="s">
        <v>21</v>
      </c>
      <c r="B95" s="214">
        <v>17056001</v>
      </c>
      <c r="C95" s="210" t="s">
        <v>34</v>
      </c>
      <c r="D95" s="211">
        <f>'[1]RECURR EXP'!G1615</f>
        <v>22877000</v>
      </c>
      <c r="E95" s="211"/>
      <c r="F95" s="211">
        <v>31000000</v>
      </c>
      <c r="G95" s="211"/>
      <c r="H95" s="215">
        <f t="shared" si="2"/>
        <v>53877000</v>
      </c>
      <c r="I95" s="3"/>
      <c r="J95" s="132"/>
    </row>
    <row r="96" spans="1:10" ht="15" customHeight="1" x14ac:dyDescent="0.25">
      <c r="A96" s="208" t="s">
        <v>21</v>
      </c>
      <c r="B96" s="214">
        <v>17064001</v>
      </c>
      <c r="C96" s="210" t="s">
        <v>27</v>
      </c>
      <c r="D96" s="211">
        <v>0</v>
      </c>
      <c r="E96" s="211"/>
      <c r="F96" s="211">
        <v>3600000</v>
      </c>
      <c r="G96" s="211"/>
      <c r="H96" s="215">
        <f t="shared" si="2"/>
        <v>3600000</v>
      </c>
      <c r="I96" s="3"/>
      <c r="J96" s="132"/>
    </row>
    <row r="97" spans="1:10" ht="15" customHeight="1" x14ac:dyDescent="0.25">
      <c r="A97" s="208" t="s">
        <v>21</v>
      </c>
      <c r="B97" s="214">
        <v>17018001</v>
      </c>
      <c r="C97" s="210" t="s">
        <v>39</v>
      </c>
      <c r="D97" s="211">
        <f>'[1]RECURR EXP'!G1650</f>
        <v>286308000</v>
      </c>
      <c r="E97" s="211"/>
      <c r="F97" s="211">
        <v>6000000</v>
      </c>
      <c r="G97" s="211"/>
      <c r="H97" s="215">
        <f t="shared" si="2"/>
        <v>292308000</v>
      </c>
      <c r="I97" s="3"/>
      <c r="J97" s="132"/>
    </row>
    <row r="98" spans="1:10" ht="15" customHeight="1" x14ac:dyDescent="0.25">
      <c r="A98" s="208" t="s">
        <v>21</v>
      </c>
      <c r="B98" s="214">
        <v>17021001</v>
      </c>
      <c r="C98" s="210" t="s">
        <v>40</v>
      </c>
      <c r="D98" s="211">
        <f>'[1]RECURR EXP'!G1664</f>
        <v>1352542000</v>
      </c>
      <c r="E98" s="211"/>
      <c r="F98" s="211">
        <v>173000000</v>
      </c>
      <c r="G98" s="211"/>
      <c r="H98" s="215">
        <f t="shared" si="2"/>
        <v>1525542000</v>
      </c>
      <c r="I98" s="3"/>
      <c r="J98" s="132"/>
    </row>
    <row r="99" spans="1:10" ht="15" customHeight="1" x14ac:dyDescent="0.25">
      <c r="A99" s="208" t="s">
        <v>21</v>
      </c>
      <c r="B99" s="214">
        <v>17065001</v>
      </c>
      <c r="C99" s="210" t="s">
        <v>35</v>
      </c>
      <c r="D99" s="211">
        <f>'[1]RECURR EXP'!G1699</f>
        <v>1024490000</v>
      </c>
      <c r="E99" s="211"/>
      <c r="F99" s="211">
        <v>6000000</v>
      </c>
      <c r="G99" s="211"/>
      <c r="H99" s="215">
        <f t="shared" si="2"/>
        <v>1030490000</v>
      </c>
      <c r="I99" s="3"/>
      <c r="J99" s="132"/>
    </row>
    <row r="100" spans="1:10" ht="15" customHeight="1" x14ac:dyDescent="0.25">
      <c r="A100" s="208" t="s">
        <v>21</v>
      </c>
      <c r="B100" s="214">
        <v>17066001</v>
      </c>
      <c r="C100" s="210" t="s">
        <v>36</v>
      </c>
      <c r="D100" s="211">
        <f>'[1]RECURR EXP'!G1714</f>
        <v>573547000</v>
      </c>
      <c r="E100" s="211"/>
      <c r="F100" s="211">
        <v>33000000</v>
      </c>
      <c r="G100" s="211"/>
      <c r="H100" s="215">
        <f t="shared" si="2"/>
        <v>606547000</v>
      </c>
      <c r="I100" s="3"/>
      <c r="J100" s="132"/>
    </row>
    <row r="101" spans="1:10" ht="15" customHeight="1" x14ac:dyDescent="0.25">
      <c r="A101" s="208" t="s">
        <v>21</v>
      </c>
      <c r="B101" s="214">
        <v>17067001</v>
      </c>
      <c r="C101" s="210" t="s">
        <v>37</v>
      </c>
      <c r="D101" s="211">
        <f>'[1]RECURR EXP'!G1734</f>
        <v>400107000</v>
      </c>
      <c r="E101" s="211"/>
      <c r="F101" s="211">
        <v>33000000</v>
      </c>
      <c r="G101" s="211"/>
      <c r="H101" s="215">
        <f t="shared" ref="H101:H113" si="3">F101+D101</f>
        <v>433107000</v>
      </c>
      <c r="I101" s="3"/>
      <c r="J101" s="132"/>
    </row>
    <row r="102" spans="1:10" ht="15" customHeight="1" x14ac:dyDescent="0.25">
      <c r="A102" s="208" t="s">
        <v>21</v>
      </c>
      <c r="B102" s="214">
        <v>17068001</v>
      </c>
      <c r="C102" s="210" t="s">
        <v>38</v>
      </c>
      <c r="D102" s="211">
        <f>'[1]RECURR EXP'!G1753</f>
        <v>325971000</v>
      </c>
      <c r="E102" s="211"/>
      <c r="F102" s="211">
        <v>6000000</v>
      </c>
      <c r="G102" s="211"/>
      <c r="H102" s="215">
        <f t="shared" si="3"/>
        <v>331971000</v>
      </c>
      <c r="I102" s="3"/>
      <c r="J102" s="132"/>
    </row>
    <row r="103" spans="1:10" ht="15" customHeight="1" x14ac:dyDescent="0.25">
      <c r="A103" s="208" t="s">
        <v>21</v>
      </c>
      <c r="B103" s="209">
        <v>21001001</v>
      </c>
      <c r="C103" s="210" t="s">
        <v>49</v>
      </c>
      <c r="D103" s="211">
        <f>'[1]RECURR EXP'!G1767</f>
        <v>995729000</v>
      </c>
      <c r="E103" s="211"/>
      <c r="F103" s="211">
        <v>371000000</v>
      </c>
      <c r="G103" s="211"/>
      <c r="H103" s="215">
        <f t="shared" si="3"/>
        <v>1366729000</v>
      </c>
      <c r="I103" s="3"/>
      <c r="J103" s="132"/>
    </row>
    <row r="104" spans="1:10" ht="15" customHeight="1" x14ac:dyDescent="0.25">
      <c r="A104" s="208" t="s">
        <v>21</v>
      </c>
      <c r="B104" s="209">
        <v>21001002</v>
      </c>
      <c r="C104" s="210" t="s">
        <v>50</v>
      </c>
      <c r="D104" s="211">
        <v>0</v>
      </c>
      <c r="E104" s="211"/>
      <c r="F104" s="211">
        <v>1200000</v>
      </c>
      <c r="G104" s="211"/>
      <c r="H104" s="215">
        <f t="shared" si="3"/>
        <v>1200000</v>
      </c>
      <c r="I104" s="3"/>
      <c r="J104" s="132"/>
    </row>
    <row r="105" spans="1:10" ht="15" customHeight="1" x14ac:dyDescent="0.25">
      <c r="A105" s="208" t="s">
        <v>21</v>
      </c>
      <c r="B105" s="209">
        <v>21001003</v>
      </c>
      <c r="C105" s="210" t="s">
        <v>51</v>
      </c>
      <c r="D105" s="211">
        <v>0</v>
      </c>
      <c r="E105" s="211"/>
      <c r="F105" s="211">
        <v>1200000</v>
      </c>
      <c r="G105" s="211"/>
      <c r="H105" s="215">
        <f t="shared" si="3"/>
        <v>1200000</v>
      </c>
      <c r="I105" s="3"/>
      <c r="J105" s="132"/>
    </row>
    <row r="106" spans="1:10" ht="15" customHeight="1" x14ac:dyDescent="0.25">
      <c r="A106" s="208" t="s">
        <v>21</v>
      </c>
      <c r="B106" s="209">
        <v>21003001</v>
      </c>
      <c r="C106" s="210" t="s">
        <v>53</v>
      </c>
      <c r="D106" s="211">
        <v>0</v>
      </c>
      <c r="E106" s="211"/>
      <c r="F106" s="211">
        <v>287000000</v>
      </c>
      <c r="G106" s="211"/>
      <c r="H106" s="215">
        <f t="shared" si="3"/>
        <v>287000000</v>
      </c>
      <c r="I106" s="3"/>
      <c r="J106" s="132"/>
    </row>
    <row r="107" spans="1:10" ht="15" customHeight="1" x14ac:dyDescent="0.25">
      <c r="A107" s="208" t="s">
        <v>21</v>
      </c>
      <c r="B107" s="209">
        <v>21102001</v>
      </c>
      <c r="C107" s="210" t="s">
        <v>52</v>
      </c>
      <c r="D107" s="211">
        <f>'[1]RECURR EXP'!G1852</f>
        <v>2355835000</v>
      </c>
      <c r="E107" s="211"/>
      <c r="F107" s="211">
        <v>215568000</v>
      </c>
      <c r="G107" s="211"/>
      <c r="H107" s="215">
        <f t="shared" si="3"/>
        <v>2571403000</v>
      </c>
      <c r="I107" s="3"/>
      <c r="J107" s="132"/>
    </row>
    <row r="108" spans="1:10" ht="15" customHeight="1" x14ac:dyDescent="0.25">
      <c r="A108" s="208" t="s">
        <v>21</v>
      </c>
      <c r="B108" s="209">
        <v>21104001</v>
      </c>
      <c r="C108" s="210" t="s">
        <v>54</v>
      </c>
      <c r="D108" s="211">
        <f>'[1]RECURR EXP'!G1891</f>
        <v>95852000</v>
      </c>
      <c r="E108" s="211"/>
      <c r="F108" s="211">
        <v>39500000</v>
      </c>
      <c r="G108" s="211"/>
      <c r="H108" s="215">
        <f t="shared" si="3"/>
        <v>135352000</v>
      </c>
      <c r="I108" s="3"/>
      <c r="J108" s="132"/>
    </row>
    <row r="109" spans="1:10" ht="15" customHeight="1" x14ac:dyDescent="0.25">
      <c r="A109" s="208" t="s">
        <v>21</v>
      </c>
      <c r="B109" s="228">
        <v>21106001</v>
      </c>
      <c r="C109" s="210" t="s">
        <v>55</v>
      </c>
      <c r="D109" s="211">
        <v>0</v>
      </c>
      <c r="E109" s="211"/>
      <c r="F109" s="211">
        <v>20000000</v>
      </c>
      <c r="G109" s="211"/>
      <c r="H109" s="215">
        <f t="shared" si="3"/>
        <v>20000000</v>
      </c>
      <c r="I109" s="3"/>
      <c r="J109" s="132"/>
    </row>
    <row r="110" spans="1:10" ht="15" customHeight="1" x14ac:dyDescent="0.25">
      <c r="A110" s="208" t="s">
        <v>21</v>
      </c>
      <c r="B110" s="228">
        <v>21107001</v>
      </c>
      <c r="C110" s="210" t="s">
        <v>75</v>
      </c>
      <c r="D110" s="211">
        <v>0</v>
      </c>
      <c r="E110" s="211"/>
      <c r="F110" s="211">
        <v>3000000</v>
      </c>
      <c r="G110" s="211"/>
      <c r="H110" s="215">
        <f t="shared" si="3"/>
        <v>3000000</v>
      </c>
      <c r="I110" s="3"/>
      <c r="J110" s="132"/>
    </row>
    <row r="111" spans="1:10" ht="15" customHeight="1" x14ac:dyDescent="0.25">
      <c r="A111" s="208" t="s">
        <v>21</v>
      </c>
      <c r="B111" s="209">
        <v>51001001</v>
      </c>
      <c r="C111" s="210" t="s">
        <v>78</v>
      </c>
      <c r="D111" s="211">
        <f>'[1]RECURR EXP'!G1951</f>
        <v>58526000</v>
      </c>
      <c r="E111" s="211"/>
      <c r="F111" s="211">
        <v>12000000</v>
      </c>
      <c r="G111" s="211"/>
      <c r="H111" s="215">
        <f t="shared" si="3"/>
        <v>70526000</v>
      </c>
      <c r="I111" s="3"/>
      <c r="J111" s="132"/>
    </row>
    <row r="112" spans="1:10" ht="15" customHeight="1" x14ac:dyDescent="0.25">
      <c r="A112" s="208" t="s">
        <v>21</v>
      </c>
      <c r="B112" s="209">
        <v>51002001</v>
      </c>
      <c r="C112" s="210" t="s">
        <v>79</v>
      </c>
      <c r="D112" s="211">
        <f>'[1]RECURR EXP'!G1966</f>
        <v>244679000</v>
      </c>
      <c r="E112" s="211"/>
      <c r="F112" s="211">
        <v>0</v>
      </c>
      <c r="G112" s="211"/>
      <c r="H112" s="215">
        <f t="shared" si="3"/>
        <v>244679000</v>
      </c>
      <c r="I112" s="3"/>
      <c r="J112" s="132"/>
    </row>
    <row r="113" spans="1:10" ht="15" customHeight="1" x14ac:dyDescent="0.25">
      <c r="A113" s="238"/>
      <c r="B113" s="238"/>
      <c r="C113" s="239" t="s">
        <v>290</v>
      </c>
      <c r="D113" s="240">
        <f t="shared" ref="D113" si="4">SUM(D5:D112)</f>
        <v>19690246800</v>
      </c>
      <c r="E113" s="240"/>
      <c r="F113" s="241">
        <f>SUM(F5:F112)</f>
        <v>26538168200</v>
      </c>
      <c r="G113" s="240"/>
      <c r="H113" s="242">
        <f t="shared" si="3"/>
        <v>46228415000</v>
      </c>
      <c r="I113" s="1"/>
      <c r="J113" s="112"/>
    </row>
    <row r="114" spans="1:10" ht="15" customHeight="1" x14ac:dyDescent="0.25">
      <c r="A114" s="65"/>
      <c r="B114" s="62"/>
      <c r="C114" s="17"/>
      <c r="D114" s="202"/>
      <c r="E114" s="203"/>
      <c r="F114" s="13"/>
      <c r="G114" s="204"/>
      <c r="H114" s="13"/>
      <c r="I114" s="13"/>
    </row>
    <row r="115" spans="1:10" ht="15" customHeight="1" x14ac:dyDescent="0.25">
      <c r="A115" s="65"/>
      <c r="B115" s="63"/>
      <c r="C115" s="19"/>
      <c r="D115" s="20"/>
      <c r="E115" s="20"/>
      <c r="F115" s="75"/>
      <c r="G115" s="205"/>
      <c r="H115" s="563"/>
      <c r="I115" s="563"/>
    </row>
    <row r="116" spans="1:10" ht="15" customHeight="1" x14ac:dyDescent="0.25">
      <c r="A116" s="65"/>
      <c r="B116" s="62"/>
      <c r="C116" s="21"/>
      <c r="D116" s="22"/>
      <c r="E116" s="22"/>
      <c r="F116" s="22"/>
      <c r="G116" s="206"/>
      <c r="H116" s="20"/>
      <c r="I116" s="22"/>
    </row>
    <row r="117" spans="1:10" ht="15" customHeight="1" x14ac:dyDescent="0.25">
      <c r="A117" s="65"/>
      <c r="B117" s="62"/>
      <c r="C117" s="21"/>
      <c r="D117" s="23"/>
      <c r="E117" s="23"/>
      <c r="F117" s="22"/>
      <c r="G117" s="206"/>
      <c r="H117" s="24"/>
      <c r="I117" s="22"/>
    </row>
    <row r="118" spans="1:10" ht="15" customHeight="1" x14ac:dyDescent="0.25">
      <c r="A118" s="65"/>
      <c r="B118" s="62"/>
      <c r="C118" s="21"/>
      <c r="D118" s="23"/>
      <c r="E118" s="23"/>
      <c r="F118" s="20"/>
      <c r="G118" s="207"/>
      <c r="H118" s="20"/>
      <c r="I118" s="22"/>
    </row>
    <row r="119" spans="1:10" ht="15" customHeight="1" x14ac:dyDescent="0.25">
      <c r="A119" s="65"/>
      <c r="B119" s="62"/>
      <c r="C119" s="17"/>
      <c r="D119" s="23"/>
      <c r="E119" s="23"/>
      <c r="F119" s="22"/>
      <c r="G119" s="22"/>
      <c r="H119" s="22"/>
      <c r="I119" s="22"/>
    </row>
    <row r="120" spans="1:10" ht="15" customHeight="1" x14ac:dyDescent="0.25">
      <c r="A120" s="65"/>
      <c r="B120" s="62"/>
      <c r="C120" s="17"/>
      <c r="D120" s="23"/>
      <c r="E120" s="23"/>
      <c r="F120" s="22"/>
      <c r="G120" s="22"/>
      <c r="H120" s="22"/>
      <c r="I120" s="25"/>
    </row>
    <row r="121" spans="1:10" ht="15" customHeight="1" x14ac:dyDescent="0.25">
      <c r="A121" s="65"/>
      <c r="B121" s="63"/>
      <c r="C121" s="19"/>
      <c r="D121" s="26"/>
      <c r="E121" s="26"/>
      <c r="F121" s="13"/>
      <c r="G121" s="13"/>
      <c r="H121" s="13"/>
    </row>
    <row r="122" spans="1:10" ht="15" customHeight="1" x14ac:dyDescent="0.25">
      <c r="A122" s="65"/>
      <c r="B122" s="62"/>
      <c r="C122" s="21"/>
      <c r="D122" s="13"/>
      <c r="E122" s="13"/>
      <c r="F122" s="13"/>
      <c r="G122" s="13"/>
      <c r="H122" s="13"/>
    </row>
    <row r="123" spans="1:10" ht="15" customHeight="1" x14ac:dyDescent="0.25">
      <c r="A123" s="65"/>
      <c r="B123" s="62"/>
      <c r="C123" s="21"/>
      <c r="D123" s="18"/>
      <c r="E123" s="18"/>
      <c r="F123" s="13"/>
      <c r="G123" s="13"/>
      <c r="H123" s="27"/>
    </row>
    <row r="124" spans="1:10" ht="15" customHeight="1" x14ac:dyDescent="0.25">
      <c r="A124" s="65"/>
      <c r="B124" s="62"/>
      <c r="C124" s="21"/>
      <c r="D124" s="18"/>
      <c r="E124" s="18"/>
      <c r="F124" s="13"/>
      <c r="G124" s="13"/>
      <c r="H124" s="13"/>
    </row>
    <row r="125" spans="1:10" ht="15" customHeight="1" x14ac:dyDescent="0.25">
      <c r="A125" s="65"/>
      <c r="B125" s="62"/>
      <c r="C125" s="21"/>
      <c r="D125" s="18"/>
      <c r="E125" s="18"/>
      <c r="F125" s="13"/>
      <c r="G125" s="13"/>
      <c r="H125" s="13"/>
    </row>
    <row r="126" spans="1:10" ht="15" customHeight="1" x14ac:dyDescent="0.25">
      <c r="A126" s="65"/>
      <c r="B126" s="62"/>
      <c r="C126" s="21"/>
      <c r="D126" s="18"/>
      <c r="E126" s="18"/>
      <c r="F126" s="13"/>
      <c r="G126" s="13"/>
      <c r="H126" s="13"/>
    </row>
    <row r="127" spans="1:10" ht="15" customHeight="1" x14ac:dyDescent="0.25">
      <c r="A127" s="65"/>
      <c r="B127" s="62"/>
      <c r="C127" s="21"/>
      <c r="D127" s="18"/>
      <c r="E127" s="18"/>
      <c r="F127" s="13"/>
      <c r="G127" s="13"/>
      <c r="H127" s="13"/>
    </row>
    <row r="128" spans="1:10" ht="15" customHeight="1" x14ac:dyDescent="0.25">
      <c r="A128" s="65"/>
      <c r="B128" s="62"/>
      <c r="C128" s="21"/>
      <c r="D128" s="18"/>
      <c r="E128" s="18"/>
      <c r="F128" s="13"/>
      <c r="G128" s="13"/>
      <c r="H128" s="13"/>
    </row>
    <row r="129" spans="1:8" ht="15" customHeight="1" x14ac:dyDescent="0.25">
      <c r="A129" s="65"/>
      <c r="B129" s="62"/>
      <c r="C129" s="21"/>
      <c r="D129" s="18"/>
      <c r="E129" s="18"/>
      <c r="F129" s="13"/>
      <c r="G129" s="13"/>
      <c r="H129" s="13"/>
    </row>
    <row r="130" spans="1:8" ht="15" customHeight="1" x14ac:dyDescent="0.25">
      <c r="A130" s="65"/>
      <c r="B130" s="63"/>
      <c r="C130" s="19"/>
      <c r="D130" s="26"/>
      <c r="E130" s="26"/>
      <c r="F130" s="13"/>
      <c r="G130" s="13"/>
      <c r="H130" s="13"/>
    </row>
    <row r="131" spans="1:8" ht="15" customHeight="1" x14ac:dyDescent="0.25">
      <c r="A131" s="66"/>
      <c r="B131" s="63"/>
      <c r="C131" s="19"/>
      <c r="D131" s="13"/>
      <c r="E131" s="13"/>
      <c r="F131" s="13"/>
      <c r="G131" s="13"/>
      <c r="H131" s="13"/>
    </row>
    <row r="132" spans="1:8" ht="15" customHeight="1" x14ac:dyDescent="0.25">
      <c r="A132" s="66"/>
      <c r="B132" s="63"/>
      <c r="C132" s="19"/>
      <c r="D132" s="13"/>
      <c r="E132" s="13"/>
      <c r="F132" s="13"/>
      <c r="G132" s="13"/>
      <c r="H132" s="13"/>
    </row>
    <row r="133" spans="1:8" ht="15" customHeight="1" x14ac:dyDescent="0.25">
      <c r="A133" s="65"/>
      <c r="B133" s="63"/>
      <c r="C133" s="19"/>
      <c r="D133" s="26"/>
      <c r="E133" s="26"/>
      <c r="F133" s="13"/>
      <c r="G133" s="13"/>
      <c r="H133" s="13"/>
    </row>
    <row r="134" spans="1:8" ht="15" customHeight="1" x14ac:dyDescent="0.25">
      <c r="A134" s="65"/>
      <c r="B134" s="62"/>
      <c r="C134" s="21"/>
      <c r="D134" s="13"/>
      <c r="E134" s="13"/>
      <c r="F134" s="13"/>
      <c r="G134" s="13"/>
      <c r="H134" s="13"/>
    </row>
    <row r="135" spans="1:8" ht="15" customHeight="1" x14ac:dyDescent="0.25">
      <c r="A135" s="65"/>
      <c r="B135" s="63"/>
      <c r="C135" s="19"/>
      <c r="D135" s="26"/>
      <c r="E135" s="26"/>
      <c r="F135" s="13"/>
      <c r="G135" s="13"/>
      <c r="H135" s="26"/>
    </row>
    <row r="136" spans="1:8" ht="15" customHeight="1" x14ac:dyDescent="0.25">
      <c r="A136" s="65"/>
      <c r="B136" s="62"/>
      <c r="C136" s="21"/>
      <c r="D136" s="13"/>
      <c r="E136" s="13"/>
      <c r="F136" s="13"/>
      <c r="G136" s="13"/>
      <c r="H136" s="13"/>
    </row>
    <row r="137" spans="1:8" ht="15" customHeight="1" x14ac:dyDescent="0.25">
      <c r="A137" s="65"/>
      <c r="B137" s="62"/>
      <c r="C137" s="21"/>
      <c r="D137" s="13"/>
      <c r="E137" s="13"/>
      <c r="F137" s="13"/>
      <c r="G137" s="13"/>
      <c r="H137" s="13"/>
    </row>
    <row r="138" spans="1:8" ht="15" customHeight="1" x14ac:dyDescent="0.25">
      <c r="A138" s="65"/>
      <c r="B138" s="62"/>
      <c r="C138" s="21"/>
      <c r="D138" s="13"/>
      <c r="E138" s="13"/>
      <c r="F138" s="13"/>
      <c r="G138" s="13"/>
      <c r="H138" s="13"/>
    </row>
    <row r="139" spans="1:8" ht="15" customHeight="1" x14ac:dyDescent="0.25">
      <c r="A139" s="65"/>
      <c r="B139" s="62"/>
      <c r="C139" s="21"/>
      <c r="D139" s="13"/>
      <c r="E139" s="13"/>
      <c r="F139" s="13"/>
      <c r="G139" s="13"/>
      <c r="H139" s="26"/>
    </row>
    <row r="140" spans="1:8" ht="15" customHeight="1" x14ac:dyDescent="0.25">
      <c r="A140" s="65"/>
      <c r="B140" s="62"/>
      <c r="C140" s="21"/>
      <c r="D140" s="13"/>
      <c r="E140" s="13"/>
      <c r="F140" s="13"/>
      <c r="G140" s="13"/>
      <c r="H140" s="13"/>
    </row>
    <row r="141" spans="1:8" ht="15" customHeight="1" x14ac:dyDescent="0.25">
      <c r="A141" s="65"/>
      <c r="B141" s="62"/>
      <c r="C141" s="21"/>
      <c r="D141" s="13"/>
      <c r="E141" s="13"/>
      <c r="F141" s="13"/>
      <c r="G141" s="13"/>
      <c r="H141" s="13"/>
    </row>
    <row r="142" spans="1:8" ht="15" customHeight="1" x14ac:dyDescent="0.25">
      <c r="A142" s="65"/>
      <c r="B142" s="62"/>
      <c r="C142" s="21"/>
      <c r="D142" s="13"/>
      <c r="E142" s="13"/>
      <c r="F142" s="13"/>
      <c r="G142" s="13"/>
      <c r="H142" s="13"/>
    </row>
    <row r="143" spans="1:8" ht="15" customHeight="1" x14ac:dyDescent="0.25">
      <c r="A143" s="65"/>
      <c r="B143" s="62"/>
      <c r="C143" s="21"/>
      <c r="D143" s="13"/>
      <c r="E143" s="13"/>
      <c r="F143" s="13"/>
      <c r="G143" s="13"/>
      <c r="H143" s="13"/>
    </row>
    <row r="144" spans="1:8" ht="15" customHeight="1" x14ac:dyDescent="0.25">
      <c r="A144" s="65"/>
      <c r="B144" s="62"/>
      <c r="C144" s="21"/>
      <c r="D144" s="13"/>
      <c r="E144" s="13"/>
      <c r="F144" s="13"/>
      <c r="G144" s="13"/>
      <c r="H144" s="13"/>
    </row>
    <row r="145" spans="1:8" ht="15" customHeight="1" x14ac:dyDescent="0.25">
      <c r="A145" s="65"/>
      <c r="B145" s="63"/>
      <c r="C145" s="19"/>
      <c r="D145" s="26"/>
      <c r="E145" s="26"/>
      <c r="F145" s="13"/>
      <c r="G145" s="13"/>
      <c r="H145" s="13"/>
    </row>
    <row r="146" spans="1:8" ht="15" customHeight="1" x14ac:dyDescent="0.25">
      <c r="A146" s="65"/>
      <c r="B146" s="62"/>
      <c r="C146" s="21"/>
      <c r="D146" s="13"/>
      <c r="E146" s="13"/>
      <c r="F146" s="13"/>
      <c r="G146" s="13"/>
      <c r="H146" s="13"/>
    </row>
    <row r="147" spans="1:8" ht="15" customHeight="1" x14ac:dyDescent="0.25">
      <c r="A147" s="65"/>
      <c r="B147" s="63"/>
      <c r="C147" s="19"/>
      <c r="D147" s="26"/>
      <c r="E147" s="26"/>
      <c r="F147" s="13"/>
      <c r="G147" s="13"/>
      <c r="H147" s="13"/>
    </row>
    <row r="148" spans="1:8" ht="15" customHeight="1" x14ac:dyDescent="0.25">
      <c r="A148" s="65"/>
      <c r="B148" s="62"/>
      <c r="C148" s="21"/>
      <c r="D148" s="18"/>
      <c r="E148" s="18"/>
      <c r="F148" s="13"/>
      <c r="G148" s="13"/>
      <c r="H148" s="13"/>
    </row>
    <row r="149" spans="1:8" ht="15" customHeight="1" x14ac:dyDescent="0.25">
      <c r="A149" s="65"/>
      <c r="B149" s="62"/>
      <c r="C149" s="21"/>
      <c r="D149" s="18"/>
      <c r="E149" s="18"/>
      <c r="F149" s="13"/>
      <c r="G149" s="13"/>
      <c r="H149" s="13"/>
    </row>
    <row r="150" spans="1:8" ht="15" customHeight="1" x14ac:dyDescent="0.25">
      <c r="A150" s="65"/>
      <c r="B150" s="62"/>
      <c r="C150" s="21"/>
      <c r="D150" s="18"/>
      <c r="E150" s="18"/>
      <c r="F150" s="13"/>
      <c r="G150" s="13"/>
      <c r="H150" s="13"/>
    </row>
    <row r="151" spans="1:8" ht="15" customHeight="1" x14ac:dyDescent="0.25">
      <c r="A151" s="65"/>
      <c r="B151" s="62"/>
      <c r="C151" s="21"/>
      <c r="D151" s="18"/>
      <c r="E151" s="18"/>
      <c r="F151" s="13"/>
      <c r="G151" s="13"/>
      <c r="H151" s="13"/>
    </row>
    <row r="152" spans="1:8" ht="15" customHeight="1" x14ac:dyDescent="0.25">
      <c r="A152" s="65"/>
      <c r="B152" s="62"/>
      <c r="C152" s="21"/>
      <c r="D152" s="18"/>
      <c r="E152" s="18"/>
      <c r="F152" s="13"/>
      <c r="G152" s="13"/>
      <c r="H152" s="13"/>
    </row>
    <row r="153" spans="1:8" ht="15" customHeight="1" x14ac:dyDescent="0.25">
      <c r="A153" s="65"/>
      <c r="B153" s="62"/>
      <c r="C153" s="21"/>
      <c r="D153" s="18"/>
      <c r="E153" s="18"/>
      <c r="F153" s="13"/>
      <c r="G153" s="13"/>
      <c r="H153" s="13"/>
    </row>
    <row r="154" spans="1:8" ht="15" customHeight="1" x14ac:dyDescent="0.25">
      <c r="A154" s="65"/>
      <c r="B154" s="62"/>
      <c r="C154" s="21"/>
      <c r="D154" s="18"/>
      <c r="E154" s="18"/>
      <c r="F154" s="13"/>
      <c r="G154" s="13"/>
      <c r="H154" s="13"/>
    </row>
    <row r="155" spans="1:8" ht="15" customHeight="1" x14ac:dyDescent="0.25">
      <c r="A155" s="65"/>
      <c r="B155" s="62"/>
      <c r="C155" s="21"/>
      <c r="D155" s="18"/>
      <c r="E155" s="18"/>
      <c r="F155" s="13"/>
      <c r="G155" s="13"/>
      <c r="H155" s="13"/>
    </row>
    <row r="156" spans="1:8" ht="15" customHeight="1" x14ac:dyDescent="0.25">
      <c r="A156" s="65"/>
      <c r="B156" s="62"/>
      <c r="C156" s="21"/>
      <c r="D156" s="18"/>
      <c r="E156" s="18"/>
      <c r="F156" s="13"/>
      <c r="G156" s="13"/>
      <c r="H156" s="13"/>
    </row>
    <row r="157" spans="1:8" ht="15" customHeight="1" x14ac:dyDescent="0.25">
      <c r="A157" s="65"/>
      <c r="B157" s="63"/>
      <c r="C157" s="19"/>
      <c r="D157" s="26"/>
      <c r="E157" s="26"/>
      <c r="F157" s="13"/>
      <c r="G157" s="13"/>
      <c r="H157" s="13"/>
    </row>
    <row r="158" spans="1:8" ht="15" customHeight="1" x14ac:dyDescent="0.25">
      <c r="A158" s="65"/>
      <c r="B158" s="62"/>
      <c r="C158" s="21"/>
      <c r="D158" s="13"/>
      <c r="E158" s="13"/>
      <c r="F158" s="13"/>
      <c r="G158" s="13"/>
      <c r="H158" s="13"/>
    </row>
    <row r="159" spans="1:8" ht="15" customHeight="1" x14ac:dyDescent="0.25">
      <c r="A159" s="65"/>
      <c r="B159" s="67"/>
      <c r="C159" s="29"/>
      <c r="D159" s="30"/>
      <c r="E159" s="30"/>
      <c r="F159" s="13"/>
      <c r="G159" s="13"/>
      <c r="H159" s="13"/>
    </row>
    <row r="160" spans="1:8" ht="15" customHeight="1" x14ac:dyDescent="0.25">
      <c r="A160" s="65"/>
      <c r="B160" s="67"/>
      <c r="C160" s="29"/>
      <c r="D160" s="30"/>
      <c r="E160" s="30"/>
      <c r="F160" s="13"/>
      <c r="G160" s="13"/>
      <c r="H160" s="13"/>
    </row>
    <row r="161" spans="1:8" ht="15" customHeight="1" x14ac:dyDescent="0.25">
      <c r="A161" s="65"/>
      <c r="B161" s="67"/>
      <c r="C161" s="29"/>
      <c r="D161" s="31"/>
      <c r="E161" s="31"/>
      <c r="F161" s="13"/>
      <c r="G161" s="13"/>
      <c r="H161" s="13"/>
    </row>
    <row r="162" spans="1:8" ht="15" customHeight="1" x14ac:dyDescent="0.25">
      <c r="A162" s="65"/>
      <c r="B162" s="67"/>
      <c r="C162" s="29"/>
      <c r="D162" s="30"/>
      <c r="E162" s="30"/>
      <c r="F162" s="13"/>
      <c r="G162" s="13"/>
      <c r="H162" s="13"/>
    </row>
    <row r="163" spans="1:8" ht="15" customHeight="1" x14ac:dyDescent="0.25">
      <c r="A163" s="65"/>
      <c r="B163" s="67"/>
      <c r="C163" s="29"/>
      <c r="D163" s="32"/>
      <c r="E163" s="32"/>
      <c r="F163" s="13"/>
      <c r="G163" s="13"/>
      <c r="H163" s="13"/>
    </row>
    <row r="164" spans="1:8" ht="15" customHeight="1" x14ac:dyDescent="0.25">
      <c r="A164" s="65"/>
      <c r="B164" s="67"/>
      <c r="C164" s="29"/>
      <c r="D164" s="30"/>
      <c r="E164" s="30"/>
      <c r="F164" s="13"/>
      <c r="G164" s="13"/>
      <c r="H164" s="13"/>
    </row>
    <row r="165" spans="1:8" ht="15" customHeight="1" x14ac:dyDescent="0.25">
      <c r="A165" s="65"/>
      <c r="B165" s="68"/>
      <c r="C165" s="33"/>
      <c r="D165" s="34"/>
      <c r="E165" s="34"/>
      <c r="F165" s="13"/>
      <c r="G165" s="13"/>
      <c r="H165" s="13"/>
    </row>
    <row r="166" spans="1:8" ht="15" customHeight="1" x14ac:dyDescent="0.25">
      <c r="A166" s="65"/>
      <c r="B166" s="68"/>
      <c r="C166" s="33"/>
      <c r="D166" s="34"/>
      <c r="E166" s="34"/>
      <c r="F166" s="13"/>
      <c r="G166" s="13"/>
      <c r="H166" s="13"/>
    </row>
    <row r="167" spans="1:8" ht="15" customHeight="1" x14ac:dyDescent="0.25">
      <c r="A167" s="65"/>
      <c r="B167" s="63"/>
      <c r="C167" s="19"/>
      <c r="D167" s="26"/>
      <c r="E167" s="26"/>
      <c r="F167" s="26"/>
      <c r="G167" s="26"/>
      <c r="H167" s="13"/>
    </row>
    <row r="168" spans="1:8" ht="15" customHeight="1" x14ac:dyDescent="0.25">
      <c r="A168" s="65"/>
      <c r="B168" s="62"/>
      <c r="C168" s="21"/>
      <c r="D168" s="13"/>
      <c r="E168" s="13"/>
      <c r="F168" s="13"/>
      <c r="G168" s="13"/>
      <c r="H168" s="13"/>
    </row>
    <row r="169" spans="1:8" ht="15" customHeight="1" x14ac:dyDescent="0.25">
      <c r="A169" s="65"/>
      <c r="B169" s="62"/>
      <c r="C169" s="21"/>
      <c r="D169" s="13"/>
      <c r="E169" s="13"/>
      <c r="F169" s="13"/>
      <c r="G169" s="13"/>
      <c r="H169" s="13"/>
    </row>
    <row r="170" spans="1:8" ht="15" customHeight="1" x14ac:dyDescent="0.25">
      <c r="A170" s="65"/>
      <c r="B170" s="62"/>
      <c r="C170" s="21"/>
      <c r="D170" s="13"/>
      <c r="E170" s="13"/>
      <c r="F170" s="13"/>
      <c r="G170" s="13"/>
      <c r="H170" s="13"/>
    </row>
    <row r="171" spans="1:8" ht="15" customHeight="1" x14ac:dyDescent="0.25">
      <c r="A171" s="65"/>
      <c r="B171" s="62"/>
      <c r="C171" s="21"/>
      <c r="D171" s="13"/>
      <c r="E171" s="13"/>
      <c r="F171" s="13"/>
      <c r="G171" s="13"/>
      <c r="H171" s="13"/>
    </row>
    <row r="172" spans="1:8" ht="15" customHeight="1" x14ac:dyDescent="0.25">
      <c r="A172" s="65"/>
      <c r="B172" s="62"/>
      <c r="C172" s="21"/>
      <c r="D172" s="13"/>
      <c r="E172" s="13"/>
      <c r="F172" s="13"/>
      <c r="G172" s="13"/>
      <c r="H172" s="13"/>
    </row>
    <row r="173" spans="1:8" ht="15" customHeight="1" x14ac:dyDescent="0.25">
      <c r="A173" s="65"/>
      <c r="B173" s="62"/>
      <c r="C173" s="21"/>
      <c r="D173" s="13"/>
      <c r="E173" s="13"/>
      <c r="F173" s="13"/>
      <c r="G173" s="13"/>
      <c r="H173" s="13"/>
    </row>
    <row r="174" spans="1:8" ht="15" customHeight="1" x14ac:dyDescent="0.25">
      <c r="A174" s="65"/>
      <c r="B174" s="62"/>
      <c r="C174" s="21"/>
      <c r="D174" s="13"/>
      <c r="E174" s="13"/>
      <c r="F174" s="13"/>
      <c r="G174" s="13"/>
      <c r="H174" s="13"/>
    </row>
    <row r="175" spans="1:8" ht="15" customHeight="1" x14ac:dyDescent="0.25">
      <c r="A175" s="65"/>
      <c r="B175" s="62"/>
      <c r="C175" s="21"/>
      <c r="D175" s="13"/>
      <c r="E175" s="13"/>
      <c r="F175" s="13"/>
      <c r="G175" s="13"/>
      <c r="H175" s="13"/>
    </row>
    <row r="176" spans="1:8" ht="15" customHeight="1" x14ac:dyDescent="0.25">
      <c r="A176" s="65"/>
      <c r="B176" s="62"/>
      <c r="C176" s="21"/>
      <c r="D176" s="13"/>
      <c r="E176" s="13"/>
      <c r="F176" s="13"/>
      <c r="G176" s="13"/>
      <c r="H176" s="13"/>
    </row>
    <row r="177" spans="1:8" ht="15" customHeight="1" x14ac:dyDescent="0.25">
      <c r="A177" s="65"/>
      <c r="B177" s="62"/>
      <c r="C177" s="21"/>
      <c r="D177" s="13"/>
      <c r="E177" s="13"/>
      <c r="F177" s="13"/>
      <c r="G177" s="13"/>
      <c r="H177" s="13"/>
    </row>
    <row r="178" spans="1:8" ht="15" customHeight="1" x14ac:dyDescent="0.25">
      <c r="A178" s="65"/>
      <c r="B178" s="62"/>
      <c r="C178" s="21"/>
      <c r="D178" s="13"/>
      <c r="E178" s="13"/>
      <c r="F178" s="13"/>
      <c r="G178" s="13"/>
      <c r="H178" s="13"/>
    </row>
    <row r="179" spans="1:8" ht="15" customHeight="1" x14ac:dyDescent="0.25">
      <c r="A179" s="65"/>
      <c r="B179" s="62"/>
      <c r="C179" s="21"/>
      <c r="D179" s="13"/>
      <c r="E179" s="13"/>
      <c r="F179" s="13"/>
      <c r="G179" s="13"/>
      <c r="H179" s="13"/>
    </row>
    <row r="180" spans="1:8" ht="15" customHeight="1" x14ac:dyDescent="0.25">
      <c r="A180" s="65"/>
      <c r="B180" s="62"/>
      <c r="C180" s="21"/>
      <c r="D180" s="13"/>
      <c r="E180" s="13"/>
      <c r="F180" s="13"/>
      <c r="G180" s="13"/>
      <c r="H180" s="13"/>
    </row>
    <row r="181" spans="1:8" ht="15" customHeight="1" x14ac:dyDescent="0.25">
      <c r="A181" s="65"/>
      <c r="B181" s="62"/>
      <c r="C181" s="21"/>
      <c r="D181" s="13"/>
      <c r="E181" s="13"/>
      <c r="F181" s="13"/>
      <c r="G181" s="13"/>
      <c r="H181" s="13"/>
    </row>
    <row r="182" spans="1:8" ht="15" customHeight="1" x14ac:dyDescent="0.25">
      <c r="A182" s="65"/>
      <c r="B182" s="62"/>
      <c r="C182" s="21"/>
      <c r="D182" s="13"/>
      <c r="E182" s="13"/>
      <c r="F182" s="13"/>
      <c r="G182" s="13"/>
      <c r="H182" s="13"/>
    </row>
    <row r="183" spans="1:8" ht="15" customHeight="1" x14ac:dyDescent="0.25">
      <c r="A183" s="65"/>
      <c r="B183" s="62"/>
      <c r="C183" s="21"/>
      <c r="D183" s="13"/>
      <c r="E183" s="13"/>
      <c r="F183" s="13"/>
      <c r="G183" s="13"/>
      <c r="H183" s="13"/>
    </row>
    <row r="184" spans="1:8" ht="15" customHeight="1" x14ac:dyDescent="0.25">
      <c r="A184" s="65"/>
      <c r="B184" s="62"/>
      <c r="C184" s="21"/>
      <c r="D184" s="13"/>
      <c r="E184" s="13"/>
      <c r="F184" s="13"/>
      <c r="G184" s="13"/>
      <c r="H184" s="13"/>
    </row>
    <row r="185" spans="1:8" ht="15" customHeight="1" x14ac:dyDescent="0.25">
      <c r="A185" s="65"/>
      <c r="B185" s="62"/>
      <c r="C185" s="21"/>
      <c r="D185" s="13"/>
      <c r="E185" s="13"/>
      <c r="F185" s="13"/>
      <c r="G185" s="13"/>
      <c r="H185" s="13"/>
    </row>
    <row r="186" spans="1:8" ht="15" customHeight="1" x14ac:dyDescent="0.25">
      <c r="A186" s="65"/>
      <c r="B186" s="62"/>
      <c r="C186" s="21"/>
      <c r="D186" s="13"/>
      <c r="E186" s="13"/>
      <c r="F186" s="13"/>
      <c r="G186" s="13"/>
      <c r="H186" s="13"/>
    </row>
    <row r="187" spans="1:8" ht="15" customHeight="1" x14ac:dyDescent="0.25">
      <c r="A187" s="65"/>
      <c r="B187" s="62"/>
      <c r="C187" s="21"/>
      <c r="D187" s="13"/>
      <c r="E187" s="13"/>
      <c r="F187" s="13"/>
      <c r="G187" s="13"/>
      <c r="H187" s="13"/>
    </row>
    <row r="188" spans="1:8" ht="15" customHeight="1" x14ac:dyDescent="0.25">
      <c r="A188" s="65"/>
      <c r="B188" s="62"/>
      <c r="C188" s="21"/>
      <c r="D188" s="13"/>
      <c r="E188" s="13"/>
      <c r="F188" s="13"/>
      <c r="G188" s="13"/>
      <c r="H188" s="13"/>
    </row>
    <row r="189" spans="1:8" ht="15" customHeight="1" x14ac:dyDescent="0.25">
      <c r="A189" s="65"/>
      <c r="B189" s="62"/>
      <c r="C189" s="21"/>
      <c r="D189" s="13"/>
      <c r="E189" s="13"/>
      <c r="F189" s="13"/>
      <c r="G189" s="13"/>
      <c r="H189" s="13"/>
    </row>
    <row r="190" spans="1:8" ht="15" customHeight="1" x14ac:dyDescent="0.25">
      <c r="A190" s="65"/>
      <c r="B190" s="62"/>
      <c r="C190" s="21"/>
      <c r="D190" s="13"/>
      <c r="E190" s="13"/>
      <c r="F190" s="13"/>
      <c r="G190" s="13"/>
      <c r="H190" s="13"/>
    </row>
    <row r="191" spans="1:8" ht="15" customHeight="1" x14ac:dyDescent="0.25">
      <c r="A191" s="65"/>
      <c r="B191" s="62"/>
      <c r="C191" s="21"/>
      <c r="D191" s="13"/>
      <c r="E191" s="13"/>
      <c r="F191" s="13"/>
      <c r="G191" s="13"/>
      <c r="H191" s="13"/>
    </row>
    <row r="192" spans="1:8" ht="15" customHeight="1" x14ac:dyDescent="0.25">
      <c r="A192" s="65"/>
      <c r="B192" s="62"/>
      <c r="C192" s="19"/>
      <c r="D192" s="13"/>
      <c r="E192" s="13"/>
      <c r="F192" s="13"/>
      <c r="G192" s="13"/>
      <c r="H192" s="13"/>
    </row>
    <row r="193" spans="1:8" ht="15" customHeight="1" x14ac:dyDescent="0.25">
      <c r="A193" s="65"/>
      <c r="B193" s="62"/>
      <c r="C193" s="21"/>
      <c r="D193" s="13"/>
      <c r="E193" s="13"/>
      <c r="F193" s="13"/>
      <c r="G193" s="13"/>
      <c r="H193" s="13"/>
    </row>
    <row r="194" spans="1:8" ht="15" customHeight="1" x14ac:dyDescent="0.25">
      <c r="A194" s="65"/>
      <c r="B194" s="63"/>
      <c r="C194" s="19"/>
      <c r="D194" s="26"/>
      <c r="E194" s="26"/>
      <c r="F194" s="13"/>
      <c r="G194" s="13"/>
      <c r="H194" s="13"/>
    </row>
    <row r="195" spans="1:8" ht="15" customHeight="1" x14ac:dyDescent="0.25">
      <c r="A195" s="65"/>
      <c r="B195" s="62"/>
      <c r="C195" s="21"/>
      <c r="D195" s="13"/>
      <c r="E195" s="13"/>
      <c r="F195" s="13"/>
      <c r="G195" s="13"/>
      <c r="H195" s="13"/>
    </row>
    <row r="196" spans="1:8" ht="15" customHeight="1" x14ac:dyDescent="0.25">
      <c r="A196" s="65"/>
      <c r="B196" s="63"/>
      <c r="C196" s="19"/>
      <c r="D196" s="26"/>
      <c r="E196" s="26"/>
      <c r="F196" s="18"/>
      <c r="G196" s="18"/>
      <c r="H196" s="13"/>
    </row>
    <row r="197" spans="1:8" ht="15" customHeight="1" x14ac:dyDescent="0.25">
      <c r="A197" s="65"/>
      <c r="B197" s="62"/>
      <c r="C197" s="21"/>
      <c r="D197" s="18"/>
      <c r="E197" s="18"/>
      <c r="F197" s="13"/>
      <c r="G197" s="13"/>
      <c r="H197" s="13"/>
    </row>
    <row r="198" spans="1:8" ht="15" customHeight="1" x14ac:dyDescent="0.25">
      <c r="A198" s="65"/>
      <c r="B198" s="62"/>
      <c r="C198" s="21"/>
      <c r="D198" s="18"/>
      <c r="E198" s="18"/>
      <c r="F198" s="13"/>
      <c r="G198" s="13"/>
      <c r="H198" s="13"/>
    </row>
    <row r="199" spans="1:8" ht="15" customHeight="1" x14ac:dyDescent="0.25">
      <c r="A199" s="65"/>
      <c r="B199" s="62"/>
      <c r="C199" s="21"/>
      <c r="D199" s="18"/>
      <c r="E199" s="18"/>
      <c r="F199" s="13"/>
      <c r="G199" s="13"/>
      <c r="H199" s="13"/>
    </row>
    <row r="200" spans="1:8" ht="15" customHeight="1" x14ac:dyDescent="0.25">
      <c r="A200" s="65"/>
      <c r="B200" s="62"/>
      <c r="C200" s="21"/>
      <c r="D200" s="18"/>
      <c r="E200" s="18"/>
      <c r="F200" s="13"/>
      <c r="G200" s="13"/>
      <c r="H200" s="13"/>
    </row>
    <row r="201" spans="1:8" ht="15" customHeight="1" x14ac:dyDescent="0.25">
      <c r="A201" s="65"/>
      <c r="B201" s="62"/>
      <c r="C201" s="21"/>
      <c r="D201" s="18"/>
      <c r="E201" s="18"/>
      <c r="F201" s="13"/>
      <c r="G201" s="13"/>
      <c r="H201" s="13"/>
    </row>
    <row r="202" spans="1:8" ht="15" customHeight="1" x14ac:dyDescent="0.25">
      <c r="A202" s="65"/>
      <c r="B202" s="62"/>
      <c r="C202" s="21"/>
      <c r="D202" s="18"/>
      <c r="E202" s="18"/>
      <c r="F202" s="13"/>
      <c r="G202" s="13"/>
      <c r="H202" s="13"/>
    </row>
    <row r="203" spans="1:8" ht="15" customHeight="1" x14ac:dyDescent="0.25">
      <c r="A203" s="65"/>
      <c r="B203" s="62"/>
      <c r="C203" s="21"/>
      <c r="D203" s="18"/>
      <c r="E203" s="18"/>
      <c r="F203" s="13"/>
      <c r="G203" s="13"/>
      <c r="H203" s="13"/>
    </row>
    <row r="204" spans="1:8" ht="15" customHeight="1" x14ac:dyDescent="0.25">
      <c r="A204" s="65"/>
      <c r="B204" s="62"/>
      <c r="C204" s="21"/>
      <c r="D204" s="18"/>
      <c r="E204" s="18"/>
      <c r="F204" s="13"/>
      <c r="G204" s="13"/>
      <c r="H204" s="13"/>
    </row>
    <row r="205" spans="1:8" ht="15" customHeight="1" x14ac:dyDescent="0.25">
      <c r="A205" s="65"/>
      <c r="B205" s="62"/>
      <c r="C205" s="21"/>
      <c r="D205" s="18"/>
      <c r="E205" s="18"/>
      <c r="F205" s="13"/>
      <c r="G205" s="13"/>
      <c r="H205" s="13"/>
    </row>
    <row r="206" spans="1:8" ht="15" customHeight="1" x14ac:dyDescent="0.25">
      <c r="A206" s="65"/>
      <c r="B206" s="62"/>
      <c r="C206" s="21"/>
      <c r="D206" s="18"/>
      <c r="E206" s="18"/>
      <c r="F206" s="13"/>
      <c r="G206" s="13"/>
      <c r="H206" s="13"/>
    </row>
    <row r="207" spans="1:8" ht="15" customHeight="1" x14ac:dyDescent="0.25">
      <c r="A207" s="65"/>
      <c r="B207" s="62"/>
      <c r="C207" s="21"/>
      <c r="D207" s="18"/>
      <c r="E207" s="18"/>
      <c r="F207" s="13"/>
      <c r="G207" s="13"/>
      <c r="H207" s="13"/>
    </row>
    <row r="208" spans="1:8" ht="15" customHeight="1" x14ac:dyDescent="0.25">
      <c r="A208" s="65"/>
      <c r="B208" s="62"/>
      <c r="C208" s="21"/>
      <c r="D208" s="18"/>
      <c r="E208" s="18"/>
      <c r="F208" s="13"/>
      <c r="G208" s="13"/>
      <c r="H208" s="13"/>
    </row>
    <row r="209" spans="1:8" ht="15" customHeight="1" x14ac:dyDescent="0.25">
      <c r="A209" s="65"/>
      <c r="B209" s="63"/>
      <c r="C209" s="19"/>
      <c r="D209" s="26"/>
      <c r="E209" s="26"/>
      <c r="F209" s="13"/>
      <c r="G209" s="13"/>
      <c r="H209" s="13"/>
    </row>
    <row r="210" spans="1:8" ht="15" customHeight="1" x14ac:dyDescent="0.25">
      <c r="A210" s="65"/>
      <c r="B210" s="35"/>
      <c r="C210" s="35"/>
      <c r="D210" s="13"/>
      <c r="E210" s="13"/>
      <c r="F210" s="13"/>
      <c r="G210" s="13"/>
      <c r="H210" s="13"/>
    </row>
    <row r="211" spans="1:8" ht="15" customHeight="1" x14ac:dyDescent="0.25">
      <c r="A211" s="65"/>
      <c r="B211" s="35"/>
      <c r="C211" s="35"/>
      <c r="D211" s="13"/>
      <c r="E211" s="13"/>
      <c r="F211" s="13"/>
      <c r="G211" s="13"/>
      <c r="H211" s="13"/>
    </row>
    <row r="212" spans="1:8" ht="15" customHeight="1" x14ac:dyDescent="0.25">
      <c r="A212" s="65"/>
      <c r="B212" s="35"/>
      <c r="C212" s="35"/>
      <c r="D212" s="13"/>
      <c r="E212" s="13"/>
      <c r="F212" s="13"/>
      <c r="G212" s="13"/>
      <c r="H212" s="13"/>
    </row>
    <row r="213" spans="1:8" ht="15" customHeight="1" x14ac:dyDescent="0.25">
      <c r="A213" s="65"/>
      <c r="B213" s="35"/>
      <c r="C213" s="35"/>
      <c r="D213" s="13"/>
      <c r="E213" s="13"/>
      <c r="F213" s="13"/>
      <c r="G213" s="13"/>
      <c r="H213" s="13"/>
    </row>
    <row r="214" spans="1:8" ht="15" customHeight="1" x14ac:dyDescent="0.25">
      <c r="A214" s="65"/>
      <c r="B214" s="35"/>
      <c r="C214" s="35"/>
      <c r="D214" s="13"/>
      <c r="E214" s="13"/>
      <c r="F214" s="13"/>
      <c r="G214" s="13"/>
      <c r="H214" s="13"/>
    </row>
    <row r="215" spans="1:8" ht="15" customHeight="1" x14ac:dyDescent="0.25">
      <c r="A215" s="65"/>
      <c r="B215" s="35"/>
      <c r="C215" s="35"/>
      <c r="D215" s="13"/>
      <c r="E215" s="13"/>
      <c r="F215" s="13"/>
      <c r="G215" s="13"/>
      <c r="H215" s="13"/>
    </row>
    <row r="216" spans="1:8" ht="15" customHeight="1" x14ac:dyDescent="0.25">
      <c r="A216" s="65"/>
      <c r="B216" s="36"/>
      <c r="C216" s="36"/>
      <c r="D216" s="26"/>
      <c r="E216" s="26"/>
      <c r="F216" s="13"/>
      <c r="G216" s="13"/>
      <c r="H216" s="13"/>
    </row>
    <row r="217" spans="1:8" ht="15" customHeight="1" x14ac:dyDescent="0.25">
      <c r="A217" s="65"/>
      <c r="B217" s="62"/>
      <c r="C217" s="21"/>
      <c r="D217" s="13"/>
      <c r="E217" s="13"/>
      <c r="F217" s="13"/>
      <c r="G217" s="13"/>
      <c r="H217" s="13"/>
    </row>
    <row r="218" spans="1:8" ht="15" customHeight="1" x14ac:dyDescent="0.25">
      <c r="A218" s="65"/>
      <c r="B218" s="63"/>
      <c r="C218" s="19"/>
      <c r="D218" s="26"/>
      <c r="E218" s="26"/>
      <c r="F218" s="13"/>
      <c r="G218" s="13"/>
      <c r="H218" s="13"/>
    </row>
    <row r="219" spans="1:8" ht="15" customHeight="1" x14ac:dyDescent="0.25">
      <c r="A219" s="65"/>
      <c r="B219" s="62"/>
      <c r="C219" s="21"/>
      <c r="D219" s="13"/>
      <c r="E219" s="13"/>
      <c r="F219" s="13"/>
      <c r="G219" s="13"/>
      <c r="H219" s="13"/>
    </row>
    <row r="220" spans="1:8" ht="15" customHeight="1" x14ac:dyDescent="0.25">
      <c r="A220" s="65"/>
      <c r="B220" s="62"/>
      <c r="C220" s="21"/>
      <c r="D220" s="13"/>
      <c r="E220" s="13"/>
      <c r="F220" s="13"/>
      <c r="G220" s="13"/>
      <c r="H220" s="13"/>
    </row>
    <row r="221" spans="1:8" ht="15" customHeight="1" x14ac:dyDescent="0.25">
      <c r="A221" s="65"/>
      <c r="B221" s="62"/>
      <c r="C221" s="21"/>
      <c r="D221" s="13"/>
      <c r="E221" s="13"/>
      <c r="F221" s="13"/>
      <c r="G221" s="13"/>
      <c r="H221" s="13"/>
    </row>
    <row r="222" spans="1:8" ht="15" customHeight="1" x14ac:dyDescent="0.25">
      <c r="A222" s="65"/>
      <c r="B222" s="62"/>
      <c r="C222" s="21"/>
      <c r="D222" s="13"/>
      <c r="E222" s="13"/>
      <c r="F222" s="13"/>
      <c r="G222" s="13"/>
      <c r="H222" s="13"/>
    </row>
    <row r="223" spans="1:8" ht="15" customHeight="1" x14ac:dyDescent="0.25">
      <c r="A223" s="65"/>
      <c r="B223" s="62"/>
      <c r="C223" s="17"/>
      <c r="D223" s="18"/>
      <c r="E223" s="18"/>
      <c r="F223" s="13"/>
      <c r="G223" s="13"/>
      <c r="H223" s="13"/>
    </row>
    <row r="224" spans="1:8" ht="15" customHeight="1" x14ac:dyDescent="0.25">
      <c r="A224" s="65"/>
      <c r="B224" s="62"/>
      <c r="C224" s="17"/>
      <c r="D224" s="18"/>
      <c r="E224" s="18"/>
      <c r="F224" s="13"/>
      <c r="G224" s="13"/>
      <c r="H224" s="13"/>
    </row>
    <row r="225" spans="1:8" ht="15" customHeight="1" x14ac:dyDescent="0.25">
      <c r="A225" s="65"/>
      <c r="B225" s="62"/>
      <c r="C225" s="21"/>
      <c r="D225" s="13"/>
      <c r="E225" s="13"/>
      <c r="F225" s="13"/>
      <c r="G225" s="13"/>
      <c r="H225" s="13"/>
    </row>
    <row r="226" spans="1:8" ht="15" customHeight="1" x14ac:dyDescent="0.25">
      <c r="A226" s="65"/>
      <c r="B226" s="62"/>
      <c r="C226" s="17"/>
      <c r="D226" s="18"/>
      <c r="E226" s="18"/>
      <c r="F226" s="13"/>
      <c r="G226" s="13"/>
      <c r="H226" s="13"/>
    </row>
    <row r="227" spans="1:8" ht="15" customHeight="1" x14ac:dyDescent="0.25">
      <c r="A227" s="65"/>
      <c r="B227" s="62"/>
      <c r="C227" s="21"/>
      <c r="D227" s="13"/>
      <c r="E227" s="13"/>
      <c r="F227" s="13"/>
      <c r="G227" s="13"/>
      <c r="H227" s="13"/>
    </row>
    <row r="228" spans="1:8" ht="15" customHeight="1" x14ac:dyDescent="0.25">
      <c r="A228" s="65"/>
      <c r="B228" s="62"/>
      <c r="C228" s="21"/>
      <c r="D228" s="13"/>
      <c r="E228" s="13"/>
      <c r="F228" s="13"/>
      <c r="G228" s="13"/>
      <c r="H228" s="13"/>
    </row>
    <row r="229" spans="1:8" ht="15" customHeight="1" x14ac:dyDescent="0.25">
      <c r="A229" s="65"/>
      <c r="B229" s="63"/>
      <c r="C229" s="37"/>
      <c r="D229" s="38"/>
      <c r="E229" s="38"/>
      <c r="F229" s="13"/>
      <c r="G229" s="13"/>
      <c r="H229" s="13"/>
    </row>
    <row r="230" spans="1:8" ht="15" customHeight="1" x14ac:dyDescent="0.25">
      <c r="A230" s="65"/>
      <c r="B230" s="35"/>
      <c r="C230" s="35"/>
      <c r="D230" s="13"/>
      <c r="E230" s="13"/>
      <c r="F230" s="13"/>
      <c r="G230" s="13"/>
      <c r="H230" s="13"/>
    </row>
    <row r="231" spans="1:8" ht="15" customHeight="1" x14ac:dyDescent="0.25">
      <c r="A231" s="65"/>
      <c r="B231" s="35"/>
      <c r="C231" s="35"/>
      <c r="D231" s="13"/>
      <c r="E231" s="13"/>
      <c r="F231" s="13"/>
      <c r="G231" s="13"/>
      <c r="H231" s="13"/>
    </row>
    <row r="232" spans="1:8" ht="15" customHeight="1" x14ac:dyDescent="0.25">
      <c r="A232" s="65"/>
      <c r="B232" s="35"/>
      <c r="C232" s="35"/>
      <c r="D232" s="13"/>
      <c r="E232" s="13"/>
      <c r="F232" s="13"/>
      <c r="G232" s="13"/>
      <c r="H232" s="13"/>
    </row>
    <row r="233" spans="1:8" ht="15" customHeight="1" x14ac:dyDescent="0.25">
      <c r="A233" s="65"/>
      <c r="B233" s="36"/>
      <c r="C233" s="36"/>
      <c r="D233" s="26"/>
      <c r="E233" s="26"/>
      <c r="F233" s="13"/>
      <c r="G233" s="13"/>
      <c r="H233" s="13"/>
    </row>
    <row r="234" spans="1:8" ht="15" customHeight="1" x14ac:dyDescent="0.25">
      <c r="A234" s="65"/>
      <c r="B234" s="62"/>
      <c r="C234" s="21"/>
      <c r="D234" s="13"/>
      <c r="E234" s="13"/>
      <c r="F234" s="13"/>
      <c r="G234" s="13"/>
      <c r="H234" s="13"/>
    </row>
    <row r="235" spans="1:8" ht="15" customHeight="1" x14ac:dyDescent="0.25">
      <c r="A235" s="65"/>
      <c r="B235" s="63"/>
      <c r="C235" s="19"/>
      <c r="D235" s="26"/>
      <c r="E235" s="26"/>
      <c r="F235" s="13"/>
      <c r="G235" s="13"/>
      <c r="H235" s="13"/>
    </row>
    <row r="236" spans="1:8" ht="15" customHeight="1" x14ac:dyDescent="0.25">
      <c r="A236" s="65"/>
      <c r="B236" s="62"/>
      <c r="C236" s="17"/>
      <c r="D236" s="13"/>
      <c r="E236" s="13"/>
      <c r="F236" s="13"/>
      <c r="G236" s="13"/>
      <c r="H236" s="13"/>
    </row>
    <row r="237" spans="1:8" ht="15" customHeight="1" x14ac:dyDescent="0.25">
      <c r="A237" s="65"/>
      <c r="B237" s="62"/>
      <c r="C237" s="17"/>
      <c r="D237" s="13"/>
      <c r="E237" s="13"/>
      <c r="F237" s="13"/>
      <c r="G237" s="13"/>
      <c r="H237" s="13"/>
    </row>
    <row r="238" spans="1:8" ht="15" customHeight="1" x14ac:dyDescent="0.25">
      <c r="A238" s="65"/>
      <c r="B238" s="62"/>
      <c r="C238" s="17"/>
      <c r="D238" s="13"/>
      <c r="E238" s="13"/>
      <c r="F238" s="13"/>
      <c r="G238" s="13"/>
      <c r="H238" s="13"/>
    </row>
    <row r="239" spans="1:8" ht="15" customHeight="1" x14ac:dyDescent="0.25">
      <c r="A239" s="65"/>
      <c r="B239" s="62"/>
      <c r="C239" s="17"/>
      <c r="D239" s="13"/>
      <c r="E239" s="13"/>
      <c r="F239" s="13"/>
      <c r="G239" s="13"/>
      <c r="H239" s="13"/>
    </row>
    <row r="240" spans="1:8" ht="15" customHeight="1" x14ac:dyDescent="0.25">
      <c r="A240" s="65"/>
      <c r="B240" s="62"/>
      <c r="C240" s="17"/>
      <c r="D240" s="13"/>
      <c r="E240" s="13"/>
      <c r="F240" s="13"/>
      <c r="G240" s="13"/>
      <c r="H240" s="13"/>
    </row>
    <row r="241" spans="1:8" ht="15" customHeight="1" x14ac:dyDescent="0.25">
      <c r="A241" s="65"/>
      <c r="B241" s="62"/>
      <c r="C241" s="17"/>
      <c r="D241" s="13"/>
      <c r="E241" s="13"/>
      <c r="F241" s="13"/>
      <c r="G241" s="13"/>
      <c r="H241" s="13"/>
    </row>
    <row r="242" spans="1:8" ht="15" customHeight="1" x14ac:dyDescent="0.25">
      <c r="A242" s="65"/>
      <c r="B242" s="62"/>
      <c r="C242" s="17"/>
      <c r="D242" s="13"/>
      <c r="E242" s="13"/>
      <c r="F242" s="13"/>
      <c r="G242" s="13"/>
      <c r="H242" s="13"/>
    </row>
    <row r="243" spans="1:8" ht="15" customHeight="1" x14ac:dyDescent="0.25">
      <c r="A243" s="65"/>
      <c r="B243" s="62"/>
      <c r="C243" s="17"/>
      <c r="D243" s="13"/>
      <c r="E243" s="13"/>
      <c r="F243" s="13"/>
      <c r="G243" s="13"/>
      <c r="H243" s="13"/>
    </row>
    <row r="244" spans="1:8" ht="15" customHeight="1" x14ac:dyDescent="0.25">
      <c r="A244" s="65"/>
      <c r="B244" s="63"/>
      <c r="C244" s="19"/>
      <c r="D244" s="26"/>
      <c r="E244" s="26"/>
      <c r="F244" s="13"/>
      <c r="G244" s="13"/>
      <c r="H244" s="13"/>
    </row>
    <row r="245" spans="1:8" ht="15" customHeight="1" x14ac:dyDescent="0.25">
      <c r="A245" s="65"/>
      <c r="B245" s="35"/>
      <c r="C245" s="35"/>
      <c r="D245" s="13"/>
      <c r="E245" s="13"/>
      <c r="F245" s="13"/>
      <c r="G245" s="13"/>
      <c r="H245" s="13"/>
    </row>
    <row r="246" spans="1:8" ht="15" customHeight="1" x14ac:dyDescent="0.25">
      <c r="A246" s="65"/>
      <c r="B246" s="36"/>
      <c r="C246" s="36"/>
      <c r="D246" s="26"/>
      <c r="E246" s="26"/>
      <c r="F246" s="13"/>
      <c r="G246" s="13"/>
      <c r="H246" s="13"/>
    </row>
    <row r="247" spans="1:8" ht="15" customHeight="1" x14ac:dyDescent="0.25">
      <c r="A247" s="65"/>
      <c r="B247" s="62"/>
      <c r="C247" s="21"/>
      <c r="D247" s="13"/>
      <c r="E247" s="13"/>
      <c r="F247" s="13"/>
      <c r="G247" s="13"/>
      <c r="H247" s="13"/>
    </row>
    <row r="248" spans="1:8" ht="15" customHeight="1" x14ac:dyDescent="0.25">
      <c r="A248" s="65"/>
      <c r="B248" s="63"/>
      <c r="C248" s="19"/>
      <c r="D248" s="26"/>
      <c r="E248" s="26"/>
      <c r="F248" s="13"/>
      <c r="G248" s="13"/>
      <c r="H248" s="13"/>
    </row>
    <row r="249" spans="1:8" ht="15" customHeight="1" x14ac:dyDescent="0.25">
      <c r="A249" s="65"/>
      <c r="B249" s="62"/>
      <c r="C249" s="21"/>
      <c r="D249" s="13"/>
      <c r="E249" s="13"/>
      <c r="F249" s="13"/>
      <c r="G249" s="13"/>
      <c r="H249" s="13"/>
    </row>
    <row r="250" spans="1:8" ht="15" customHeight="1" x14ac:dyDescent="0.25">
      <c r="A250" s="65"/>
      <c r="B250" s="62"/>
      <c r="C250" s="21"/>
      <c r="D250" s="13"/>
      <c r="E250" s="13"/>
      <c r="F250" s="13"/>
      <c r="G250" s="13"/>
      <c r="H250" s="13"/>
    </row>
    <row r="251" spans="1:8" ht="15" customHeight="1" x14ac:dyDescent="0.25">
      <c r="A251" s="65"/>
      <c r="B251" s="62"/>
      <c r="C251" s="21"/>
      <c r="D251" s="13"/>
      <c r="E251" s="13"/>
      <c r="F251" s="13"/>
      <c r="G251" s="13"/>
      <c r="H251" s="13"/>
    </row>
    <row r="252" spans="1:8" ht="15" customHeight="1" x14ac:dyDescent="0.25">
      <c r="A252" s="65"/>
      <c r="B252" s="62"/>
      <c r="C252" s="21"/>
      <c r="D252" s="13"/>
      <c r="E252" s="13"/>
      <c r="F252" s="13"/>
      <c r="G252" s="13"/>
      <c r="H252" s="13"/>
    </row>
    <row r="253" spans="1:8" ht="15" customHeight="1" x14ac:dyDescent="0.25">
      <c r="A253" s="65"/>
      <c r="B253" s="62"/>
      <c r="C253" s="21"/>
      <c r="D253" s="13"/>
      <c r="E253" s="13"/>
      <c r="F253" s="13"/>
      <c r="G253" s="13"/>
      <c r="H253" s="13"/>
    </row>
    <row r="254" spans="1:8" ht="15" customHeight="1" x14ac:dyDescent="0.25">
      <c r="A254" s="65"/>
      <c r="B254" s="62"/>
      <c r="C254" s="21"/>
      <c r="D254" s="13"/>
      <c r="E254" s="13"/>
      <c r="F254" s="13"/>
      <c r="G254" s="13"/>
      <c r="H254" s="13"/>
    </row>
    <row r="255" spans="1:8" ht="15" customHeight="1" x14ac:dyDescent="0.25">
      <c r="A255" s="65"/>
      <c r="B255" s="62"/>
      <c r="C255" s="21"/>
      <c r="D255" s="13"/>
      <c r="E255" s="13"/>
      <c r="F255" s="13"/>
      <c r="G255" s="13"/>
      <c r="H255" s="13"/>
    </row>
    <row r="256" spans="1:8" ht="15" customHeight="1" x14ac:dyDescent="0.25">
      <c r="A256" s="65"/>
      <c r="B256" s="62"/>
      <c r="C256" s="21"/>
      <c r="D256" s="13"/>
      <c r="E256" s="13"/>
      <c r="F256" s="13"/>
      <c r="G256" s="13"/>
      <c r="H256" s="13"/>
    </row>
    <row r="257" spans="1:8" ht="15" customHeight="1" x14ac:dyDescent="0.25">
      <c r="A257" s="65"/>
      <c r="B257" s="62"/>
      <c r="C257" s="21"/>
      <c r="D257" s="13"/>
      <c r="E257" s="13"/>
      <c r="F257" s="13"/>
      <c r="G257" s="13"/>
      <c r="H257" s="13"/>
    </row>
    <row r="258" spans="1:8" ht="15" customHeight="1" x14ac:dyDescent="0.25">
      <c r="A258" s="65"/>
      <c r="B258" s="62"/>
      <c r="C258" s="21"/>
      <c r="D258" s="13"/>
      <c r="E258" s="13"/>
      <c r="F258" s="13"/>
      <c r="G258" s="13"/>
      <c r="H258" s="13"/>
    </row>
    <row r="259" spans="1:8" ht="15" customHeight="1" x14ac:dyDescent="0.25">
      <c r="A259" s="65"/>
      <c r="B259" s="62"/>
      <c r="C259" s="21"/>
      <c r="D259" s="13"/>
      <c r="E259" s="13"/>
      <c r="F259" s="13"/>
      <c r="G259" s="13"/>
      <c r="H259" s="13"/>
    </row>
    <row r="260" spans="1:8" ht="15" customHeight="1" x14ac:dyDescent="0.25">
      <c r="A260" s="65"/>
      <c r="B260" s="62"/>
      <c r="C260" s="21"/>
      <c r="D260" s="13"/>
      <c r="E260" s="13"/>
      <c r="F260" s="13"/>
      <c r="G260" s="13"/>
      <c r="H260" s="13"/>
    </row>
    <row r="261" spans="1:8" ht="15" customHeight="1" x14ac:dyDescent="0.25">
      <c r="A261" s="65"/>
      <c r="B261" s="62"/>
      <c r="C261" s="21"/>
      <c r="D261" s="13"/>
      <c r="E261" s="13"/>
      <c r="F261" s="13"/>
      <c r="G261" s="13"/>
      <c r="H261" s="13"/>
    </row>
    <row r="262" spans="1:8" ht="15" customHeight="1" x14ac:dyDescent="0.25">
      <c r="A262" s="65"/>
      <c r="B262" s="62"/>
      <c r="C262" s="21"/>
      <c r="D262" s="13"/>
      <c r="E262" s="13"/>
      <c r="F262" s="13"/>
      <c r="G262" s="13"/>
      <c r="H262" s="13"/>
    </row>
    <row r="263" spans="1:8" ht="15" customHeight="1" x14ac:dyDescent="0.25">
      <c r="A263" s="65"/>
      <c r="B263" s="62"/>
      <c r="C263" s="21"/>
      <c r="D263" s="13"/>
      <c r="E263" s="13"/>
      <c r="F263" s="13"/>
      <c r="G263" s="13"/>
      <c r="H263" s="13"/>
    </row>
    <row r="264" spans="1:8" ht="15" customHeight="1" x14ac:dyDescent="0.25">
      <c r="A264" s="65"/>
      <c r="B264" s="62"/>
      <c r="C264" s="21"/>
      <c r="D264" s="13"/>
      <c r="E264" s="13"/>
      <c r="F264" s="13"/>
      <c r="G264" s="13"/>
      <c r="H264" s="13"/>
    </row>
    <row r="265" spans="1:8" ht="15" customHeight="1" x14ac:dyDescent="0.25">
      <c r="A265" s="65"/>
      <c r="B265" s="62"/>
      <c r="C265" s="21"/>
      <c r="D265" s="13"/>
      <c r="E265" s="13"/>
      <c r="F265" s="13"/>
      <c r="G265" s="13"/>
      <c r="H265" s="13"/>
    </row>
    <row r="266" spans="1:8" ht="15" customHeight="1" x14ac:dyDescent="0.25">
      <c r="A266" s="65"/>
      <c r="B266" s="62"/>
      <c r="C266" s="21"/>
      <c r="D266" s="13"/>
      <c r="E266" s="13"/>
      <c r="F266" s="13"/>
      <c r="G266" s="13"/>
      <c r="H266" s="13"/>
    </row>
    <row r="267" spans="1:8" ht="15" customHeight="1" x14ac:dyDescent="0.25">
      <c r="A267" s="65"/>
      <c r="B267" s="62"/>
      <c r="C267" s="21"/>
      <c r="D267" s="13"/>
      <c r="E267" s="13"/>
      <c r="F267" s="13"/>
      <c r="G267" s="13"/>
      <c r="H267" s="13"/>
    </row>
    <row r="268" spans="1:8" ht="15" customHeight="1" x14ac:dyDescent="0.25">
      <c r="A268" s="65"/>
      <c r="B268" s="63"/>
      <c r="C268" s="37"/>
      <c r="D268" s="38"/>
      <c r="E268" s="38"/>
      <c r="F268" s="13"/>
      <c r="G268" s="13"/>
      <c r="H268" s="13"/>
    </row>
    <row r="269" spans="1:8" ht="15" customHeight="1" x14ac:dyDescent="0.25">
      <c r="A269" s="65"/>
      <c r="B269" s="35"/>
      <c r="C269" s="35"/>
      <c r="D269" s="13"/>
      <c r="E269" s="13"/>
      <c r="F269" s="13"/>
      <c r="G269" s="13"/>
      <c r="H269" s="13"/>
    </row>
    <row r="270" spans="1:8" ht="15" customHeight="1" x14ac:dyDescent="0.25">
      <c r="A270" s="65"/>
      <c r="B270" s="35"/>
      <c r="C270" s="35"/>
      <c r="D270" s="13"/>
      <c r="E270" s="13"/>
      <c r="F270" s="13"/>
      <c r="G270" s="13"/>
      <c r="H270" s="13"/>
    </row>
    <row r="271" spans="1:8" ht="15" customHeight="1" x14ac:dyDescent="0.25">
      <c r="A271" s="65"/>
      <c r="B271" s="35"/>
      <c r="C271" s="35"/>
      <c r="D271" s="13"/>
      <c r="E271" s="13"/>
      <c r="F271" s="13"/>
      <c r="G271" s="13"/>
      <c r="H271" s="13"/>
    </row>
    <row r="272" spans="1:8" ht="15" customHeight="1" x14ac:dyDescent="0.25">
      <c r="A272" s="65"/>
      <c r="B272" s="35"/>
      <c r="C272" s="35"/>
      <c r="D272" s="13"/>
      <c r="E272" s="13"/>
      <c r="F272" s="13"/>
      <c r="G272" s="13"/>
      <c r="H272" s="13"/>
    </row>
    <row r="273" spans="1:8" ht="15" customHeight="1" x14ac:dyDescent="0.25">
      <c r="A273" s="65"/>
      <c r="B273" s="36"/>
      <c r="C273" s="36"/>
      <c r="D273" s="26"/>
      <c r="E273" s="26"/>
      <c r="F273" s="13"/>
      <c r="G273" s="13"/>
      <c r="H273" s="13"/>
    </row>
    <row r="274" spans="1:8" ht="15" customHeight="1" x14ac:dyDescent="0.25">
      <c r="A274" s="65"/>
      <c r="B274" s="62"/>
      <c r="C274" s="21"/>
      <c r="D274" s="13"/>
      <c r="E274" s="13"/>
      <c r="F274" s="13"/>
      <c r="G274" s="13"/>
      <c r="H274" s="13"/>
    </row>
    <row r="275" spans="1:8" ht="15" customHeight="1" x14ac:dyDescent="0.25">
      <c r="A275" s="65"/>
      <c r="B275" s="63"/>
      <c r="C275" s="19"/>
      <c r="D275" s="26"/>
      <c r="E275" s="26"/>
      <c r="F275" s="13"/>
      <c r="G275" s="13"/>
      <c r="H275" s="13"/>
    </row>
    <row r="276" spans="1:8" ht="15" customHeight="1" x14ac:dyDescent="0.25">
      <c r="A276" s="65"/>
      <c r="B276" s="62"/>
      <c r="C276" s="21"/>
      <c r="D276" s="13"/>
      <c r="E276" s="13"/>
      <c r="F276" s="13"/>
      <c r="G276" s="13"/>
      <c r="H276" s="13"/>
    </row>
    <row r="277" spans="1:8" ht="15" customHeight="1" x14ac:dyDescent="0.25">
      <c r="A277" s="65"/>
      <c r="B277" s="62"/>
      <c r="C277" s="21"/>
      <c r="D277" s="13"/>
      <c r="E277" s="13"/>
      <c r="F277" s="13"/>
      <c r="G277" s="13"/>
      <c r="H277" s="13"/>
    </row>
    <row r="278" spans="1:8" ht="15" customHeight="1" x14ac:dyDescent="0.25">
      <c r="A278" s="65"/>
      <c r="B278" s="62"/>
      <c r="C278" s="21"/>
      <c r="D278" s="13"/>
      <c r="E278" s="13"/>
      <c r="F278" s="13"/>
      <c r="G278" s="13"/>
      <c r="H278" s="13"/>
    </row>
    <row r="279" spans="1:8" ht="15" customHeight="1" x14ac:dyDescent="0.25">
      <c r="A279" s="65"/>
      <c r="B279" s="62"/>
      <c r="C279" s="21"/>
      <c r="D279" s="13"/>
      <c r="E279" s="13"/>
      <c r="F279" s="13"/>
      <c r="G279" s="13"/>
      <c r="H279" s="13"/>
    </row>
    <row r="280" spans="1:8" ht="15" customHeight="1" x14ac:dyDescent="0.25">
      <c r="A280" s="65"/>
      <c r="B280" s="62"/>
      <c r="C280" s="21"/>
      <c r="D280" s="13"/>
      <c r="E280" s="13"/>
      <c r="F280" s="13"/>
      <c r="G280" s="13"/>
      <c r="H280" s="13"/>
    </row>
    <row r="281" spans="1:8" ht="15" customHeight="1" x14ac:dyDescent="0.25">
      <c r="A281" s="65"/>
      <c r="B281" s="62"/>
      <c r="C281" s="21"/>
      <c r="D281" s="13"/>
      <c r="E281" s="13"/>
      <c r="F281" s="13"/>
      <c r="G281" s="13"/>
      <c r="H281" s="13"/>
    </row>
    <row r="282" spans="1:8" ht="15" customHeight="1" x14ac:dyDescent="0.25">
      <c r="A282" s="65"/>
      <c r="B282" s="62"/>
      <c r="C282" s="21"/>
      <c r="D282" s="13"/>
      <c r="E282" s="13"/>
      <c r="F282" s="13"/>
      <c r="G282" s="13"/>
      <c r="H282" s="13"/>
    </row>
    <row r="283" spans="1:8" ht="15" customHeight="1" x14ac:dyDescent="0.25">
      <c r="A283" s="65"/>
      <c r="B283" s="62"/>
      <c r="C283" s="21"/>
      <c r="D283" s="13"/>
      <c r="E283" s="13"/>
      <c r="F283" s="13"/>
      <c r="G283" s="13"/>
      <c r="H283" s="13"/>
    </row>
    <row r="284" spans="1:8" ht="15" customHeight="1" x14ac:dyDescent="0.25">
      <c r="A284" s="65"/>
      <c r="B284" s="62"/>
      <c r="C284" s="21"/>
      <c r="D284" s="13"/>
      <c r="E284" s="13"/>
      <c r="F284" s="13"/>
      <c r="G284" s="13"/>
      <c r="H284" s="13"/>
    </row>
    <row r="285" spans="1:8" ht="15" customHeight="1" x14ac:dyDescent="0.25">
      <c r="A285" s="65"/>
      <c r="B285" s="62"/>
      <c r="C285" s="21"/>
      <c r="D285" s="13"/>
      <c r="E285" s="13"/>
      <c r="F285" s="13"/>
      <c r="G285" s="13"/>
      <c r="H285" s="13"/>
    </row>
    <row r="286" spans="1:8" ht="15" customHeight="1" x14ac:dyDescent="0.25">
      <c r="A286" s="65"/>
      <c r="B286" s="62"/>
      <c r="C286" s="21"/>
      <c r="D286" s="13"/>
      <c r="E286" s="13"/>
      <c r="F286" s="13"/>
      <c r="G286" s="13"/>
      <c r="H286" s="13"/>
    </row>
    <row r="287" spans="1:8" ht="15" customHeight="1" x14ac:dyDescent="0.25">
      <c r="A287" s="65"/>
      <c r="B287" s="62"/>
      <c r="C287" s="21"/>
      <c r="D287" s="13"/>
      <c r="E287" s="13"/>
      <c r="F287" s="13"/>
      <c r="G287" s="13"/>
      <c r="H287" s="13"/>
    </row>
    <row r="288" spans="1:8" ht="15" customHeight="1" x14ac:dyDescent="0.25">
      <c r="A288" s="65"/>
      <c r="B288" s="62"/>
      <c r="C288" s="21"/>
      <c r="D288" s="13"/>
      <c r="E288" s="13"/>
      <c r="F288" s="13"/>
      <c r="G288" s="13"/>
      <c r="H288" s="13"/>
    </row>
    <row r="289" spans="1:8" ht="15" customHeight="1" x14ac:dyDescent="0.25">
      <c r="A289" s="65"/>
      <c r="B289" s="62"/>
      <c r="C289" s="21"/>
      <c r="D289" s="13"/>
      <c r="E289" s="13"/>
      <c r="F289" s="13"/>
      <c r="G289" s="13"/>
      <c r="H289" s="13"/>
    </row>
    <row r="290" spans="1:8" ht="15" customHeight="1" x14ac:dyDescent="0.25">
      <c r="A290" s="65"/>
      <c r="B290" s="63"/>
      <c r="C290" s="19"/>
      <c r="D290" s="26"/>
      <c r="E290" s="26"/>
      <c r="F290" s="13"/>
      <c r="G290" s="13"/>
      <c r="H290" s="13"/>
    </row>
    <row r="291" spans="1:8" ht="15" customHeight="1" x14ac:dyDescent="0.25">
      <c r="A291" s="65"/>
      <c r="B291" s="35"/>
      <c r="C291" s="35"/>
      <c r="D291" s="13"/>
      <c r="E291" s="13"/>
      <c r="F291" s="13"/>
      <c r="G291" s="13"/>
      <c r="H291" s="13"/>
    </row>
    <row r="292" spans="1:8" ht="15" customHeight="1" x14ac:dyDescent="0.25">
      <c r="A292" s="65"/>
      <c r="B292" s="35"/>
      <c r="C292" s="35"/>
      <c r="D292" s="13"/>
      <c r="E292" s="13"/>
      <c r="F292" s="13"/>
      <c r="G292" s="13"/>
      <c r="H292" s="13"/>
    </row>
    <row r="293" spans="1:8" ht="15" customHeight="1" x14ac:dyDescent="0.25">
      <c r="A293" s="65"/>
      <c r="B293" s="35"/>
      <c r="C293" s="35"/>
      <c r="D293" s="13"/>
      <c r="E293" s="13"/>
      <c r="F293" s="13"/>
      <c r="G293" s="13"/>
      <c r="H293" s="13"/>
    </row>
    <row r="294" spans="1:8" ht="15" customHeight="1" x14ac:dyDescent="0.25">
      <c r="A294" s="65"/>
      <c r="B294" s="35"/>
      <c r="C294" s="35"/>
      <c r="D294" s="13"/>
      <c r="E294" s="13"/>
      <c r="F294" s="13"/>
      <c r="G294" s="13"/>
      <c r="H294" s="13"/>
    </row>
    <row r="295" spans="1:8" ht="15" customHeight="1" x14ac:dyDescent="0.25">
      <c r="A295" s="65"/>
      <c r="B295" s="36"/>
      <c r="C295" s="36"/>
      <c r="D295" s="26"/>
      <c r="E295" s="26"/>
      <c r="F295" s="13"/>
      <c r="G295" s="13"/>
      <c r="H295" s="13"/>
    </row>
    <row r="296" spans="1:8" ht="15" customHeight="1" x14ac:dyDescent="0.25">
      <c r="A296" s="65"/>
      <c r="B296" s="62"/>
      <c r="C296" s="21"/>
      <c r="D296" s="13"/>
      <c r="E296" s="13"/>
      <c r="F296" s="13"/>
      <c r="G296" s="13"/>
      <c r="H296" s="13"/>
    </row>
    <row r="297" spans="1:8" ht="15" customHeight="1" x14ac:dyDescent="0.25">
      <c r="A297" s="65"/>
      <c r="B297" s="63"/>
      <c r="C297" s="19"/>
      <c r="D297" s="26"/>
      <c r="E297" s="26"/>
      <c r="F297" s="13"/>
      <c r="G297" s="13"/>
      <c r="H297" s="13"/>
    </row>
    <row r="298" spans="1:8" ht="15" customHeight="1" x14ac:dyDescent="0.25">
      <c r="A298" s="65"/>
      <c r="B298" s="62"/>
      <c r="C298" s="21"/>
      <c r="D298" s="13"/>
      <c r="E298" s="13"/>
      <c r="F298" s="13"/>
      <c r="G298" s="13"/>
      <c r="H298" s="13"/>
    </row>
    <row r="299" spans="1:8" ht="15" customHeight="1" x14ac:dyDescent="0.25">
      <c r="A299" s="65"/>
      <c r="B299" s="62"/>
      <c r="C299" s="21"/>
      <c r="D299" s="13"/>
      <c r="E299" s="13"/>
      <c r="F299" s="13"/>
      <c r="G299" s="13"/>
      <c r="H299" s="13"/>
    </row>
    <row r="300" spans="1:8" ht="15" customHeight="1" x14ac:dyDescent="0.25">
      <c r="A300" s="65"/>
      <c r="B300" s="62"/>
      <c r="C300" s="21"/>
      <c r="D300" s="13"/>
      <c r="E300" s="13"/>
      <c r="F300" s="13"/>
      <c r="G300" s="13"/>
      <c r="H300" s="13"/>
    </row>
    <row r="301" spans="1:8" ht="15" customHeight="1" x14ac:dyDescent="0.25">
      <c r="A301" s="65"/>
      <c r="B301" s="62"/>
      <c r="C301" s="21"/>
      <c r="D301" s="13"/>
      <c r="E301" s="13"/>
      <c r="F301" s="13"/>
      <c r="G301" s="13"/>
      <c r="H301" s="13"/>
    </row>
    <row r="302" spans="1:8" ht="15" customHeight="1" x14ac:dyDescent="0.25">
      <c r="A302" s="65"/>
      <c r="B302" s="62"/>
      <c r="C302" s="21"/>
      <c r="D302" s="13"/>
      <c r="E302" s="13"/>
      <c r="F302" s="13"/>
      <c r="G302" s="13"/>
      <c r="H302" s="13"/>
    </row>
    <row r="303" spans="1:8" ht="15" customHeight="1" x14ac:dyDescent="0.25">
      <c r="A303" s="65"/>
      <c r="B303" s="62"/>
      <c r="C303" s="21"/>
      <c r="D303" s="13"/>
      <c r="E303" s="13"/>
      <c r="F303" s="13"/>
      <c r="G303" s="13"/>
      <c r="H303" s="13"/>
    </row>
    <row r="304" spans="1:8" ht="15" customHeight="1" x14ac:dyDescent="0.25">
      <c r="A304" s="65"/>
      <c r="B304" s="62"/>
      <c r="C304" s="21"/>
      <c r="D304" s="13"/>
      <c r="E304" s="13"/>
      <c r="F304" s="13"/>
      <c r="G304" s="13"/>
      <c r="H304" s="13"/>
    </row>
    <row r="305" spans="1:8" ht="15" customHeight="1" x14ac:dyDescent="0.25">
      <c r="A305" s="65"/>
      <c r="B305" s="62"/>
      <c r="C305" s="21"/>
      <c r="D305" s="13"/>
      <c r="E305" s="13"/>
      <c r="F305" s="13"/>
      <c r="G305" s="13"/>
      <c r="H305" s="13"/>
    </row>
    <row r="306" spans="1:8" ht="15" customHeight="1" x14ac:dyDescent="0.25">
      <c r="A306" s="65"/>
      <c r="B306" s="62"/>
      <c r="C306" s="21"/>
      <c r="D306" s="13"/>
      <c r="E306" s="13"/>
      <c r="F306" s="13"/>
      <c r="G306" s="13"/>
      <c r="H306" s="13"/>
    </row>
    <row r="307" spans="1:8" ht="15" customHeight="1" x14ac:dyDescent="0.25">
      <c r="A307" s="65"/>
      <c r="B307" s="63"/>
      <c r="C307" s="19"/>
      <c r="D307" s="26"/>
      <c r="E307" s="26"/>
      <c r="F307" s="13"/>
      <c r="G307" s="13"/>
      <c r="H307" s="13"/>
    </row>
    <row r="308" spans="1:8" ht="15" customHeight="1" x14ac:dyDescent="0.25">
      <c r="A308" s="65"/>
      <c r="B308" s="35"/>
      <c r="C308" s="35"/>
      <c r="D308" s="13"/>
      <c r="E308" s="13"/>
      <c r="F308" s="13"/>
      <c r="G308" s="13"/>
      <c r="H308" s="13"/>
    </row>
    <row r="309" spans="1:8" ht="15" customHeight="1" x14ac:dyDescent="0.25">
      <c r="A309" s="65"/>
      <c r="B309" s="35"/>
      <c r="C309" s="35"/>
      <c r="D309" s="13"/>
      <c r="E309" s="13"/>
      <c r="F309" s="13"/>
      <c r="G309" s="13"/>
      <c r="H309" s="13"/>
    </row>
    <row r="310" spans="1:8" ht="15" customHeight="1" x14ac:dyDescent="0.25">
      <c r="A310" s="65"/>
      <c r="B310" s="36"/>
      <c r="C310" s="36"/>
      <c r="D310" s="26"/>
      <c r="E310" s="26"/>
      <c r="F310" s="13"/>
      <c r="G310" s="13"/>
      <c r="H310" s="13"/>
    </row>
    <row r="311" spans="1:8" ht="15" customHeight="1" x14ac:dyDescent="0.25">
      <c r="A311" s="65"/>
      <c r="B311" s="62"/>
      <c r="C311" s="21"/>
      <c r="D311" s="13"/>
      <c r="E311" s="13"/>
      <c r="F311" s="13"/>
      <c r="G311" s="13"/>
      <c r="H311" s="13"/>
    </row>
    <row r="312" spans="1:8" ht="15" customHeight="1" x14ac:dyDescent="0.25">
      <c r="A312" s="65"/>
      <c r="B312" s="63"/>
      <c r="C312" s="19"/>
      <c r="D312" s="26"/>
      <c r="E312" s="26"/>
      <c r="F312" s="13"/>
      <c r="G312" s="13"/>
      <c r="H312" s="13"/>
    </row>
    <row r="313" spans="1:8" ht="15" customHeight="1" x14ac:dyDescent="0.25">
      <c r="A313" s="65"/>
      <c r="B313" s="62"/>
      <c r="C313" s="21"/>
      <c r="D313" s="13"/>
      <c r="E313" s="13"/>
      <c r="F313" s="13"/>
      <c r="G313" s="13"/>
      <c r="H313" s="13"/>
    </row>
    <row r="314" spans="1:8" ht="15" customHeight="1" x14ac:dyDescent="0.25">
      <c r="A314" s="65"/>
      <c r="B314" s="62"/>
      <c r="C314" s="21"/>
      <c r="D314" s="13"/>
      <c r="E314" s="13"/>
      <c r="F314" s="13"/>
      <c r="G314" s="13"/>
      <c r="H314" s="13"/>
    </row>
    <row r="315" spans="1:8" ht="15" customHeight="1" x14ac:dyDescent="0.25">
      <c r="A315" s="65"/>
      <c r="B315" s="62"/>
      <c r="C315" s="21"/>
      <c r="D315" s="13"/>
      <c r="E315" s="13"/>
      <c r="F315" s="13"/>
      <c r="G315" s="13"/>
      <c r="H315" s="13"/>
    </row>
    <row r="316" spans="1:8" ht="15" customHeight="1" x14ac:dyDescent="0.25">
      <c r="A316" s="65"/>
      <c r="B316" s="62"/>
      <c r="C316" s="21"/>
      <c r="D316" s="13"/>
      <c r="E316" s="13"/>
      <c r="F316" s="13"/>
      <c r="G316" s="13"/>
      <c r="H316" s="13"/>
    </row>
    <row r="317" spans="1:8" ht="15" customHeight="1" x14ac:dyDescent="0.25">
      <c r="A317" s="65"/>
      <c r="B317" s="62"/>
      <c r="C317" s="21"/>
      <c r="D317" s="13"/>
      <c r="E317" s="13"/>
      <c r="F317" s="13"/>
      <c r="G317" s="13"/>
      <c r="H317" s="13"/>
    </row>
    <row r="318" spans="1:8" ht="15" customHeight="1" x14ac:dyDescent="0.25">
      <c r="A318" s="65"/>
      <c r="B318" s="62"/>
      <c r="C318" s="21"/>
      <c r="D318" s="13"/>
      <c r="E318" s="13"/>
      <c r="F318" s="13"/>
      <c r="G318" s="13"/>
      <c r="H318" s="13"/>
    </row>
    <row r="319" spans="1:8" ht="15" customHeight="1" x14ac:dyDescent="0.25">
      <c r="A319" s="65"/>
      <c r="B319" s="62"/>
      <c r="C319" s="21"/>
      <c r="D319" s="13"/>
      <c r="E319" s="13"/>
      <c r="F319" s="13"/>
      <c r="G319" s="13"/>
      <c r="H319" s="13"/>
    </row>
    <row r="320" spans="1:8" ht="15" customHeight="1" x14ac:dyDescent="0.25">
      <c r="A320" s="65"/>
      <c r="B320" s="63"/>
      <c r="C320" s="19"/>
      <c r="D320" s="26"/>
      <c r="E320" s="26"/>
      <c r="F320" s="13"/>
      <c r="G320" s="13"/>
      <c r="H320" s="13"/>
    </row>
    <row r="321" spans="1:8" ht="15" customHeight="1" x14ac:dyDescent="0.25">
      <c r="A321" s="65"/>
      <c r="B321" s="62"/>
      <c r="C321" s="21"/>
      <c r="D321" s="13"/>
      <c r="E321" s="13"/>
      <c r="F321" s="13"/>
      <c r="G321" s="13"/>
      <c r="H321" s="13"/>
    </row>
    <row r="322" spans="1:8" ht="15" customHeight="1" x14ac:dyDescent="0.25">
      <c r="A322" s="65"/>
      <c r="B322" s="63"/>
      <c r="C322" s="19"/>
      <c r="D322" s="26"/>
      <c r="E322" s="26"/>
      <c r="F322" s="13"/>
      <c r="G322" s="13"/>
      <c r="H322" s="13"/>
    </row>
    <row r="323" spans="1:8" ht="15" customHeight="1" x14ac:dyDescent="0.25">
      <c r="A323" s="65"/>
      <c r="B323" s="62"/>
      <c r="C323" s="21"/>
      <c r="D323" s="13"/>
      <c r="E323" s="13"/>
      <c r="F323" s="13"/>
      <c r="G323" s="13"/>
      <c r="H323" s="13"/>
    </row>
    <row r="324" spans="1:8" ht="15" customHeight="1" x14ac:dyDescent="0.25">
      <c r="A324" s="65"/>
      <c r="B324" s="62"/>
      <c r="C324" s="21"/>
      <c r="D324" s="13"/>
      <c r="E324" s="13"/>
      <c r="F324" s="13"/>
      <c r="G324" s="13"/>
      <c r="H324" s="13"/>
    </row>
    <row r="325" spans="1:8" ht="15" customHeight="1" x14ac:dyDescent="0.25">
      <c r="A325" s="65"/>
      <c r="B325" s="62"/>
      <c r="C325" s="21"/>
      <c r="D325" s="13"/>
      <c r="E325" s="13"/>
      <c r="F325" s="13"/>
      <c r="G325" s="13"/>
      <c r="H325" s="13"/>
    </row>
    <row r="326" spans="1:8" ht="15" customHeight="1" x14ac:dyDescent="0.25">
      <c r="A326" s="65"/>
      <c r="B326" s="62"/>
      <c r="C326" s="21"/>
      <c r="D326" s="13"/>
      <c r="E326" s="13"/>
      <c r="F326" s="13"/>
      <c r="G326" s="13"/>
      <c r="H326" s="13"/>
    </row>
    <row r="327" spans="1:8" ht="15" customHeight="1" x14ac:dyDescent="0.25">
      <c r="A327" s="65"/>
      <c r="B327" s="62"/>
      <c r="C327" s="21"/>
      <c r="D327" s="13"/>
      <c r="E327" s="13"/>
      <c r="F327" s="13"/>
      <c r="G327" s="13"/>
      <c r="H327" s="13"/>
    </row>
    <row r="328" spans="1:8" ht="15" customHeight="1" x14ac:dyDescent="0.25">
      <c r="A328" s="65"/>
      <c r="B328" s="62"/>
      <c r="C328" s="21"/>
      <c r="D328" s="13"/>
      <c r="E328" s="13"/>
      <c r="F328" s="13"/>
      <c r="G328" s="13"/>
      <c r="H328" s="13"/>
    </row>
    <row r="329" spans="1:8" ht="15" customHeight="1" x14ac:dyDescent="0.25">
      <c r="A329" s="65"/>
      <c r="B329" s="62"/>
      <c r="C329" s="21"/>
      <c r="D329" s="13"/>
      <c r="E329" s="13"/>
      <c r="F329" s="13"/>
      <c r="G329" s="13"/>
      <c r="H329" s="13"/>
    </row>
    <row r="330" spans="1:8" ht="15" customHeight="1" x14ac:dyDescent="0.25">
      <c r="A330" s="65"/>
      <c r="B330" s="62"/>
      <c r="C330" s="21"/>
      <c r="D330" s="13"/>
      <c r="E330" s="13"/>
      <c r="F330" s="13"/>
      <c r="G330" s="13"/>
      <c r="H330" s="13"/>
    </row>
    <row r="331" spans="1:8" ht="15" customHeight="1" x14ac:dyDescent="0.25">
      <c r="A331" s="65"/>
      <c r="B331" s="62"/>
      <c r="C331" s="17"/>
      <c r="D331" s="18"/>
      <c r="E331" s="18"/>
      <c r="F331" s="13"/>
      <c r="G331" s="13"/>
      <c r="H331" s="13"/>
    </row>
    <row r="332" spans="1:8" ht="15" customHeight="1" x14ac:dyDescent="0.25">
      <c r="A332" s="65"/>
      <c r="B332" s="62"/>
      <c r="C332" s="21"/>
      <c r="D332" s="13"/>
      <c r="E332" s="13"/>
      <c r="F332" s="13"/>
      <c r="G332" s="13"/>
      <c r="H332" s="13"/>
    </row>
    <row r="333" spans="1:8" ht="15" customHeight="1" x14ac:dyDescent="0.25">
      <c r="A333" s="65"/>
      <c r="B333" s="63"/>
      <c r="C333" s="19"/>
      <c r="D333" s="26"/>
      <c r="E333" s="26"/>
      <c r="F333" s="13"/>
      <c r="G333" s="13"/>
      <c r="H333" s="13"/>
    </row>
    <row r="334" spans="1:8" ht="15" customHeight="1" x14ac:dyDescent="0.25">
      <c r="A334" s="65"/>
      <c r="B334" s="35"/>
      <c r="C334" s="35"/>
      <c r="D334" s="13"/>
      <c r="E334" s="13"/>
      <c r="F334" s="13"/>
      <c r="G334" s="13"/>
      <c r="H334" s="13"/>
    </row>
    <row r="335" spans="1:8" ht="15" customHeight="1" x14ac:dyDescent="0.25">
      <c r="A335" s="65"/>
      <c r="B335" s="35"/>
      <c r="C335" s="35"/>
      <c r="D335" s="13"/>
      <c r="E335" s="13"/>
      <c r="F335" s="13"/>
      <c r="G335" s="13"/>
      <c r="H335" s="13"/>
    </row>
    <row r="336" spans="1:8" ht="15" customHeight="1" x14ac:dyDescent="0.25">
      <c r="A336" s="65"/>
      <c r="B336" s="36"/>
      <c r="C336" s="36"/>
      <c r="D336" s="26"/>
      <c r="E336" s="26"/>
      <c r="F336" s="13"/>
      <c r="G336" s="13"/>
      <c r="H336" s="13"/>
    </row>
    <row r="337" spans="1:8" ht="15" customHeight="1" x14ac:dyDescent="0.25">
      <c r="A337" s="65"/>
      <c r="B337" s="36"/>
      <c r="C337" s="36"/>
      <c r="D337" s="26"/>
      <c r="E337" s="26"/>
      <c r="F337" s="13"/>
      <c r="G337" s="13"/>
      <c r="H337" s="13"/>
    </row>
    <row r="338" spans="1:8" ht="15" customHeight="1" x14ac:dyDescent="0.25">
      <c r="A338" s="65"/>
      <c r="B338" s="63"/>
      <c r="C338" s="19"/>
      <c r="D338" s="26"/>
      <c r="E338" s="26"/>
      <c r="F338" s="13"/>
      <c r="G338" s="13"/>
      <c r="H338" s="13"/>
    </row>
    <row r="339" spans="1:8" ht="15" customHeight="1" x14ac:dyDescent="0.25">
      <c r="A339" s="65"/>
      <c r="B339" s="62"/>
      <c r="C339" s="21"/>
      <c r="D339" s="13"/>
      <c r="E339" s="13"/>
      <c r="F339" s="13"/>
      <c r="G339" s="13"/>
      <c r="H339" s="13"/>
    </row>
    <row r="340" spans="1:8" ht="15" customHeight="1" x14ac:dyDescent="0.25">
      <c r="A340" s="65"/>
      <c r="B340" s="62"/>
      <c r="C340" s="21"/>
      <c r="D340" s="13"/>
      <c r="E340" s="13"/>
      <c r="F340" s="13"/>
      <c r="G340" s="13"/>
      <c r="H340" s="13"/>
    </row>
    <row r="341" spans="1:8" ht="15" customHeight="1" x14ac:dyDescent="0.25">
      <c r="A341" s="65"/>
      <c r="B341" s="62"/>
      <c r="C341" s="21"/>
      <c r="D341" s="13"/>
      <c r="E341" s="13"/>
      <c r="F341" s="13"/>
      <c r="G341" s="13"/>
      <c r="H341" s="13"/>
    </row>
    <row r="342" spans="1:8" ht="15" customHeight="1" x14ac:dyDescent="0.25">
      <c r="A342" s="65"/>
      <c r="B342" s="62"/>
      <c r="C342" s="21"/>
      <c r="D342" s="13"/>
      <c r="E342" s="13"/>
      <c r="F342" s="13"/>
      <c r="G342" s="13"/>
      <c r="H342" s="13"/>
    </row>
    <row r="343" spans="1:8" ht="15" customHeight="1" x14ac:dyDescent="0.25">
      <c r="A343" s="65"/>
      <c r="B343" s="62"/>
      <c r="C343" s="21"/>
      <c r="D343" s="13"/>
      <c r="E343" s="13"/>
      <c r="F343" s="13"/>
      <c r="G343" s="13"/>
      <c r="H343" s="13"/>
    </row>
    <row r="344" spans="1:8" ht="15" customHeight="1" x14ac:dyDescent="0.25">
      <c r="A344" s="65"/>
      <c r="B344" s="62"/>
      <c r="C344" s="21"/>
      <c r="D344" s="13"/>
      <c r="E344" s="13"/>
      <c r="F344" s="13"/>
      <c r="G344" s="13"/>
      <c r="H344" s="13"/>
    </row>
    <row r="345" spans="1:8" ht="15" customHeight="1" x14ac:dyDescent="0.25">
      <c r="A345" s="65"/>
      <c r="B345" s="62"/>
      <c r="C345" s="21"/>
      <c r="D345" s="13"/>
      <c r="E345" s="13"/>
      <c r="F345" s="13"/>
      <c r="G345" s="13"/>
      <c r="H345" s="13"/>
    </row>
    <row r="346" spans="1:8" ht="15" customHeight="1" x14ac:dyDescent="0.25">
      <c r="A346" s="65"/>
      <c r="B346" s="62"/>
      <c r="C346" s="21"/>
      <c r="D346" s="13"/>
      <c r="E346" s="13"/>
      <c r="F346" s="13"/>
      <c r="G346" s="13"/>
      <c r="H346" s="13"/>
    </row>
    <row r="347" spans="1:8" ht="15" customHeight="1" x14ac:dyDescent="0.25">
      <c r="A347" s="65"/>
      <c r="B347" s="62"/>
      <c r="C347" s="21"/>
      <c r="D347" s="13"/>
      <c r="E347" s="13"/>
      <c r="F347" s="13"/>
      <c r="G347" s="13"/>
      <c r="H347" s="13"/>
    </row>
    <row r="348" spans="1:8" ht="15" customHeight="1" x14ac:dyDescent="0.25">
      <c r="A348" s="65"/>
      <c r="B348" s="62"/>
      <c r="C348" s="21"/>
      <c r="D348" s="13"/>
      <c r="E348" s="13"/>
      <c r="F348" s="13"/>
      <c r="G348" s="13"/>
      <c r="H348" s="13"/>
    </row>
    <row r="349" spans="1:8" ht="15" customHeight="1" x14ac:dyDescent="0.25">
      <c r="A349" s="65"/>
      <c r="B349" s="62"/>
      <c r="C349" s="21"/>
      <c r="D349" s="13"/>
      <c r="E349" s="13"/>
      <c r="F349" s="13"/>
      <c r="G349" s="13"/>
      <c r="H349" s="13"/>
    </row>
    <row r="350" spans="1:8" ht="15" customHeight="1" x14ac:dyDescent="0.25">
      <c r="A350" s="65"/>
      <c r="B350" s="62"/>
      <c r="C350" s="21"/>
      <c r="D350" s="13"/>
      <c r="E350" s="13"/>
      <c r="F350" s="13"/>
      <c r="G350" s="13"/>
      <c r="H350" s="13"/>
    </row>
    <row r="351" spans="1:8" ht="15" customHeight="1" x14ac:dyDescent="0.25">
      <c r="A351" s="65"/>
      <c r="B351" s="62"/>
      <c r="C351" s="21"/>
      <c r="D351" s="13"/>
      <c r="E351" s="13"/>
      <c r="F351" s="13"/>
      <c r="G351" s="13"/>
      <c r="H351" s="13"/>
    </row>
    <row r="352" spans="1:8" ht="15" customHeight="1" x14ac:dyDescent="0.25">
      <c r="A352" s="65"/>
      <c r="B352" s="62"/>
      <c r="C352" s="21"/>
      <c r="D352" s="13"/>
      <c r="E352" s="13"/>
      <c r="F352" s="13"/>
      <c r="G352" s="13"/>
      <c r="H352" s="13"/>
    </row>
    <row r="353" spans="1:8" ht="15" customHeight="1" x14ac:dyDescent="0.25">
      <c r="A353" s="65"/>
      <c r="B353" s="62"/>
      <c r="C353" s="21"/>
      <c r="D353" s="13"/>
      <c r="E353" s="13"/>
      <c r="F353" s="13"/>
      <c r="G353" s="13"/>
      <c r="H353" s="13"/>
    </row>
    <row r="354" spans="1:8" ht="15" customHeight="1" x14ac:dyDescent="0.25">
      <c r="A354" s="65"/>
      <c r="B354" s="62"/>
      <c r="C354" s="21"/>
      <c r="D354" s="13"/>
      <c r="E354" s="13"/>
      <c r="F354" s="13"/>
      <c r="G354" s="13"/>
      <c r="H354" s="13"/>
    </row>
    <row r="355" spans="1:8" ht="15" customHeight="1" x14ac:dyDescent="0.25">
      <c r="A355" s="65"/>
      <c r="B355" s="62"/>
      <c r="C355" s="21"/>
      <c r="D355" s="13"/>
      <c r="E355" s="13"/>
      <c r="F355" s="13"/>
      <c r="G355" s="13"/>
      <c r="H355" s="13"/>
    </row>
    <row r="356" spans="1:8" ht="15" customHeight="1" x14ac:dyDescent="0.25">
      <c r="A356" s="65"/>
      <c r="B356" s="62"/>
      <c r="C356" s="21"/>
      <c r="D356" s="13"/>
      <c r="E356" s="13"/>
      <c r="F356" s="13"/>
      <c r="G356" s="13"/>
      <c r="H356" s="13"/>
    </row>
    <row r="357" spans="1:8" ht="15" customHeight="1" x14ac:dyDescent="0.25">
      <c r="A357" s="65"/>
      <c r="B357" s="62"/>
      <c r="C357" s="21"/>
      <c r="D357" s="13"/>
      <c r="E357" s="13"/>
      <c r="F357" s="13"/>
      <c r="G357" s="13"/>
      <c r="H357" s="13"/>
    </row>
    <row r="358" spans="1:8" ht="15" customHeight="1" x14ac:dyDescent="0.25">
      <c r="A358" s="65"/>
      <c r="B358" s="62"/>
      <c r="C358" s="21"/>
      <c r="D358" s="13"/>
      <c r="E358" s="13"/>
      <c r="F358" s="13"/>
      <c r="G358" s="13"/>
      <c r="H358" s="13"/>
    </row>
    <row r="359" spans="1:8" ht="15" customHeight="1" x14ac:dyDescent="0.25">
      <c r="A359" s="65"/>
      <c r="B359" s="62"/>
      <c r="C359" s="21"/>
      <c r="D359" s="13"/>
      <c r="E359" s="13"/>
      <c r="F359" s="13"/>
      <c r="G359" s="13"/>
      <c r="H359" s="13"/>
    </row>
    <row r="360" spans="1:8" ht="15" customHeight="1" x14ac:dyDescent="0.25">
      <c r="A360" s="65"/>
      <c r="B360" s="63"/>
      <c r="C360" s="37"/>
      <c r="D360" s="38"/>
      <c r="E360" s="38"/>
      <c r="F360" s="13"/>
      <c r="G360" s="13"/>
      <c r="H360" s="13"/>
    </row>
    <row r="361" spans="1:8" ht="15" customHeight="1" x14ac:dyDescent="0.25">
      <c r="A361" s="65"/>
      <c r="B361" s="62"/>
      <c r="C361" s="21"/>
      <c r="D361" s="13"/>
      <c r="E361" s="13"/>
      <c r="F361" s="13"/>
      <c r="G361" s="13"/>
      <c r="H361" s="13"/>
    </row>
    <row r="362" spans="1:8" ht="15" customHeight="1" x14ac:dyDescent="0.25">
      <c r="A362" s="65"/>
      <c r="B362" s="36"/>
      <c r="C362" s="36"/>
      <c r="D362" s="26"/>
      <c r="E362" s="26"/>
      <c r="F362" s="13"/>
      <c r="G362" s="13"/>
      <c r="H362" s="13"/>
    </row>
    <row r="363" spans="1:8" ht="15" customHeight="1" x14ac:dyDescent="0.25">
      <c r="A363" s="65"/>
      <c r="B363" s="62"/>
      <c r="C363" s="21"/>
      <c r="D363" s="13"/>
      <c r="E363" s="13"/>
      <c r="F363" s="13"/>
      <c r="G363" s="13"/>
      <c r="H363" s="13"/>
    </row>
    <row r="364" spans="1:8" ht="15" customHeight="1" x14ac:dyDescent="0.25">
      <c r="A364" s="65"/>
      <c r="B364" s="63"/>
      <c r="C364" s="19"/>
      <c r="D364" s="26"/>
      <c r="E364" s="26"/>
      <c r="F364" s="13"/>
      <c r="G364" s="13"/>
      <c r="H364" s="13"/>
    </row>
    <row r="365" spans="1:8" ht="15" customHeight="1" x14ac:dyDescent="0.25">
      <c r="A365" s="65"/>
      <c r="B365" s="62"/>
      <c r="C365" s="17"/>
      <c r="D365" s="18"/>
      <c r="E365" s="18"/>
      <c r="F365" s="13"/>
      <c r="G365" s="13"/>
      <c r="H365" s="13"/>
    </row>
    <row r="366" spans="1:8" ht="15" customHeight="1" x14ac:dyDescent="0.25">
      <c r="A366" s="65"/>
      <c r="B366" s="62"/>
      <c r="C366" s="17"/>
      <c r="D366" s="18"/>
      <c r="E366" s="18"/>
      <c r="F366" s="13"/>
      <c r="G366" s="13"/>
      <c r="H366" s="13"/>
    </row>
    <row r="367" spans="1:8" ht="15" customHeight="1" x14ac:dyDescent="0.25">
      <c r="A367" s="65"/>
      <c r="B367" s="62"/>
      <c r="C367" s="17"/>
      <c r="D367" s="18"/>
      <c r="E367" s="18"/>
      <c r="F367" s="13"/>
      <c r="G367" s="13"/>
      <c r="H367" s="13"/>
    </row>
    <row r="368" spans="1:8" ht="15" customHeight="1" x14ac:dyDescent="0.25">
      <c r="A368" s="65"/>
      <c r="B368" s="62"/>
      <c r="C368" s="17"/>
      <c r="D368" s="18"/>
      <c r="E368" s="18"/>
      <c r="F368" s="13"/>
      <c r="G368" s="13"/>
      <c r="H368" s="13"/>
    </row>
    <row r="369" spans="1:8" ht="15" customHeight="1" x14ac:dyDescent="0.25">
      <c r="A369" s="65"/>
      <c r="B369" s="62"/>
      <c r="C369" s="17"/>
      <c r="D369" s="18"/>
      <c r="E369" s="18"/>
      <c r="F369" s="13"/>
      <c r="G369" s="13"/>
      <c r="H369" s="13"/>
    </row>
    <row r="370" spans="1:8" ht="15" customHeight="1" x14ac:dyDescent="0.25">
      <c r="A370" s="65"/>
      <c r="B370" s="62"/>
      <c r="C370" s="17"/>
      <c r="D370" s="18"/>
      <c r="E370" s="18"/>
      <c r="F370" s="13"/>
      <c r="G370" s="13"/>
      <c r="H370" s="13"/>
    </row>
    <row r="371" spans="1:8" ht="15" customHeight="1" x14ac:dyDescent="0.25">
      <c r="A371" s="65"/>
      <c r="B371" s="62"/>
      <c r="C371" s="17"/>
      <c r="D371" s="18"/>
      <c r="E371" s="18"/>
      <c r="F371" s="13"/>
      <c r="G371" s="13"/>
      <c r="H371" s="13"/>
    </row>
    <row r="372" spans="1:8" ht="15" customHeight="1" x14ac:dyDescent="0.25">
      <c r="A372" s="65"/>
      <c r="B372" s="62"/>
      <c r="C372" s="17"/>
      <c r="D372" s="18"/>
      <c r="E372" s="18"/>
      <c r="F372" s="13"/>
      <c r="G372" s="13"/>
      <c r="H372" s="13"/>
    </row>
    <row r="373" spans="1:8" ht="15" customHeight="1" x14ac:dyDescent="0.25">
      <c r="A373" s="65"/>
      <c r="B373" s="62"/>
      <c r="C373" s="17"/>
      <c r="D373" s="18"/>
      <c r="E373" s="18"/>
      <c r="F373" s="13"/>
      <c r="G373" s="13"/>
      <c r="H373" s="13"/>
    </row>
    <row r="374" spans="1:8" ht="15" customHeight="1" x14ac:dyDescent="0.25">
      <c r="A374" s="65"/>
      <c r="B374" s="62"/>
      <c r="C374" s="17"/>
      <c r="D374" s="18"/>
      <c r="E374" s="18"/>
      <c r="F374" s="13"/>
      <c r="G374" s="13"/>
      <c r="H374" s="13"/>
    </row>
    <row r="375" spans="1:8" ht="15" customHeight="1" x14ac:dyDescent="0.25">
      <c r="A375" s="65"/>
      <c r="B375" s="63"/>
      <c r="C375" s="19"/>
      <c r="D375" s="26"/>
      <c r="E375" s="26"/>
      <c r="F375" s="13"/>
      <c r="G375" s="13"/>
      <c r="H375" s="13"/>
    </row>
    <row r="376" spans="1:8" ht="15" customHeight="1" x14ac:dyDescent="0.25">
      <c r="A376" s="65"/>
      <c r="B376" s="62"/>
      <c r="C376" s="21"/>
      <c r="D376" s="13"/>
      <c r="E376" s="13"/>
      <c r="F376" s="13"/>
      <c r="G376" s="13"/>
      <c r="H376" s="13"/>
    </row>
    <row r="377" spans="1:8" ht="15" customHeight="1" x14ac:dyDescent="0.25">
      <c r="A377" s="65"/>
      <c r="B377" s="63"/>
      <c r="C377" s="19"/>
      <c r="D377" s="26"/>
      <c r="E377" s="26"/>
      <c r="F377" s="13"/>
      <c r="G377" s="13"/>
      <c r="H377" s="13"/>
    </row>
    <row r="378" spans="1:8" ht="15" customHeight="1" x14ac:dyDescent="0.25">
      <c r="A378" s="65"/>
      <c r="B378" s="62"/>
      <c r="C378" s="21"/>
      <c r="D378" s="13"/>
      <c r="E378" s="13"/>
      <c r="F378" s="13"/>
      <c r="G378" s="13"/>
      <c r="H378" s="13"/>
    </row>
    <row r="379" spans="1:8" ht="15" customHeight="1" x14ac:dyDescent="0.25">
      <c r="A379" s="65"/>
      <c r="B379" s="62"/>
      <c r="C379" s="21"/>
      <c r="D379" s="13"/>
      <c r="E379" s="13"/>
      <c r="F379" s="13"/>
      <c r="G379" s="13"/>
      <c r="H379" s="13"/>
    </row>
    <row r="380" spans="1:8" ht="15" customHeight="1" x14ac:dyDescent="0.25">
      <c r="A380" s="65"/>
      <c r="B380" s="62"/>
      <c r="C380" s="21"/>
      <c r="D380" s="13"/>
      <c r="E380" s="13"/>
      <c r="F380" s="13"/>
      <c r="G380" s="13"/>
      <c r="H380" s="13"/>
    </row>
    <row r="381" spans="1:8" ht="15" customHeight="1" x14ac:dyDescent="0.25">
      <c r="A381" s="65"/>
      <c r="B381" s="62"/>
      <c r="C381" s="21"/>
      <c r="D381" s="13"/>
      <c r="E381" s="13"/>
      <c r="F381" s="13"/>
      <c r="G381" s="13"/>
      <c r="H381" s="13"/>
    </row>
    <row r="382" spans="1:8" ht="15" customHeight="1" x14ac:dyDescent="0.25">
      <c r="A382" s="65"/>
      <c r="B382" s="63"/>
      <c r="C382" s="19"/>
      <c r="D382" s="26"/>
      <c r="E382" s="26"/>
      <c r="F382" s="13"/>
      <c r="G382" s="13"/>
      <c r="H382" s="13"/>
    </row>
    <row r="383" spans="1:8" ht="15" customHeight="1" x14ac:dyDescent="0.25">
      <c r="A383" s="65"/>
      <c r="B383" s="62"/>
      <c r="C383" s="21"/>
      <c r="D383" s="13"/>
      <c r="E383" s="13"/>
      <c r="F383" s="13"/>
      <c r="G383" s="13"/>
      <c r="H383" s="13"/>
    </row>
    <row r="384" spans="1:8" ht="15" customHeight="1" x14ac:dyDescent="0.25">
      <c r="A384" s="65"/>
      <c r="B384" s="63"/>
      <c r="C384" s="19"/>
      <c r="D384" s="26"/>
      <c r="E384" s="26"/>
      <c r="F384" s="13"/>
      <c r="G384" s="13"/>
      <c r="H384" s="13"/>
    </row>
    <row r="385" spans="1:8" ht="15" customHeight="1" x14ac:dyDescent="0.25">
      <c r="A385" s="65"/>
      <c r="B385" s="62"/>
      <c r="C385" s="21"/>
      <c r="D385" s="18"/>
      <c r="E385" s="18"/>
      <c r="F385" s="13"/>
      <c r="G385" s="13"/>
      <c r="H385" s="13"/>
    </row>
    <row r="386" spans="1:8" ht="15" customHeight="1" x14ac:dyDescent="0.25">
      <c r="A386" s="65"/>
      <c r="B386" s="62"/>
      <c r="C386" s="21"/>
      <c r="D386" s="18"/>
      <c r="E386" s="18"/>
      <c r="F386" s="13"/>
      <c r="G386" s="13"/>
      <c r="H386" s="13"/>
    </row>
    <row r="387" spans="1:8" ht="15" customHeight="1" x14ac:dyDescent="0.25">
      <c r="A387" s="65"/>
      <c r="B387" s="62"/>
      <c r="C387" s="21"/>
      <c r="D387" s="18"/>
      <c r="E387" s="18"/>
      <c r="F387" s="13"/>
      <c r="G387" s="13"/>
      <c r="H387" s="13"/>
    </row>
    <row r="388" spans="1:8" ht="15" customHeight="1" x14ac:dyDescent="0.25">
      <c r="A388" s="65"/>
      <c r="B388" s="62"/>
      <c r="C388" s="21"/>
      <c r="D388" s="18"/>
      <c r="E388" s="18"/>
      <c r="F388" s="13"/>
      <c r="G388" s="13"/>
      <c r="H388" s="13"/>
    </row>
    <row r="389" spans="1:8" ht="15" customHeight="1" x14ac:dyDescent="0.25">
      <c r="A389" s="65"/>
      <c r="B389" s="62"/>
      <c r="C389" s="21"/>
      <c r="D389" s="18"/>
      <c r="E389" s="18"/>
      <c r="F389" s="13"/>
      <c r="G389" s="13"/>
      <c r="H389" s="13"/>
    </row>
    <row r="390" spans="1:8" ht="15" customHeight="1" x14ac:dyDescent="0.25">
      <c r="A390" s="65"/>
      <c r="B390" s="62"/>
      <c r="C390" s="21"/>
      <c r="D390" s="18"/>
      <c r="E390" s="18"/>
      <c r="F390" s="13"/>
      <c r="G390" s="13"/>
      <c r="H390" s="13"/>
    </row>
    <row r="391" spans="1:8" ht="15" customHeight="1" x14ac:dyDescent="0.25">
      <c r="A391" s="65"/>
      <c r="B391" s="62"/>
      <c r="C391" s="21"/>
      <c r="D391" s="18"/>
      <c r="E391" s="18"/>
      <c r="F391" s="13"/>
      <c r="G391" s="13"/>
      <c r="H391" s="13"/>
    </row>
    <row r="392" spans="1:8" ht="15" customHeight="1" x14ac:dyDescent="0.25">
      <c r="A392" s="65"/>
      <c r="B392" s="62"/>
      <c r="C392" s="21"/>
      <c r="D392" s="18"/>
      <c r="E392" s="18"/>
      <c r="F392" s="13"/>
      <c r="G392" s="13"/>
      <c r="H392" s="13"/>
    </row>
    <row r="393" spans="1:8" ht="15" customHeight="1" x14ac:dyDescent="0.25">
      <c r="A393" s="65"/>
      <c r="B393" s="62"/>
      <c r="C393" s="21"/>
      <c r="D393" s="18"/>
      <c r="E393" s="18"/>
      <c r="F393" s="13"/>
      <c r="G393" s="13"/>
      <c r="H393" s="13"/>
    </row>
    <row r="394" spans="1:8" ht="15" customHeight="1" x14ac:dyDescent="0.25">
      <c r="A394" s="65"/>
      <c r="B394" s="62"/>
      <c r="C394" s="21"/>
      <c r="D394" s="18"/>
      <c r="E394" s="18"/>
      <c r="F394" s="13"/>
      <c r="G394" s="13"/>
      <c r="H394" s="13"/>
    </row>
    <row r="395" spans="1:8" ht="15" customHeight="1" x14ac:dyDescent="0.25">
      <c r="A395" s="65"/>
      <c r="B395" s="62"/>
      <c r="C395" s="21"/>
      <c r="D395" s="18"/>
      <c r="E395" s="18"/>
      <c r="F395" s="13"/>
      <c r="G395" s="13"/>
      <c r="H395" s="13"/>
    </row>
    <row r="396" spans="1:8" ht="15" customHeight="1" x14ac:dyDescent="0.25">
      <c r="A396" s="65"/>
      <c r="B396" s="63"/>
      <c r="C396" s="19"/>
      <c r="D396" s="26"/>
      <c r="E396" s="26"/>
      <c r="F396" s="13"/>
      <c r="G396" s="13"/>
      <c r="H396" s="13"/>
    </row>
    <row r="397" spans="1:8" ht="15" customHeight="1" x14ac:dyDescent="0.25">
      <c r="A397" s="65"/>
      <c r="B397" s="62"/>
      <c r="C397" s="17"/>
      <c r="D397" s="18"/>
      <c r="E397" s="18"/>
      <c r="F397" s="13"/>
      <c r="G397" s="13"/>
      <c r="H397" s="13"/>
    </row>
    <row r="398" spans="1:8" ht="15" customHeight="1" x14ac:dyDescent="0.25">
      <c r="A398" s="65"/>
      <c r="B398" s="63"/>
      <c r="C398" s="37"/>
      <c r="D398" s="38"/>
      <c r="E398" s="38"/>
      <c r="F398" s="13"/>
      <c r="G398" s="13"/>
      <c r="H398" s="13"/>
    </row>
    <row r="399" spans="1:8" ht="15" customHeight="1" x14ac:dyDescent="0.25">
      <c r="A399" s="65"/>
      <c r="B399" s="35"/>
      <c r="C399" s="35"/>
      <c r="D399" s="13"/>
      <c r="E399" s="13"/>
      <c r="F399" s="13"/>
      <c r="G399" s="13"/>
      <c r="H399" s="13"/>
    </row>
    <row r="400" spans="1:8" ht="15" customHeight="1" x14ac:dyDescent="0.25">
      <c r="A400" s="65"/>
      <c r="B400" s="35"/>
      <c r="C400" s="35"/>
      <c r="D400" s="13"/>
      <c r="E400" s="13"/>
      <c r="F400" s="13"/>
      <c r="G400" s="13"/>
      <c r="H400" s="13"/>
    </row>
    <row r="401" spans="1:8" ht="15" customHeight="1" x14ac:dyDescent="0.25">
      <c r="A401" s="65"/>
      <c r="B401" s="36"/>
      <c r="C401" s="36"/>
      <c r="D401" s="26"/>
      <c r="E401" s="26"/>
      <c r="F401" s="13"/>
      <c r="G401" s="13"/>
      <c r="H401" s="13"/>
    </row>
    <row r="402" spans="1:8" ht="15" customHeight="1" x14ac:dyDescent="0.25">
      <c r="A402" s="65"/>
      <c r="B402" s="62"/>
      <c r="C402" s="21"/>
      <c r="D402" s="13"/>
      <c r="E402" s="13"/>
      <c r="F402" s="13"/>
      <c r="G402" s="13"/>
      <c r="H402" s="13"/>
    </row>
    <row r="403" spans="1:8" ht="15" customHeight="1" x14ac:dyDescent="0.25">
      <c r="A403" s="65"/>
      <c r="B403" s="63"/>
      <c r="C403" s="19"/>
      <c r="D403" s="26"/>
      <c r="E403" s="26"/>
      <c r="F403" s="13"/>
      <c r="G403" s="13"/>
      <c r="H403" s="13"/>
    </row>
    <row r="404" spans="1:8" ht="15" customHeight="1" x14ac:dyDescent="0.25">
      <c r="A404" s="65"/>
      <c r="B404" s="62"/>
      <c r="C404" s="21"/>
      <c r="D404" s="18"/>
      <c r="E404" s="18"/>
      <c r="F404" s="13"/>
      <c r="G404" s="13"/>
      <c r="H404" s="13"/>
    </row>
    <row r="405" spans="1:8" ht="15" customHeight="1" x14ac:dyDescent="0.25">
      <c r="A405" s="65"/>
      <c r="B405" s="62"/>
      <c r="C405" s="21"/>
      <c r="D405" s="18"/>
      <c r="E405" s="18"/>
      <c r="F405" s="13"/>
      <c r="G405" s="13"/>
      <c r="H405" s="13"/>
    </row>
    <row r="406" spans="1:8" ht="15" customHeight="1" x14ac:dyDescent="0.25">
      <c r="A406" s="65"/>
      <c r="B406" s="62"/>
      <c r="C406" s="21"/>
      <c r="D406" s="18"/>
      <c r="E406" s="18"/>
      <c r="F406" s="13"/>
      <c r="G406" s="13"/>
      <c r="H406" s="13"/>
    </row>
    <row r="407" spans="1:8" ht="15" customHeight="1" x14ac:dyDescent="0.25">
      <c r="A407" s="65"/>
      <c r="B407" s="62"/>
      <c r="C407" s="21"/>
      <c r="D407" s="18"/>
      <c r="E407" s="18"/>
      <c r="F407" s="13"/>
      <c r="G407" s="13"/>
      <c r="H407" s="13"/>
    </row>
    <row r="408" spans="1:8" ht="15" customHeight="1" x14ac:dyDescent="0.25">
      <c r="A408" s="65"/>
      <c r="B408" s="62"/>
      <c r="C408" s="21"/>
      <c r="D408" s="18"/>
      <c r="E408" s="18"/>
      <c r="F408" s="13"/>
      <c r="G408" s="13"/>
      <c r="H408" s="13"/>
    </row>
    <row r="409" spans="1:8" ht="15" customHeight="1" x14ac:dyDescent="0.25">
      <c r="A409" s="65"/>
      <c r="B409" s="62"/>
      <c r="C409" s="21"/>
      <c r="D409" s="18"/>
      <c r="E409" s="18"/>
      <c r="F409" s="13"/>
      <c r="G409" s="13"/>
      <c r="H409" s="13"/>
    </row>
    <row r="410" spans="1:8" ht="15" customHeight="1" x14ac:dyDescent="0.25">
      <c r="A410" s="65"/>
      <c r="B410" s="62"/>
      <c r="C410" s="21"/>
      <c r="D410" s="18"/>
      <c r="E410" s="18"/>
      <c r="F410" s="13"/>
      <c r="G410" s="13"/>
      <c r="H410" s="13"/>
    </row>
    <row r="411" spans="1:8" ht="15" customHeight="1" x14ac:dyDescent="0.25">
      <c r="A411" s="65"/>
      <c r="B411" s="62"/>
      <c r="C411" s="21"/>
      <c r="D411" s="18"/>
      <c r="E411" s="18"/>
      <c r="F411" s="13"/>
      <c r="G411" s="13"/>
      <c r="H411" s="13"/>
    </row>
    <row r="412" spans="1:8" ht="15" customHeight="1" x14ac:dyDescent="0.25">
      <c r="A412" s="65"/>
      <c r="B412" s="62"/>
      <c r="C412" s="21"/>
      <c r="D412" s="18"/>
      <c r="E412" s="18"/>
      <c r="F412" s="13"/>
      <c r="G412" s="13"/>
      <c r="H412" s="13"/>
    </row>
    <row r="413" spans="1:8" ht="15" customHeight="1" x14ac:dyDescent="0.25">
      <c r="A413" s="65"/>
      <c r="B413" s="62"/>
      <c r="C413" s="21"/>
      <c r="D413" s="18"/>
      <c r="E413" s="18"/>
      <c r="F413" s="13"/>
      <c r="G413" s="13"/>
      <c r="H413" s="13"/>
    </row>
    <row r="414" spans="1:8" ht="15" customHeight="1" x14ac:dyDescent="0.25">
      <c r="A414" s="65"/>
      <c r="B414" s="62"/>
      <c r="C414" s="21"/>
      <c r="D414" s="18"/>
      <c r="E414" s="18"/>
      <c r="F414" s="13"/>
      <c r="G414" s="13"/>
      <c r="H414" s="13"/>
    </row>
    <row r="415" spans="1:8" ht="15" customHeight="1" x14ac:dyDescent="0.25">
      <c r="A415" s="65"/>
      <c r="B415" s="63"/>
      <c r="C415" s="19"/>
      <c r="D415" s="26"/>
      <c r="E415" s="26"/>
      <c r="F415" s="13"/>
      <c r="G415" s="13"/>
      <c r="H415" s="13"/>
    </row>
    <row r="416" spans="1:8" ht="15" customHeight="1" x14ac:dyDescent="0.25">
      <c r="A416" s="65"/>
      <c r="B416" s="35"/>
      <c r="C416" s="35"/>
      <c r="D416" s="13"/>
      <c r="E416" s="13"/>
      <c r="F416" s="13"/>
      <c r="G416" s="13"/>
      <c r="H416" s="13"/>
    </row>
    <row r="417" spans="1:8" ht="15" customHeight="1" x14ac:dyDescent="0.25">
      <c r="A417" s="65"/>
      <c r="B417" s="35"/>
      <c r="C417" s="35"/>
      <c r="D417" s="13"/>
      <c r="E417" s="13"/>
      <c r="F417" s="13"/>
      <c r="G417" s="13"/>
      <c r="H417" s="13"/>
    </row>
    <row r="418" spans="1:8" ht="15" customHeight="1" x14ac:dyDescent="0.25">
      <c r="A418" s="65"/>
      <c r="B418" s="36"/>
      <c r="C418" s="36"/>
      <c r="D418" s="26"/>
      <c r="E418" s="26"/>
      <c r="F418" s="13"/>
      <c r="G418" s="13"/>
      <c r="H418" s="13"/>
    </row>
    <row r="419" spans="1:8" ht="15" customHeight="1" x14ac:dyDescent="0.25">
      <c r="A419" s="65"/>
      <c r="B419" s="62"/>
      <c r="C419" s="21"/>
      <c r="D419" s="13"/>
      <c r="E419" s="13"/>
      <c r="F419" s="13"/>
      <c r="G419" s="13"/>
      <c r="H419" s="13"/>
    </row>
    <row r="420" spans="1:8" ht="15" customHeight="1" x14ac:dyDescent="0.25">
      <c r="A420" s="65"/>
      <c r="B420" s="63"/>
      <c r="C420" s="19"/>
      <c r="D420" s="26"/>
      <c r="E420" s="26"/>
      <c r="F420" s="13"/>
      <c r="G420" s="13"/>
      <c r="H420" s="13"/>
    </row>
    <row r="421" spans="1:8" ht="15" customHeight="1" x14ac:dyDescent="0.25">
      <c r="A421" s="65"/>
      <c r="B421" s="62"/>
      <c r="C421" s="21"/>
      <c r="D421" s="13"/>
      <c r="E421" s="13"/>
      <c r="F421" s="13"/>
      <c r="G421" s="13"/>
      <c r="H421" s="13"/>
    </row>
    <row r="422" spans="1:8" ht="15" customHeight="1" x14ac:dyDescent="0.25">
      <c r="A422" s="65"/>
      <c r="B422" s="62"/>
      <c r="C422" s="21"/>
      <c r="D422" s="13"/>
      <c r="E422" s="13"/>
      <c r="F422" s="13"/>
      <c r="G422" s="13"/>
      <c r="H422" s="13"/>
    </row>
    <row r="423" spans="1:8" ht="15" customHeight="1" x14ac:dyDescent="0.25">
      <c r="A423" s="65"/>
      <c r="B423" s="62"/>
      <c r="C423" s="21"/>
      <c r="D423" s="13"/>
      <c r="E423" s="13"/>
      <c r="F423" s="13"/>
      <c r="G423" s="13"/>
      <c r="H423" s="13"/>
    </row>
    <row r="424" spans="1:8" ht="15" customHeight="1" x14ac:dyDescent="0.25">
      <c r="A424" s="65"/>
      <c r="B424" s="62"/>
      <c r="C424" s="21"/>
      <c r="D424" s="13"/>
      <c r="E424" s="13"/>
      <c r="F424" s="13"/>
      <c r="G424" s="13"/>
      <c r="H424" s="13"/>
    </row>
    <row r="425" spans="1:8" ht="15" customHeight="1" x14ac:dyDescent="0.25">
      <c r="A425" s="65"/>
      <c r="B425" s="62"/>
      <c r="C425" s="21"/>
      <c r="D425" s="13"/>
      <c r="E425" s="13"/>
      <c r="F425" s="13"/>
      <c r="G425" s="13"/>
      <c r="H425" s="13"/>
    </row>
    <row r="426" spans="1:8" ht="15" customHeight="1" x14ac:dyDescent="0.25">
      <c r="A426" s="65"/>
      <c r="B426" s="62"/>
      <c r="C426" s="21"/>
      <c r="D426" s="13"/>
      <c r="E426" s="13"/>
      <c r="F426" s="13"/>
      <c r="G426" s="13"/>
      <c r="H426" s="13"/>
    </row>
    <row r="427" spans="1:8" ht="15" customHeight="1" x14ac:dyDescent="0.25">
      <c r="A427" s="65"/>
      <c r="B427" s="62"/>
      <c r="C427" s="21"/>
      <c r="D427" s="13"/>
      <c r="E427" s="13"/>
      <c r="F427" s="13"/>
      <c r="G427" s="13"/>
      <c r="H427" s="13"/>
    </row>
    <row r="428" spans="1:8" ht="15" customHeight="1" x14ac:dyDescent="0.25">
      <c r="A428" s="65"/>
      <c r="B428" s="62"/>
      <c r="C428" s="21"/>
      <c r="D428" s="13"/>
      <c r="E428" s="13"/>
      <c r="F428" s="13"/>
      <c r="G428" s="13"/>
      <c r="H428" s="13"/>
    </row>
    <row r="429" spans="1:8" ht="15" customHeight="1" x14ac:dyDescent="0.25">
      <c r="A429" s="65"/>
      <c r="B429" s="62"/>
      <c r="C429" s="21"/>
      <c r="D429" s="13"/>
      <c r="E429" s="13"/>
      <c r="F429" s="13"/>
      <c r="G429" s="13"/>
      <c r="H429" s="13"/>
    </row>
    <row r="430" spans="1:8" ht="15" customHeight="1" x14ac:dyDescent="0.25">
      <c r="A430" s="65"/>
      <c r="B430" s="63"/>
      <c r="C430" s="19"/>
      <c r="D430" s="26"/>
      <c r="E430" s="26"/>
      <c r="F430" s="13"/>
      <c r="G430" s="13"/>
      <c r="H430" s="13"/>
    </row>
    <row r="431" spans="1:8" ht="15" customHeight="1" x14ac:dyDescent="0.25">
      <c r="A431" s="65"/>
      <c r="B431" s="62"/>
      <c r="C431" s="21"/>
      <c r="D431" s="13"/>
      <c r="E431" s="13"/>
      <c r="F431" s="13"/>
      <c r="G431" s="13"/>
      <c r="H431" s="13"/>
    </row>
    <row r="432" spans="1:8" ht="15" customHeight="1" x14ac:dyDescent="0.25">
      <c r="A432" s="65"/>
      <c r="B432" s="63"/>
      <c r="C432" s="19"/>
      <c r="D432" s="26"/>
      <c r="E432" s="26"/>
      <c r="F432" s="13"/>
      <c r="G432" s="13"/>
      <c r="H432" s="13"/>
    </row>
    <row r="433" spans="1:8" ht="15" customHeight="1" x14ac:dyDescent="0.25">
      <c r="A433" s="65"/>
      <c r="B433" s="62"/>
      <c r="C433" s="29"/>
      <c r="D433" s="31"/>
      <c r="E433" s="31"/>
      <c r="F433" s="13"/>
      <c r="G433" s="13"/>
      <c r="H433" s="13"/>
    </row>
    <row r="434" spans="1:8" ht="15" customHeight="1" x14ac:dyDescent="0.25">
      <c r="A434" s="65"/>
      <c r="B434" s="62"/>
      <c r="C434" s="29"/>
      <c r="D434" s="31"/>
      <c r="E434" s="31"/>
      <c r="F434" s="13"/>
      <c r="G434" s="13"/>
      <c r="H434" s="13"/>
    </row>
    <row r="435" spans="1:8" ht="15" customHeight="1" x14ac:dyDescent="0.25">
      <c r="A435" s="65"/>
      <c r="B435" s="62"/>
      <c r="C435" s="29"/>
      <c r="D435" s="31"/>
      <c r="E435" s="31"/>
      <c r="F435" s="13"/>
      <c r="G435" s="13"/>
      <c r="H435" s="13"/>
    </row>
    <row r="436" spans="1:8" ht="15" customHeight="1" x14ac:dyDescent="0.25">
      <c r="A436" s="65"/>
      <c r="B436" s="62"/>
      <c r="C436" s="29"/>
      <c r="D436" s="13"/>
      <c r="E436" s="13"/>
      <c r="F436" s="13"/>
      <c r="G436" s="13"/>
      <c r="H436" s="13"/>
    </row>
    <row r="437" spans="1:8" ht="15" customHeight="1" x14ac:dyDescent="0.25">
      <c r="A437" s="65"/>
      <c r="B437" s="62"/>
      <c r="C437" s="29"/>
      <c r="D437" s="31"/>
      <c r="E437" s="31"/>
      <c r="F437" s="13"/>
      <c r="G437" s="13"/>
      <c r="H437" s="13"/>
    </row>
    <row r="438" spans="1:8" ht="15" customHeight="1" x14ac:dyDescent="0.25">
      <c r="A438" s="65"/>
      <c r="B438" s="62"/>
      <c r="C438" s="29"/>
      <c r="D438" s="31"/>
      <c r="E438" s="31"/>
      <c r="F438" s="13"/>
      <c r="G438" s="13"/>
      <c r="H438" s="13"/>
    </row>
    <row r="439" spans="1:8" ht="15" customHeight="1" x14ac:dyDescent="0.25">
      <c r="A439" s="65"/>
      <c r="B439" s="62"/>
      <c r="C439" s="29"/>
      <c r="D439" s="31"/>
      <c r="E439" s="31"/>
      <c r="F439" s="13"/>
      <c r="G439" s="13"/>
      <c r="H439" s="13"/>
    </row>
    <row r="440" spans="1:8" ht="15" customHeight="1" x14ac:dyDescent="0.25">
      <c r="A440" s="65"/>
      <c r="B440" s="62"/>
      <c r="C440" s="29"/>
      <c r="D440" s="31"/>
      <c r="E440" s="31"/>
      <c r="F440" s="13"/>
      <c r="G440" s="13"/>
      <c r="H440" s="13"/>
    </row>
    <row r="441" spans="1:8" ht="15" customHeight="1" x14ac:dyDescent="0.25">
      <c r="A441" s="65"/>
      <c r="B441" s="62"/>
      <c r="C441" s="29"/>
      <c r="D441" s="31"/>
      <c r="E441" s="31"/>
      <c r="F441" s="13"/>
      <c r="G441" s="13"/>
      <c r="H441" s="13"/>
    </row>
    <row r="442" spans="1:8" ht="15" customHeight="1" x14ac:dyDescent="0.25">
      <c r="A442" s="65"/>
      <c r="B442" s="62"/>
      <c r="C442" s="29"/>
      <c r="D442" s="31"/>
      <c r="E442" s="31"/>
      <c r="F442" s="13"/>
      <c r="G442" s="13"/>
      <c r="H442" s="13"/>
    </row>
    <row r="443" spans="1:8" ht="15" customHeight="1" x14ac:dyDescent="0.25">
      <c r="A443" s="65"/>
      <c r="B443" s="62"/>
      <c r="C443" s="29"/>
      <c r="D443" s="31"/>
      <c r="E443" s="31"/>
      <c r="F443" s="13"/>
      <c r="G443" s="13"/>
      <c r="H443" s="13"/>
    </row>
    <row r="444" spans="1:8" ht="15" customHeight="1" x14ac:dyDescent="0.25">
      <c r="A444" s="65"/>
      <c r="B444" s="62"/>
      <c r="C444" s="29"/>
      <c r="D444" s="31"/>
      <c r="E444" s="31"/>
      <c r="F444" s="13"/>
      <c r="G444" s="13"/>
      <c r="H444" s="13"/>
    </row>
    <row r="445" spans="1:8" ht="15" customHeight="1" x14ac:dyDescent="0.25">
      <c r="A445" s="65"/>
      <c r="B445" s="62"/>
      <c r="C445" s="29"/>
      <c r="D445" s="31"/>
      <c r="E445" s="31"/>
      <c r="F445" s="13"/>
      <c r="G445" s="13"/>
      <c r="H445" s="13"/>
    </row>
    <row r="446" spans="1:8" ht="15" customHeight="1" x14ac:dyDescent="0.25">
      <c r="A446" s="65"/>
      <c r="B446" s="62"/>
      <c r="C446" s="29"/>
      <c r="D446" s="31"/>
      <c r="E446" s="31"/>
      <c r="F446" s="13"/>
      <c r="G446" s="13"/>
      <c r="H446" s="13"/>
    </row>
    <row r="447" spans="1:8" ht="15" customHeight="1" x14ac:dyDescent="0.25">
      <c r="A447" s="65"/>
      <c r="B447" s="62"/>
      <c r="C447" s="29"/>
      <c r="D447" s="31"/>
      <c r="E447" s="31"/>
      <c r="F447" s="13"/>
      <c r="G447" s="13"/>
      <c r="H447" s="13"/>
    </row>
    <row r="448" spans="1:8" ht="15" customHeight="1" x14ac:dyDescent="0.25">
      <c r="A448" s="65"/>
      <c r="B448" s="62"/>
      <c r="C448" s="21"/>
      <c r="D448" s="31"/>
      <c r="E448" s="31"/>
      <c r="F448" s="13"/>
      <c r="G448" s="13"/>
      <c r="H448" s="13"/>
    </row>
    <row r="449" spans="1:8" ht="15" customHeight="1" x14ac:dyDescent="0.25">
      <c r="A449" s="65"/>
      <c r="B449" s="62"/>
      <c r="C449" s="21"/>
      <c r="D449" s="31"/>
      <c r="E449" s="31"/>
      <c r="F449" s="13"/>
      <c r="G449" s="13"/>
      <c r="H449" s="13"/>
    </row>
    <row r="450" spans="1:8" ht="15" customHeight="1" x14ac:dyDescent="0.25">
      <c r="A450" s="65"/>
      <c r="B450" s="63"/>
      <c r="C450" s="39"/>
      <c r="D450" s="40"/>
      <c r="E450" s="40"/>
      <c r="F450" s="13"/>
      <c r="G450" s="13"/>
      <c r="H450" s="13"/>
    </row>
    <row r="451" spans="1:8" ht="15" customHeight="1" x14ac:dyDescent="0.25">
      <c r="A451" s="65"/>
      <c r="B451" s="62"/>
      <c r="C451" s="21"/>
      <c r="D451" s="13"/>
      <c r="E451" s="13"/>
      <c r="F451" s="13"/>
      <c r="G451" s="13"/>
      <c r="H451" s="13"/>
    </row>
    <row r="452" spans="1:8" ht="15" customHeight="1" x14ac:dyDescent="0.25">
      <c r="A452" s="65"/>
      <c r="B452" s="63"/>
      <c r="C452" s="19"/>
      <c r="D452" s="26"/>
      <c r="E452" s="26"/>
      <c r="F452" s="13"/>
      <c r="G452" s="13"/>
      <c r="H452" s="13"/>
    </row>
    <row r="453" spans="1:8" ht="15" customHeight="1" x14ac:dyDescent="0.25">
      <c r="A453" s="65"/>
      <c r="B453" s="62"/>
      <c r="C453" s="21"/>
      <c r="D453" s="13"/>
      <c r="E453" s="13"/>
      <c r="F453" s="13"/>
      <c r="G453" s="13"/>
      <c r="H453" s="13"/>
    </row>
    <row r="454" spans="1:8" ht="15" customHeight="1" x14ac:dyDescent="0.25">
      <c r="A454" s="65"/>
      <c r="B454" s="62"/>
      <c r="C454" s="21"/>
      <c r="D454" s="13"/>
      <c r="E454" s="13"/>
      <c r="F454" s="13"/>
      <c r="G454" s="13"/>
      <c r="H454" s="13"/>
    </row>
    <row r="455" spans="1:8" ht="15" customHeight="1" x14ac:dyDescent="0.25">
      <c r="A455" s="65"/>
      <c r="B455" s="62"/>
      <c r="C455" s="21"/>
      <c r="D455" s="13"/>
      <c r="E455" s="13"/>
      <c r="F455" s="13"/>
      <c r="G455" s="13"/>
      <c r="H455" s="13"/>
    </row>
    <row r="456" spans="1:8" ht="15" customHeight="1" x14ac:dyDescent="0.25">
      <c r="A456" s="65"/>
      <c r="B456" s="62"/>
      <c r="C456" s="21"/>
      <c r="D456" s="13"/>
      <c r="E456" s="13"/>
      <c r="F456" s="13"/>
      <c r="G456" s="13"/>
      <c r="H456" s="13"/>
    </row>
    <row r="457" spans="1:8" ht="15" customHeight="1" x14ac:dyDescent="0.25">
      <c r="A457" s="65"/>
      <c r="B457" s="62"/>
      <c r="C457" s="29"/>
      <c r="D457" s="13"/>
      <c r="E457" s="13"/>
      <c r="F457" s="13"/>
      <c r="G457" s="13"/>
      <c r="H457" s="13"/>
    </row>
    <row r="458" spans="1:8" ht="15" customHeight="1" x14ac:dyDescent="0.25">
      <c r="A458" s="65"/>
      <c r="B458" s="62"/>
      <c r="C458" s="29"/>
      <c r="D458" s="13"/>
      <c r="E458" s="13"/>
      <c r="F458" s="13"/>
      <c r="G458" s="13"/>
      <c r="H458" s="13"/>
    </row>
    <row r="459" spans="1:8" ht="15" customHeight="1" x14ac:dyDescent="0.25">
      <c r="A459" s="65"/>
      <c r="B459" s="62"/>
      <c r="C459" s="29"/>
      <c r="D459" s="13"/>
      <c r="E459" s="13"/>
      <c r="F459" s="13"/>
      <c r="G459" s="13"/>
      <c r="H459" s="13"/>
    </row>
    <row r="460" spans="1:8" ht="15" customHeight="1" x14ac:dyDescent="0.25">
      <c r="A460" s="65"/>
      <c r="B460" s="62"/>
      <c r="C460" s="17"/>
      <c r="D460" s="13"/>
      <c r="E460" s="13"/>
      <c r="F460" s="13"/>
      <c r="G460" s="13"/>
      <c r="H460" s="13"/>
    </row>
    <row r="461" spans="1:8" ht="15" customHeight="1" x14ac:dyDescent="0.25">
      <c r="A461" s="65"/>
      <c r="B461" s="62"/>
      <c r="C461" s="17"/>
      <c r="D461" s="13"/>
      <c r="E461" s="13"/>
      <c r="F461" s="13"/>
      <c r="G461" s="13"/>
      <c r="H461" s="13"/>
    </row>
    <row r="462" spans="1:8" ht="15" customHeight="1" x14ac:dyDescent="0.25">
      <c r="A462" s="65"/>
      <c r="B462" s="62"/>
      <c r="C462" s="21"/>
      <c r="D462" s="13"/>
      <c r="E462" s="13"/>
      <c r="F462" s="13"/>
      <c r="G462" s="13"/>
      <c r="H462" s="13"/>
    </row>
    <row r="463" spans="1:8" ht="15" customHeight="1" x14ac:dyDescent="0.25">
      <c r="A463" s="65"/>
      <c r="B463" s="62"/>
      <c r="C463" s="29"/>
      <c r="D463" s="13"/>
      <c r="E463" s="13"/>
      <c r="F463" s="13"/>
      <c r="G463" s="13"/>
      <c r="H463" s="13"/>
    </row>
    <row r="464" spans="1:8" ht="15" customHeight="1" x14ac:dyDescent="0.25">
      <c r="A464" s="65"/>
      <c r="B464" s="62"/>
      <c r="C464" s="17"/>
      <c r="D464" s="13"/>
      <c r="E464" s="13"/>
      <c r="F464" s="13"/>
      <c r="G464" s="13"/>
      <c r="H464" s="13"/>
    </row>
    <row r="465" spans="1:8" ht="15" customHeight="1" x14ac:dyDescent="0.25">
      <c r="A465" s="65"/>
      <c r="B465" s="62"/>
      <c r="C465" s="29"/>
      <c r="D465" s="13"/>
      <c r="E465" s="13"/>
      <c r="F465" s="13"/>
      <c r="G465" s="13"/>
      <c r="H465" s="13"/>
    </row>
    <row r="466" spans="1:8" ht="15" customHeight="1" x14ac:dyDescent="0.25">
      <c r="A466" s="65"/>
      <c r="B466" s="62"/>
      <c r="C466" s="21"/>
      <c r="D466" s="13"/>
      <c r="E466" s="13"/>
      <c r="F466" s="13"/>
      <c r="G466" s="13"/>
      <c r="H466" s="13"/>
    </row>
    <row r="467" spans="1:8" ht="15" customHeight="1" x14ac:dyDescent="0.25">
      <c r="A467" s="65"/>
      <c r="B467" s="62"/>
      <c r="C467" s="29"/>
      <c r="D467" s="13"/>
      <c r="E467" s="13"/>
      <c r="F467" s="13"/>
      <c r="G467" s="13"/>
      <c r="H467" s="13"/>
    </row>
    <row r="468" spans="1:8" ht="15" customHeight="1" x14ac:dyDescent="0.25">
      <c r="A468" s="65"/>
      <c r="B468" s="62"/>
      <c r="C468" s="21"/>
      <c r="D468" s="13"/>
      <c r="E468" s="13"/>
      <c r="F468" s="13"/>
      <c r="G468" s="13"/>
      <c r="H468" s="13"/>
    </row>
    <row r="469" spans="1:8" ht="15" customHeight="1" x14ac:dyDescent="0.25">
      <c r="A469" s="65"/>
      <c r="B469" s="63"/>
      <c r="C469" s="37"/>
      <c r="D469" s="26"/>
      <c r="E469" s="26"/>
      <c r="F469" s="13"/>
      <c r="G469" s="13"/>
      <c r="H469" s="13"/>
    </row>
    <row r="470" spans="1:8" ht="15" customHeight="1" x14ac:dyDescent="0.25">
      <c r="A470" s="65"/>
      <c r="B470" s="62"/>
      <c r="C470" s="21"/>
      <c r="D470" s="13"/>
      <c r="E470" s="13"/>
      <c r="F470" s="13"/>
      <c r="G470" s="13"/>
      <c r="H470" s="13"/>
    </row>
    <row r="471" spans="1:8" ht="15" customHeight="1" x14ac:dyDescent="0.25">
      <c r="A471" s="65"/>
      <c r="B471" s="63"/>
      <c r="C471" s="37"/>
      <c r="D471" s="38"/>
      <c r="E471" s="38"/>
      <c r="F471" s="13"/>
      <c r="G471" s="13"/>
      <c r="H471" s="13"/>
    </row>
    <row r="472" spans="1:8" ht="15" customHeight="1" x14ac:dyDescent="0.25">
      <c r="A472" s="65"/>
      <c r="B472" s="35"/>
      <c r="C472" s="35"/>
      <c r="D472" s="13"/>
      <c r="E472" s="13"/>
      <c r="F472" s="13"/>
      <c r="G472" s="13"/>
      <c r="H472" s="13"/>
    </row>
    <row r="473" spans="1:8" ht="15" customHeight="1" x14ac:dyDescent="0.25">
      <c r="A473" s="65"/>
      <c r="B473" s="35"/>
      <c r="C473" s="35"/>
      <c r="D473" s="13"/>
      <c r="E473" s="13"/>
      <c r="F473" s="13"/>
      <c r="G473" s="13"/>
      <c r="H473" s="13"/>
    </row>
    <row r="474" spans="1:8" ht="15" customHeight="1" x14ac:dyDescent="0.25">
      <c r="A474" s="65"/>
      <c r="B474" s="35"/>
      <c r="C474" s="35"/>
      <c r="D474" s="13"/>
      <c r="E474" s="13"/>
      <c r="F474" s="13"/>
      <c r="G474" s="13"/>
      <c r="H474" s="13"/>
    </row>
    <row r="475" spans="1:8" ht="15" customHeight="1" x14ac:dyDescent="0.25">
      <c r="A475" s="65"/>
      <c r="B475" s="35"/>
      <c r="C475" s="35"/>
      <c r="D475" s="13"/>
      <c r="E475" s="13"/>
      <c r="F475" s="13"/>
      <c r="G475" s="13"/>
      <c r="H475" s="13"/>
    </row>
    <row r="476" spans="1:8" ht="15" customHeight="1" x14ac:dyDescent="0.25">
      <c r="A476" s="65"/>
      <c r="B476" s="35"/>
      <c r="C476" s="35"/>
      <c r="D476" s="13"/>
      <c r="E476" s="13"/>
      <c r="F476" s="13"/>
      <c r="G476" s="13"/>
      <c r="H476" s="13"/>
    </row>
    <row r="477" spans="1:8" ht="15" customHeight="1" x14ac:dyDescent="0.25">
      <c r="A477" s="65"/>
      <c r="B477" s="35"/>
      <c r="C477" s="35"/>
      <c r="D477" s="13"/>
      <c r="E477" s="13"/>
      <c r="F477" s="13"/>
      <c r="G477" s="13"/>
      <c r="H477" s="13"/>
    </row>
    <row r="478" spans="1:8" ht="15" customHeight="1" x14ac:dyDescent="0.25">
      <c r="A478" s="65"/>
      <c r="B478" s="36"/>
      <c r="C478" s="36"/>
      <c r="D478" s="26"/>
      <c r="E478" s="26"/>
      <c r="F478" s="13"/>
      <c r="G478" s="13"/>
      <c r="H478" s="13"/>
    </row>
    <row r="479" spans="1:8" ht="15" customHeight="1" x14ac:dyDescent="0.25">
      <c r="A479" s="65"/>
      <c r="B479" s="62"/>
      <c r="C479" s="21"/>
      <c r="D479" s="13"/>
      <c r="E479" s="13"/>
      <c r="F479" s="13"/>
      <c r="G479" s="13"/>
      <c r="H479" s="13"/>
    </row>
    <row r="480" spans="1:8" ht="15" customHeight="1" x14ac:dyDescent="0.25">
      <c r="A480" s="65"/>
      <c r="B480" s="51"/>
      <c r="C480" s="41"/>
      <c r="D480" s="42"/>
      <c r="E480" s="42"/>
      <c r="F480" s="13"/>
      <c r="G480" s="13"/>
      <c r="H480" s="13"/>
    </row>
    <row r="481" spans="1:8" ht="15" customHeight="1" x14ac:dyDescent="0.25">
      <c r="A481" s="65"/>
      <c r="B481" s="62"/>
      <c r="C481" s="29"/>
      <c r="D481" s="31"/>
      <c r="E481" s="31"/>
      <c r="F481" s="13"/>
      <c r="G481" s="13"/>
      <c r="H481" s="13"/>
    </row>
    <row r="482" spans="1:8" ht="15" customHeight="1" x14ac:dyDescent="0.25">
      <c r="A482" s="65"/>
      <c r="B482" s="67"/>
      <c r="C482" s="28"/>
      <c r="D482" s="30"/>
      <c r="E482" s="30"/>
      <c r="F482" s="13"/>
      <c r="G482" s="13"/>
      <c r="H482" s="13"/>
    </row>
    <row r="483" spans="1:8" ht="15" customHeight="1" x14ac:dyDescent="0.25">
      <c r="A483" s="65"/>
      <c r="B483" s="67"/>
      <c r="C483" s="28"/>
      <c r="D483" s="30"/>
      <c r="E483" s="30"/>
      <c r="F483" s="13"/>
      <c r="G483" s="13"/>
      <c r="H483" s="13"/>
    </row>
    <row r="484" spans="1:8" ht="15" customHeight="1" x14ac:dyDescent="0.25">
      <c r="A484" s="65"/>
      <c r="B484" s="67"/>
      <c r="C484" s="28"/>
      <c r="D484" s="30"/>
      <c r="E484" s="30"/>
      <c r="F484" s="13"/>
      <c r="G484" s="13"/>
      <c r="H484" s="13"/>
    </row>
    <row r="485" spans="1:8" ht="15" customHeight="1" x14ac:dyDescent="0.25">
      <c r="A485" s="65"/>
      <c r="B485" s="68"/>
      <c r="C485" s="33"/>
      <c r="D485" s="26"/>
      <c r="E485" s="26"/>
      <c r="F485" s="13"/>
      <c r="G485" s="13"/>
      <c r="H485" s="13"/>
    </row>
    <row r="486" spans="1:8" ht="15" customHeight="1" x14ac:dyDescent="0.25">
      <c r="A486" s="65"/>
      <c r="B486" s="67"/>
      <c r="C486" s="21"/>
      <c r="D486" s="13"/>
      <c r="E486" s="13"/>
      <c r="F486" s="13"/>
      <c r="G486" s="13"/>
      <c r="H486" s="13"/>
    </row>
    <row r="487" spans="1:8" ht="15" customHeight="1" x14ac:dyDescent="0.25">
      <c r="A487" s="65"/>
      <c r="B487" s="63"/>
      <c r="C487" s="19"/>
      <c r="D487" s="26"/>
      <c r="E487" s="26"/>
      <c r="F487" s="13"/>
      <c r="G487" s="13"/>
      <c r="H487" s="13"/>
    </row>
    <row r="488" spans="1:8" ht="15" customHeight="1" x14ac:dyDescent="0.25">
      <c r="A488" s="65"/>
      <c r="B488" s="62"/>
      <c r="C488" s="21"/>
      <c r="D488" s="13"/>
      <c r="E488" s="13"/>
      <c r="F488" s="13"/>
      <c r="G488" s="13"/>
      <c r="H488" s="13"/>
    </row>
    <row r="489" spans="1:8" ht="15" customHeight="1" x14ac:dyDescent="0.25">
      <c r="A489" s="65"/>
      <c r="B489" s="63"/>
      <c r="C489" s="19"/>
      <c r="D489" s="26"/>
      <c r="E489" s="26"/>
      <c r="F489" s="13"/>
      <c r="G489" s="13"/>
      <c r="H489" s="13"/>
    </row>
    <row r="490" spans="1:8" ht="15" customHeight="1" x14ac:dyDescent="0.25">
      <c r="A490" s="65"/>
      <c r="B490" s="62"/>
      <c r="C490" s="21"/>
      <c r="D490" s="13"/>
      <c r="E490" s="13"/>
      <c r="F490" s="13"/>
      <c r="G490" s="13"/>
      <c r="H490" s="13"/>
    </row>
    <row r="491" spans="1:8" ht="15" customHeight="1" x14ac:dyDescent="0.25">
      <c r="A491" s="65"/>
      <c r="B491" s="62"/>
      <c r="C491" s="21"/>
      <c r="D491" s="13"/>
      <c r="E491" s="13"/>
      <c r="F491" s="13"/>
      <c r="G491" s="13"/>
      <c r="H491" s="13"/>
    </row>
    <row r="492" spans="1:8" ht="15" customHeight="1" x14ac:dyDescent="0.25">
      <c r="A492" s="65"/>
      <c r="B492" s="62"/>
      <c r="C492" s="21"/>
      <c r="D492" s="13"/>
      <c r="E492" s="13"/>
      <c r="F492" s="13"/>
      <c r="G492" s="13"/>
      <c r="H492" s="13"/>
    </row>
    <row r="493" spans="1:8" ht="15" customHeight="1" x14ac:dyDescent="0.25">
      <c r="A493" s="65"/>
      <c r="B493" s="62"/>
      <c r="C493" s="17"/>
      <c r="D493" s="18"/>
      <c r="E493" s="18"/>
      <c r="F493" s="13"/>
      <c r="G493" s="13"/>
      <c r="H493" s="13"/>
    </row>
    <row r="494" spans="1:8" ht="15" customHeight="1" x14ac:dyDescent="0.25">
      <c r="A494" s="65"/>
      <c r="B494" s="62"/>
      <c r="C494" s="17"/>
      <c r="D494" s="18"/>
      <c r="E494" s="18"/>
      <c r="F494" s="13"/>
      <c r="G494" s="13"/>
      <c r="H494" s="13"/>
    </row>
    <row r="495" spans="1:8" ht="15" customHeight="1" x14ac:dyDescent="0.25">
      <c r="A495" s="65"/>
      <c r="B495" s="62"/>
      <c r="C495" s="17"/>
      <c r="D495" s="18"/>
      <c r="E495" s="18"/>
      <c r="F495" s="13"/>
      <c r="G495" s="13"/>
      <c r="H495" s="13"/>
    </row>
    <row r="496" spans="1:8" ht="15" customHeight="1" x14ac:dyDescent="0.25">
      <c r="A496" s="65"/>
      <c r="B496" s="62"/>
      <c r="C496" s="21"/>
      <c r="D496" s="13"/>
      <c r="E496" s="13"/>
      <c r="F496" s="13"/>
      <c r="G496" s="13"/>
      <c r="H496" s="13"/>
    </row>
    <row r="497" spans="1:8" ht="15" customHeight="1" x14ac:dyDescent="0.25">
      <c r="A497" s="65"/>
      <c r="B497" s="62"/>
      <c r="C497" s="17"/>
      <c r="D497" s="18"/>
      <c r="E497" s="18"/>
      <c r="F497" s="13"/>
      <c r="G497" s="13"/>
      <c r="H497" s="13"/>
    </row>
    <row r="498" spans="1:8" ht="15" customHeight="1" x14ac:dyDescent="0.25">
      <c r="A498" s="65"/>
      <c r="B498" s="62"/>
      <c r="C498" s="21"/>
      <c r="D498" s="13"/>
      <c r="E498" s="13"/>
      <c r="F498" s="13"/>
      <c r="G498" s="13"/>
      <c r="H498" s="13"/>
    </row>
    <row r="499" spans="1:8" ht="15" customHeight="1" x14ac:dyDescent="0.25">
      <c r="A499" s="65"/>
      <c r="B499" s="62"/>
      <c r="C499" s="21"/>
      <c r="D499" s="13"/>
      <c r="E499" s="13"/>
      <c r="F499" s="13"/>
      <c r="G499" s="13"/>
      <c r="H499" s="13"/>
    </row>
    <row r="500" spans="1:8" ht="15" customHeight="1" x14ac:dyDescent="0.25">
      <c r="A500" s="65"/>
      <c r="B500" s="63"/>
      <c r="C500" s="19"/>
      <c r="D500" s="26"/>
      <c r="E500" s="26"/>
      <c r="F500" s="13"/>
      <c r="G500" s="13"/>
      <c r="H500" s="13"/>
    </row>
    <row r="501" spans="1:8" ht="15" customHeight="1" x14ac:dyDescent="0.25">
      <c r="A501" s="66"/>
      <c r="B501" s="43"/>
      <c r="C501" s="43"/>
      <c r="D501" s="44"/>
      <c r="E501" s="44"/>
      <c r="F501" s="13"/>
      <c r="G501" s="13"/>
      <c r="H501" s="13"/>
    </row>
    <row r="502" spans="1:8" ht="15" customHeight="1" x14ac:dyDescent="0.25">
      <c r="A502" s="65"/>
      <c r="B502" s="35"/>
      <c r="C502" s="35"/>
      <c r="D502" s="13"/>
      <c r="E502" s="13"/>
      <c r="F502" s="13"/>
      <c r="G502" s="13"/>
      <c r="H502" s="13"/>
    </row>
    <row r="503" spans="1:8" ht="15" customHeight="1" x14ac:dyDescent="0.25">
      <c r="A503" s="65"/>
      <c r="B503" s="35"/>
      <c r="C503" s="35"/>
      <c r="D503" s="13"/>
      <c r="E503" s="13"/>
      <c r="F503" s="13"/>
      <c r="G503" s="13"/>
      <c r="H503" s="13"/>
    </row>
    <row r="504" spans="1:8" ht="15" customHeight="1" x14ac:dyDescent="0.25">
      <c r="A504" s="65"/>
      <c r="B504" s="35"/>
      <c r="C504" s="35"/>
      <c r="D504" s="13"/>
      <c r="E504" s="13"/>
      <c r="F504" s="13"/>
      <c r="G504" s="13"/>
      <c r="H504" s="13"/>
    </row>
    <row r="505" spans="1:8" ht="15" customHeight="1" x14ac:dyDescent="0.25">
      <c r="A505" s="65"/>
      <c r="B505" s="35"/>
      <c r="C505" s="35"/>
      <c r="D505" s="13"/>
      <c r="E505" s="13"/>
      <c r="F505" s="13"/>
      <c r="G505" s="13"/>
      <c r="H505" s="13"/>
    </row>
    <row r="506" spans="1:8" ht="15" customHeight="1" x14ac:dyDescent="0.25">
      <c r="A506" s="65"/>
      <c r="B506" s="35"/>
      <c r="C506" s="35"/>
      <c r="D506" s="13"/>
      <c r="E506" s="13"/>
      <c r="F506" s="13"/>
      <c r="G506" s="13"/>
      <c r="H506" s="13"/>
    </row>
    <row r="507" spans="1:8" ht="15" customHeight="1" x14ac:dyDescent="0.25">
      <c r="A507" s="65"/>
      <c r="B507" s="35"/>
      <c r="C507" s="35"/>
      <c r="D507" s="13"/>
      <c r="E507" s="13"/>
      <c r="F507" s="13"/>
      <c r="G507" s="13"/>
      <c r="H507" s="13"/>
    </row>
    <row r="508" spans="1:8" ht="15" customHeight="1" x14ac:dyDescent="0.25">
      <c r="A508" s="65"/>
      <c r="B508" s="36"/>
      <c r="C508" s="36"/>
      <c r="D508" s="26"/>
      <c r="E508" s="26"/>
      <c r="F508" s="13"/>
      <c r="G508" s="13"/>
      <c r="H508" s="13"/>
    </row>
    <row r="509" spans="1:8" ht="15" customHeight="1" x14ac:dyDescent="0.25">
      <c r="A509" s="66"/>
      <c r="B509" s="69"/>
      <c r="C509" s="45"/>
      <c r="D509" s="44"/>
      <c r="E509" s="44"/>
      <c r="F509" s="13"/>
      <c r="G509" s="13"/>
      <c r="H509" s="13"/>
    </row>
    <row r="510" spans="1:8" ht="15" customHeight="1" x14ac:dyDescent="0.25">
      <c r="A510" s="66"/>
      <c r="B510" s="69"/>
      <c r="C510" s="46"/>
      <c r="D510" s="47"/>
      <c r="E510" s="47"/>
      <c r="F510" s="13"/>
      <c r="G510" s="13"/>
      <c r="H510" s="13"/>
    </row>
    <row r="511" spans="1:8" ht="15" customHeight="1" x14ac:dyDescent="0.25">
      <c r="A511" s="66"/>
      <c r="B511" s="69"/>
      <c r="C511" s="45"/>
      <c r="D511" s="44"/>
      <c r="E511" s="44"/>
      <c r="F511" s="13"/>
      <c r="G511" s="13"/>
      <c r="H511" s="13"/>
    </row>
    <row r="512" spans="1:8" ht="15" customHeight="1" x14ac:dyDescent="0.25">
      <c r="A512" s="66"/>
      <c r="B512" s="69"/>
      <c r="C512" s="45"/>
      <c r="D512" s="44"/>
      <c r="E512" s="44"/>
      <c r="F512" s="13"/>
      <c r="G512" s="13"/>
      <c r="H512" s="13"/>
    </row>
    <row r="513" spans="1:8" ht="15" customHeight="1" x14ac:dyDescent="0.25">
      <c r="A513" s="66"/>
      <c r="B513" s="69"/>
      <c r="C513" s="45"/>
      <c r="D513" s="44"/>
      <c r="E513" s="44"/>
      <c r="F513" s="13"/>
      <c r="G513" s="13"/>
      <c r="H513" s="13"/>
    </row>
    <row r="514" spans="1:8" ht="15" customHeight="1" x14ac:dyDescent="0.25">
      <c r="A514" s="66"/>
      <c r="B514" s="69"/>
      <c r="C514" s="45"/>
      <c r="D514" s="44"/>
      <c r="E514" s="44"/>
      <c r="F514" s="13"/>
      <c r="G514" s="13"/>
      <c r="H514" s="13"/>
    </row>
    <row r="515" spans="1:8" ht="15" customHeight="1" x14ac:dyDescent="0.25">
      <c r="A515" s="66"/>
      <c r="B515" s="69"/>
      <c r="C515" s="45"/>
      <c r="D515" s="44"/>
      <c r="E515" s="44"/>
      <c r="F515" s="13"/>
      <c r="G515" s="13"/>
      <c r="H515" s="13"/>
    </row>
    <row r="516" spans="1:8" ht="15" customHeight="1" x14ac:dyDescent="0.25">
      <c r="A516" s="66"/>
      <c r="B516" s="69"/>
      <c r="C516" s="45"/>
      <c r="D516" s="44"/>
      <c r="E516" s="44"/>
      <c r="F516" s="13"/>
      <c r="G516" s="13"/>
      <c r="H516" s="13"/>
    </row>
    <row r="517" spans="1:8" ht="15" customHeight="1" x14ac:dyDescent="0.25">
      <c r="A517" s="66"/>
      <c r="B517" s="69"/>
      <c r="C517" s="45"/>
      <c r="D517" s="44"/>
      <c r="E517" s="44"/>
      <c r="F517" s="13"/>
      <c r="G517" s="13"/>
      <c r="H517" s="13"/>
    </row>
    <row r="518" spans="1:8" ht="15" customHeight="1" x14ac:dyDescent="0.25">
      <c r="A518" s="66"/>
      <c r="B518" s="69"/>
      <c r="C518" s="45"/>
      <c r="D518" s="44"/>
      <c r="E518" s="44"/>
      <c r="F518" s="13"/>
      <c r="G518" s="13"/>
      <c r="H518" s="13"/>
    </row>
    <row r="519" spans="1:8" ht="15" customHeight="1" x14ac:dyDescent="0.25">
      <c r="A519" s="66"/>
      <c r="B519" s="69"/>
      <c r="C519" s="45"/>
      <c r="D519" s="44"/>
      <c r="E519" s="44"/>
      <c r="F519" s="13"/>
      <c r="G519" s="13"/>
      <c r="H519" s="13"/>
    </row>
    <row r="520" spans="1:8" ht="15" customHeight="1" x14ac:dyDescent="0.25">
      <c r="A520" s="66"/>
      <c r="B520" s="69"/>
      <c r="C520" s="45"/>
      <c r="D520" s="44"/>
      <c r="E520" s="44"/>
      <c r="F520" s="13"/>
      <c r="G520" s="13"/>
      <c r="H520" s="13"/>
    </row>
    <row r="521" spans="1:8" ht="15" customHeight="1" x14ac:dyDescent="0.25">
      <c r="A521" s="66"/>
      <c r="B521" s="69"/>
      <c r="C521" s="45"/>
      <c r="D521" s="47"/>
      <c r="E521" s="47"/>
      <c r="F521" s="13"/>
      <c r="G521" s="13"/>
      <c r="H521" s="13"/>
    </row>
    <row r="522" spans="1:8" ht="15" customHeight="1" x14ac:dyDescent="0.25">
      <c r="A522" s="66"/>
      <c r="B522" s="69"/>
      <c r="C522" s="45"/>
      <c r="D522" s="44"/>
      <c r="E522" s="44"/>
      <c r="F522" s="13"/>
      <c r="G522" s="13"/>
      <c r="H522" s="13"/>
    </row>
    <row r="523" spans="1:8" ht="15" customHeight="1" x14ac:dyDescent="0.25">
      <c r="A523" s="66"/>
      <c r="B523" s="69"/>
      <c r="C523" s="45"/>
      <c r="D523" s="47"/>
      <c r="E523" s="47"/>
      <c r="F523" s="13"/>
      <c r="G523" s="13"/>
      <c r="H523" s="13"/>
    </row>
    <row r="524" spans="1:8" ht="15" customHeight="1" x14ac:dyDescent="0.25">
      <c r="A524" s="65"/>
      <c r="B524" s="62"/>
      <c r="C524" s="21"/>
      <c r="D524" s="48"/>
      <c r="E524" s="48"/>
      <c r="F524" s="13"/>
      <c r="G524" s="13"/>
      <c r="H524" s="13"/>
    </row>
    <row r="525" spans="1:8" ht="15" customHeight="1" x14ac:dyDescent="0.25">
      <c r="A525" s="65"/>
      <c r="B525" s="62"/>
      <c r="C525" s="21"/>
      <c r="D525" s="48"/>
      <c r="E525" s="48"/>
      <c r="F525" s="13"/>
      <c r="G525" s="13"/>
      <c r="H525" s="13"/>
    </row>
    <row r="526" spans="1:8" ht="15" customHeight="1" x14ac:dyDescent="0.25">
      <c r="A526" s="65"/>
      <c r="B526" s="62"/>
      <c r="C526" s="21"/>
      <c r="D526" s="48"/>
      <c r="E526" s="48"/>
      <c r="F526" s="13"/>
      <c r="G526" s="13"/>
      <c r="H526" s="13"/>
    </row>
    <row r="527" spans="1:8" ht="15" customHeight="1" x14ac:dyDescent="0.25">
      <c r="A527" s="65"/>
      <c r="B527" s="62"/>
      <c r="C527" s="21"/>
      <c r="D527" s="48"/>
      <c r="E527" s="48"/>
      <c r="F527" s="13"/>
      <c r="G527" s="13"/>
      <c r="H527" s="13"/>
    </row>
    <row r="528" spans="1:8" ht="15" customHeight="1" x14ac:dyDescent="0.25">
      <c r="A528" s="65"/>
      <c r="B528" s="62"/>
      <c r="C528" s="21"/>
      <c r="D528" s="48"/>
      <c r="E528" s="48"/>
      <c r="F528" s="13"/>
      <c r="G528" s="13"/>
      <c r="H528" s="13"/>
    </row>
    <row r="529" spans="1:8" ht="15" customHeight="1" x14ac:dyDescent="0.25">
      <c r="A529" s="65"/>
      <c r="B529" s="62"/>
      <c r="C529" s="21"/>
      <c r="D529" s="48"/>
      <c r="E529" s="48"/>
      <c r="F529" s="13"/>
      <c r="G529" s="13"/>
      <c r="H529" s="13"/>
    </row>
    <row r="530" spans="1:8" ht="15" customHeight="1" x14ac:dyDescent="0.25">
      <c r="A530" s="65"/>
      <c r="B530" s="62"/>
      <c r="C530" s="21"/>
      <c r="D530" s="48"/>
      <c r="E530" s="48"/>
      <c r="F530" s="13"/>
      <c r="G530" s="13"/>
      <c r="H530" s="13"/>
    </row>
    <row r="531" spans="1:8" ht="15" customHeight="1" x14ac:dyDescent="0.25">
      <c r="A531" s="65"/>
      <c r="B531" s="63"/>
      <c r="C531" s="19"/>
      <c r="D531" s="26"/>
      <c r="E531" s="26"/>
      <c r="F531" s="13"/>
      <c r="G531" s="13"/>
      <c r="H531" s="13"/>
    </row>
    <row r="532" spans="1:8" ht="15" customHeight="1" x14ac:dyDescent="0.25">
      <c r="A532" s="65"/>
      <c r="B532" s="35"/>
      <c r="C532" s="35"/>
      <c r="D532" s="13"/>
      <c r="E532" s="13"/>
      <c r="F532" s="13"/>
      <c r="G532" s="13"/>
      <c r="H532" s="13"/>
    </row>
    <row r="533" spans="1:8" ht="15" customHeight="1" x14ac:dyDescent="0.25">
      <c r="A533" s="65"/>
      <c r="B533" s="35"/>
      <c r="C533" s="35"/>
      <c r="D533" s="13"/>
      <c r="E533" s="13"/>
      <c r="F533" s="13"/>
      <c r="G533" s="13"/>
      <c r="H533" s="13"/>
    </row>
    <row r="534" spans="1:8" ht="15" customHeight="1" x14ac:dyDescent="0.25">
      <c r="A534" s="65"/>
      <c r="B534" s="35"/>
      <c r="C534" s="35"/>
      <c r="D534" s="13"/>
      <c r="E534" s="13"/>
      <c r="F534" s="13"/>
      <c r="G534" s="13"/>
      <c r="H534" s="13"/>
    </row>
    <row r="535" spans="1:8" ht="15" customHeight="1" x14ac:dyDescent="0.25">
      <c r="A535" s="65"/>
      <c r="B535" s="36"/>
      <c r="C535" s="36"/>
      <c r="D535" s="26"/>
      <c r="E535" s="26"/>
      <c r="F535" s="13"/>
      <c r="G535" s="13"/>
      <c r="H535" s="13"/>
    </row>
    <row r="536" spans="1:8" ht="15" customHeight="1" x14ac:dyDescent="0.25">
      <c r="A536" s="65"/>
      <c r="B536" s="62"/>
      <c r="C536" s="21"/>
      <c r="D536" s="13"/>
      <c r="E536" s="13"/>
      <c r="F536" s="13"/>
      <c r="G536" s="13"/>
      <c r="H536" s="13"/>
    </row>
    <row r="537" spans="1:8" ht="15" customHeight="1" x14ac:dyDescent="0.25">
      <c r="A537" s="65"/>
      <c r="B537" s="63"/>
      <c r="C537" s="19"/>
      <c r="D537" s="26"/>
      <c r="E537" s="26"/>
      <c r="F537" s="13"/>
      <c r="G537" s="13"/>
      <c r="H537" s="13"/>
    </row>
    <row r="538" spans="1:8" ht="15" customHeight="1" x14ac:dyDescent="0.25">
      <c r="A538" s="65"/>
      <c r="B538" s="62"/>
      <c r="C538" s="21"/>
      <c r="D538" s="18"/>
      <c r="E538" s="18"/>
      <c r="F538" s="13"/>
      <c r="G538" s="13"/>
      <c r="H538" s="13"/>
    </row>
    <row r="539" spans="1:8" ht="15" customHeight="1" x14ac:dyDescent="0.25">
      <c r="A539" s="65"/>
      <c r="B539" s="62"/>
      <c r="C539" s="21"/>
      <c r="D539" s="18"/>
      <c r="E539" s="18"/>
      <c r="F539" s="13"/>
      <c r="G539" s="13"/>
      <c r="H539" s="13"/>
    </row>
    <row r="540" spans="1:8" ht="15" customHeight="1" x14ac:dyDescent="0.25">
      <c r="A540" s="65"/>
      <c r="B540" s="62"/>
      <c r="C540" s="21"/>
      <c r="D540" s="18"/>
      <c r="E540" s="18"/>
      <c r="F540" s="13"/>
      <c r="G540" s="13"/>
      <c r="H540" s="13"/>
    </row>
    <row r="541" spans="1:8" ht="15" customHeight="1" x14ac:dyDescent="0.25">
      <c r="A541" s="65"/>
      <c r="B541" s="62"/>
      <c r="C541" s="21"/>
      <c r="D541" s="18"/>
      <c r="E541" s="18"/>
      <c r="F541" s="13"/>
      <c r="G541" s="13"/>
      <c r="H541" s="13"/>
    </row>
    <row r="542" spans="1:8" ht="15" customHeight="1" x14ac:dyDescent="0.25">
      <c r="A542" s="65"/>
      <c r="B542" s="62"/>
      <c r="C542" s="21"/>
      <c r="D542" s="18"/>
      <c r="E542" s="18"/>
      <c r="F542" s="13"/>
      <c r="G542" s="13"/>
      <c r="H542" s="13"/>
    </row>
    <row r="543" spans="1:8" ht="15" customHeight="1" x14ac:dyDescent="0.25">
      <c r="A543" s="65"/>
      <c r="B543" s="62"/>
      <c r="C543" s="21"/>
      <c r="D543" s="18"/>
      <c r="E543" s="18"/>
      <c r="F543" s="13"/>
      <c r="G543" s="13"/>
      <c r="H543" s="13"/>
    </row>
    <row r="544" spans="1:8" ht="15" customHeight="1" x14ac:dyDescent="0.25">
      <c r="A544" s="65"/>
      <c r="B544" s="62"/>
      <c r="C544" s="21"/>
      <c r="D544" s="18"/>
      <c r="E544" s="18"/>
      <c r="F544" s="13"/>
      <c r="G544" s="13"/>
      <c r="H544" s="13"/>
    </row>
    <row r="545" spans="1:8" ht="15" customHeight="1" x14ac:dyDescent="0.25">
      <c r="A545" s="65"/>
      <c r="B545" s="62"/>
      <c r="C545" s="21"/>
      <c r="D545" s="13"/>
      <c r="E545" s="13"/>
      <c r="F545" s="13"/>
      <c r="G545" s="13"/>
      <c r="H545" s="13"/>
    </row>
    <row r="546" spans="1:8" ht="15" customHeight="1" x14ac:dyDescent="0.25">
      <c r="A546" s="65"/>
      <c r="B546" s="62"/>
      <c r="C546" s="21"/>
      <c r="D546" s="18"/>
      <c r="E546" s="18"/>
      <c r="F546" s="13"/>
      <c r="G546" s="13"/>
      <c r="H546" s="13"/>
    </row>
    <row r="547" spans="1:8" ht="15" customHeight="1" x14ac:dyDescent="0.25">
      <c r="A547" s="65"/>
      <c r="B547" s="62"/>
      <c r="C547" s="21"/>
      <c r="D547" s="18"/>
      <c r="E547" s="18"/>
      <c r="F547" s="13"/>
      <c r="G547" s="13"/>
      <c r="H547" s="13"/>
    </row>
    <row r="548" spans="1:8" ht="15" customHeight="1" x14ac:dyDescent="0.25">
      <c r="A548" s="65"/>
      <c r="B548" s="62"/>
      <c r="C548" s="21"/>
      <c r="D548" s="18"/>
      <c r="E548" s="18"/>
      <c r="F548" s="13"/>
      <c r="G548" s="13"/>
      <c r="H548" s="13"/>
    </row>
    <row r="549" spans="1:8" ht="15" customHeight="1" x14ac:dyDescent="0.25">
      <c r="A549" s="65"/>
      <c r="B549" s="63"/>
      <c r="C549" s="19"/>
      <c r="D549" s="26"/>
      <c r="E549" s="26"/>
      <c r="F549" s="13"/>
      <c r="G549" s="13"/>
      <c r="H549" s="13"/>
    </row>
    <row r="550" spans="1:8" ht="15" customHeight="1" x14ac:dyDescent="0.25">
      <c r="A550" s="65"/>
      <c r="B550" s="62"/>
      <c r="C550" s="21"/>
      <c r="D550" s="13"/>
      <c r="E550" s="13"/>
      <c r="F550" s="13"/>
      <c r="G550" s="13"/>
      <c r="H550" s="13"/>
    </row>
    <row r="551" spans="1:8" ht="15" customHeight="1" x14ac:dyDescent="0.25">
      <c r="A551" s="65"/>
      <c r="B551" s="63"/>
      <c r="C551" s="19"/>
      <c r="D551" s="26"/>
      <c r="E551" s="26"/>
      <c r="F551" s="13"/>
      <c r="G551" s="13"/>
      <c r="H551" s="13"/>
    </row>
    <row r="552" spans="1:8" ht="15" customHeight="1" x14ac:dyDescent="0.25">
      <c r="A552" s="65"/>
      <c r="B552" s="62"/>
      <c r="C552" s="21"/>
      <c r="D552" s="13"/>
      <c r="E552" s="13"/>
      <c r="F552" s="13"/>
      <c r="G552" s="13"/>
      <c r="H552" s="13"/>
    </row>
    <row r="553" spans="1:8" ht="15" customHeight="1" x14ac:dyDescent="0.25">
      <c r="A553" s="65"/>
      <c r="B553" s="62"/>
      <c r="C553" s="17"/>
      <c r="D553" s="13"/>
      <c r="E553" s="13"/>
      <c r="F553" s="13"/>
      <c r="G553" s="13"/>
      <c r="H553" s="13"/>
    </row>
    <row r="554" spans="1:8" ht="15" customHeight="1" x14ac:dyDescent="0.25">
      <c r="A554" s="65"/>
      <c r="B554" s="62"/>
      <c r="C554" s="21"/>
      <c r="D554" s="13"/>
      <c r="E554" s="13"/>
      <c r="F554" s="13"/>
      <c r="G554" s="13"/>
      <c r="H554" s="13"/>
    </row>
    <row r="555" spans="1:8" ht="15" customHeight="1" x14ac:dyDescent="0.25">
      <c r="A555" s="65"/>
      <c r="B555" s="62"/>
      <c r="C555" s="21"/>
      <c r="D555" s="13"/>
      <c r="E555" s="13"/>
      <c r="F555" s="13"/>
      <c r="G555" s="13"/>
      <c r="H555" s="13"/>
    </row>
    <row r="556" spans="1:8" ht="15" customHeight="1" x14ac:dyDescent="0.25">
      <c r="A556" s="65"/>
      <c r="B556" s="62"/>
      <c r="C556" s="17"/>
      <c r="D556" s="13"/>
      <c r="E556" s="13"/>
      <c r="F556" s="13"/>
      <c r="G556" s="13"/>
      <c r="H556" s="13"/>
    </row>
    <row r="557" spans="1:8" ht="15" customHeight="1" x14ac:dyDescent="0.25">
      <c r="A557" s="65"/>
      <c r="B557" s="62"/>
      <c r="C557" s="17"/>
      <c r="D557" s="13"/>
      <c r="E557" s="13"/>
      <c r="F557" s="13"/>
      <c r="G557" s="13"/>
      <c r="H557" s="13"/>
    </row>
    <row r="558" spans="1:8" ht="15" customHeight="1" x14ac:dyDescent="0.25">
      <c r="A558" s="65"/>
      <c r="B558" s="62"/>
      <c r="C558" s="17"/>
      <c r="D558" s="13"/>
      <c r="E558" s="13"/>
      <c r="F558" s="13"/>
      <c r="G558" s="13"/>
      <c r="H558" s="13"/>
    </row>
    <row r="559" spans="1:8" ht="15" customHeight="1" x14ac:dyDescent="0.25">
      <c r="A559" s="65"/>
      <c r="B559" s="62"/>
      <c r="C559" s="21"/>
      <c r="D559" s="13"/>
      <c r="E559" s="13"/>
      <c r="F559" s="13"/>
      <c r="G559" s="13"/>
      <c r="H559" s="13"/>
    </row>
    <row r="560" spans="1:8" ht="15" customHeight="1" x14ac:dyDescent="0.25">
      <c r="A560" s="65"/>
      <c r="B560" s="62"/>
      <c r="C560" s="17"/>
      <c r="D560" s="13"/>
      <c r="E560" s="13"/>
      <c r="F560" s="13"/>
      <c r="G560" s="13"/>
      <c r="H560" s="13"/>
    </row>
    <row r="561" spans="1:8" ht="15" customHeight="1" x14ac:dyDescent="0.25">
      <c r="A561" s="65"/>
      <c r="B561" s="62"/>
      <c r="C561" s="17"/>
      <c r="D561" s="13"/>
      <c r="E561" s="13"/>
      <c r="F561" s="13"/>
      <c r="G561" s="13"/>
      <c r="H561" s="13"/>
    </row>
    <row r="562" spans="1:8" ht="15" customHeight="1" x14ac:dyDescent="0.25">
      <c r="A562" s="65"/>
      <c r="B562" s="62"/>
      <c r="C562" s="21"/>
      <c r="D562" s="13"/>
      <c r="E562" s="13"/>
      <c r="F562" s="13"/>
      <c r="G562" s="13"/>
      <c r="H562" s="13"/>
    </row>
    <row r="563" spans="1:8" ht="15" customHeight="1" x14ac:dyDescent="0.25">
      <c r="A563" s="65"/>
      <c r="B563" s="62"/>
      <c r="C563" s="17"/>
      <c r="D563" s="13"/>
      <c r="E563" s="13"/>
      <c r="F563" s="13"/>
      <c r="G563" s="13"/>
      <c r="H563" s="13"/>
    </row>
    <row r="564" spans="1:8" ht="15" customHeight="1" x14ac:dyDescent="0.25">
      <c r="A564" s="65"/>
      <c r="B564" s="62"/>
      <c r="C564" s="21"/>
      <c r="D564" s="13"/>
      <c r="E564" s="13"/>
      <c r="F564" s="13"/>
      <c r="G564" s="13"/>
      <c r="H564" s="13"/>
    </row>
    <row r="565" spans="1:8" ht="15" customHeight="1" x14ac:dyDescent="0.25">
      <c r="A565" s="65"/>
      <c r="B565" s="63"/>
      <c r="C565" s="37"/>
      <c r="D565" s="38"/>
      <c r="E565" s="38"/>
      <c r="F565" s="13"/>
      <c r="G565" s="13"/>
      <c r="H565" s="13"/>
    </row>
    <row r="566" spans="1:8" ht="15" customHeight="1" x14ac:dyDescent="0.25">
      <c r="A566" s="65"/>
      <c r="B566" s="35"/>
      <c r="C566" s="35"/>
      <c r="D566" s="13"/>
      <c r="E566" s="13"/>
      <c r="F566" s="13"/>
      <c r="G566" s="13"/>
      <c r="H566" s="13"/>
    </row>
    <row r="567" spans="1:8" ht="15" customHeight="1" x14ac:dyDescent="0.25">
      <c r="A567" s="65"/>
      <c r="B567" s="35"/>
      <c r="C567" s="35"/>
      <c r="D567" s="13"/>
      <c r="E567" s="13"/>
      <c r="F567" s="13"/>
      <c r="G567" s="13"/>
      <c r="H567" s="13"/>
    </row>
    <row r="568" spans="1:8" ht="15" customHeight="1" x14ac:dyDescent="0.25">
      <c r="A568" s="65"/>
      <c r="B568" s="35"/>
      <c r="C568" s="35"/>
      <c r="D568" s="13"/>
      <c r="E568" s="13"/>
      <c r="F568" s="13"/>
      <c r="G568" s="13"/>
      <c r="H568" s="13"/>
    </row>
    <row r="569" spans="1:8" ht="15" customHeight="1" x14ac:dyDescent="0.25">
      <c r="A569" s="65"/>
      <c r="B569" s="63"/>
      <c r="C569" s="37"/>
      <c r="D569" s="38"/>
      <c r="E569" s="38"/>
      <c r="F569" s="13"/>
      <c r="G569" s="13"/>
      <c r="H569" s="13"/>
    </row>
    <row r="570" spans="1:8" ht="15" customHeight="1" x14ac:dyDescent="0.25">
      <c r="A570" s="65"/>
      <c r="B570" s="62"/>
      <c r="C570" s="21"/>
      <c r="D570" s="13"/>
      <c r="E570" s="13"/>
      <c r="F570" s="13"/>
      <c r="G570" s="13"/>
      <c r="H570" s="13"/>
    </row>
    <row r="571" spans="1:8" ht="15" customHeight="1" x14ac:dyDescent="0.25">
      <c r="A571" s="65"/>
      <c r="B571" s="62"/>
      <c r="C571" s="21"/>
      <c r="D571" s="13"/>
      <c r="E571" s="13"/>
      <c r="F571" s="13"/>
      <c r="G571" s="13"/>
      <c r="H571" s="13"/>
    </row>
    <row r="572" spans="1:8" ht="15" customHeight="1" x14ac:dyDescent="0.25">
      <c r="A572" s="65"/>
      <c r="B572" s="62"/>
      <c r="C572" s="49"/>
      <c r="D572" s="13"/>
      <c r="E572" s="13"/>
      <c r="F572" s="13"/>
      <c r="G572" s="13"/>
      <c r="H572" s="13"/>
    </row>
    <row r="573" spans="1:8" ht="15" customHeight="1" x14ac:dyDescent="0.25">
      <c r="A573" s="65"/>
      <c r="B573" s="62"/>
      <c r="C573" s="21"/>
      <c r="D573" s="13"/>
      <c r="E573" s="13"/>
      <c r="F573" s="13"/>
      <c r="G573" s="13"/>
      <c r="H573" s="13"/>
    </row>
    <row r="574" spans="1:8" ht="15" customHeight="1" x14ac:dyDescent="0.25">
      <c r="A574" s="65"/>
      <c r="B574" s="62"/>
      <c r="C574" s="21"/>
      <c r="D574" s="13"/>
      <c r="E574" s="13"/>
      <c r="F574" s="13"/>
      <c r="G574" s="13"/>
      <c r="H574" s="13"/>
    </row>
    <row r="575" spans="1:8" ht="15" customHeight="1" x14ac:dyDescent="0.25">
      <c r="A575" s="65"/>
      <c r="B575" s="62"/>
      <c r="C575" s="21"/>
      <c r="D575" s="13"/>
      <c r="E575" s="13"/>
      <c r="F575" s="13"/>
      <c r="G575" s="13"/>
      <c r="H575" s="13"/>
    </row>
    <row r="576" spans="1:8" ht="15" customHeight="1" x14ac:dyDescent="0.25">
      <c r="A576" s="65"/>
      <c r="B576" s="62"/>
      <c r="C576" s="21"/>
      <c r="D576" s="13"/>
      <c r="E576" s="13"/>
      <c r="F576" s="13"/>
      <c r="G576" s="13"/>
      <c r="H576" s="13"/>
    </row>
    <row r="577" spans="1:8" ht="15" customHeight="1" x14ac:dyDescent="0.25">
      <c r="A577" s="65"/>
      <c r="B577" s="62"/>
      <c r="C577" s="21"/>
      <c r="D577" s="13"/>
      <c r="E577" s="13"/>
      <c r="F577" s="13"/>
      <c r="G577" s="13"/>
      <c r="H577" s="13"/>
    </row>
    <row r="578" spans="1:8" ht="15" customHeight="1" x14ac:dyDescent="0.25">
      <c r="A578" s="65"/>
      <c r="B578" s="62"/>
      <c r="C578" s="21"/>
      <c r="D578" s="13"/>
      <c r="E578" s="13"/>
      <c r="F578" s="13"/>
      <c r="G578" s="13"/>
      <c r="H578" s="13"/>
    </row>
    <row r="579" spans="1:8" ht="15" customHeight="1" x14ac:dyDescent="0.25">
      <c r="A579" s="65"/>
      <c r="B579" s="62"/>
      <c r="C579" s="21"/>
      <c r="D579" s="13"/>
      <c r="E579" s="13"/>
      <c r="F579" s="13"/>
      <c r="G579" s="13"/>
      <c r="H579" s="13"/>
    </row>
    <row r="580" spans="1:8" ht="15" customHeight="1" x14ac:dyDescent="0.25">
      <c r="A580" s="65"/>
      <c r="B580" s="62"/>
      <c r="C580" s="21"/>
      <c r="D580" s="13"/>
      <c r="E580" s="13"/>
      <c r="F580" s="13"/>
      <c r="G580" s="13"/>
      <c r="H580" s="13"/>
    </row>
    <row r="581" spans="1:8" ht="15" customHeight="1" x14ac:dyDescent="0.25">
      <c r="A581" s="65"/>
      <c r="B581" s="62"/>
      <c r="C581" s="21"/>
      <c r="D581" s="13"/>
      <c r="E581" s="13"/>
      <c r="F581" s="13"/>
      <c r="G581" s="13"/>
      <c r="H581" s="13"/>
    </row>
    <row r="582" spans="1:8" ht="15" customHeight="1" x14ac:dyDescent="0.25">
      <c r="A582" s="65"/>
      <c r="B582" s="62"/>
      <c r="C582" s="50"/>
      <c r="D582" s="13"/>
      <c r="E582" s="13"/>
      <c r="F582" s="13"/>
      <c r="G582" s="13"/>
      <c r="H582" s="13"/>
    </row>
    <row r="583" spans="1:8" ht="15" customHeight="1" x14ac:dyDescent="0.25">
      <c r="A583" s="65"/>
      <c r="B583" s="62"/>
      <c r="C583" s="21"/>
      <c r="D583" s="13"/>
      <c r="E583" s="13"/>
      <c r="F583" s="13"/>
      <c r="G583" s="13"/>
      <c r="H583" s="13"/>
    </row>
    <row r="584" spans="1:8" ht="15" customHeight="1" x14ac:dyDescent="0.25">
      <c r="A584" s="65"/>
      <c r="B584" s="62"/>
      <c r="C584" s="21"/>
      <c r="D584" s="13"/>
      <c r="E584" s="13"/>
      <c r="F584" s="13"/>
      <c r="G584" s="13"/>
      <c r="H584" s="13"/>
    </row>
    <row r="585" spans="1:8" ht="15" customHeight="1" x14ac:dyDescent="0.25">
      <c r="A585" s="65"/>
      <c r="B585" s="62"/>
      <c r="C585" s="21"/>
      <c r="D585" s="13"/>
      <c r="E585" s="13"/>
      <c r="F585" s="13"/>
      <c r="G585" s="13"/>
      <c r="H585" s="13"/>
    </row>
    <row r="586" spans="1:8" ht="15" customHeight="1" x14ac:dyDescent="0.25">
      <c r="A586" s="65"/>
      <c r="B586" s="62"/>
      <c r="C586" s="21"/>
      <c r="D586" s="13"/>
      <c r="E586" s="13"/>
      <c r="F586" s="13"/>
      <c r="G586" s="13"/>
      <c r="H586" s="13"/>
    </row>
    <row r="587" spans="1:8" ht="15" customHeight="1" x14ac:dyDescent="0.25">
      <c r="A587" s="65"/>
      <c r="B587" s="62"/>
      <c r="C587" s="21"/>
      <c r="D587" s="13"/>
      <c r="E587" s="13"/>
      <c r="F587" s="13"/>
      <c r="G587" s="13"/>
      <c r="H587" s="13"/>
    </row>
    <row r="588" spans="1:8" ht="15" customHeight="1" x14ac:dyDescent="0.25">
      <c r="A588" s="65"/>
      <c r="B588" s="62"/>
      <c r="C588" s="21"/>
      <c r="D588" s="13"/>
      <c r="E588" s="13"/>
      <c r="F588" s="13"/>
      <c r="G588" s="13"/>
      <c r="H588" s="13"/>
    </row>
    <row r="589" spans="1:8" ht="15" customHeight="1" x14ac:dyDescent="0.25">
      <c r="A589" s="65"/>
      <c r="B589" s="62"/>
      <c r="C589" s="21"/>
      <c r="D589" s="13"/>
      <c r="E589" s="13"/>
      <c r="F589" s="13"/>
      <c r="G589" s="13"/>
      <c r="H589" s="13"/>
    </row>
    <row r="590" spans="1:8" ht="15" customHeight="1" x14ac:dyDescent="0.25">
      <c r="A590" s="65"/>
      <c r="B590" s="62"/>
      <c r="C590" s="21"/>
      <c r="D590" s="13"/>
      <c r="E590" s="13"/>
      <c r="F590" s="13"/>
      <c r="G590" s="13"/>
      <c r="H590" s="13"/>
    </row>
    <row r="591" spans="1:8" ht="15" customHeight="1" x14ac:dyDescent="0.25">
      <c r="A591" s="65"/>
      <c r="B591" s="62"/>
      <c r="C591" s="21"/>
      <c r="D591" s="13"/>
      <c r="E591" s="13"/>
      <c r="F591" s="13"/>
      <c r="G591" s="13"/>
      <c r="H591" s="13"/>
    </row>
    <row r="592" spans="1:8" ht="15" customHeight="1" x14ac:dyDescent="0.25">
      <c r="A592" s="65"/>
      <c r="B592" s="62"/>
      <c r="C592" s="21"/>
      <c r="D592" s="13"/>
      <c r="E592" s="13"/>
      <c r="F592" s="13"/>
      <c r="G592" s="13"/>
      <c r="H592" s="13"/>
    </row>
    <row r="593" spans="1:8" ht="15" customHeight="1" x14ac:dyDescent="0.25">
      <c r="A593" s="65"/>
      <c r="B593" s="62"/>
      <c r="C593" s="21"/>
      <c r="D593" s="13"/>
      <c r="E593" s="13"/>
      <c r="F593" s="13"/>
      <c r="G593" s="13"/>
      <c r="H593" s="13"/>
    </row>
    <row r="594" spans="1:8" ht="15" customHeight="1" x14ac:dyDescent="0.25">
      <c r="A594" s="65"/>
      <c r="B594" s="62"/>
      <c r="C594" s="21"/>
      <c r="D594" s="13"/>
      <c r="E594" s="13"/>
      <c r="F594" s="13"/>
      <c r="G594" s="13"/>
      <c r="H594" s="13"/>
    </row>
    <row r="595" spans="1:8" ht="15" customHeight="1" x14ac:dyDescent="0.25">
      <c r="A595" s="65"/>
      <c r="B595" s="62"/>
      <c r="C595" s="21"/>
      <c r="D595" s="13"/>
      <c r="E595" s="13"/>
      <c r="F595" s="13"/>
      <c r="G595" s="13"/>
      <c r="H595" s="13"/>
    </row>
    <row r="596" spans="1:8" ht="15" customHeight="1" x14ac:dyDescent="0.25">
      <c r="A596" s="65"/>
      <c r="B596" s="63"/>
      <c r="C596" s="19"/>
      <c r="D596" s="26"/>
      <c r="E596" s="26"/>
      <c r="F596" s="13"/>
      <c r="G596" s="13"/>
      <c r="H596" s="13"/>
    </row>
    <row r="597" spans="1:8" ht="15" customHeight="1" x14ac:dyDescent="0.25">
      <c r="A597" s="65"/>
      <c r="B597" s="62"/>
      <c r="C597" s="21"/>
      <c r="D597" s="13"/>
      <c r="E597" s="13"/>
      <c r="F597" s="13"/>
      <c r="G597" s="13"/>
      <c r="H597" s="13"/>
    </row>
    <row r="598" spans="1:8" ht="15" customHeight="1" x14ac:dyDescent="0.25">
      <c r="A598" s="65"/>
      <c r="B598" s="62"/>
      <c r="C598" s="21"/>
      <c r="D598" s="13"/>
      <c r="E598" s="13"/>
      <c r="F598" s="13"/>
      <c r="G598" s="13"/>
      <c r="H598" s="13"/>
    </row>
    <row r="599" spans="1:8" ht="15" customHeight="1" x14ac:dyDescent="0.25">
      <c r="A599" s="65"/>
      <c r="B599" s="62"/>
      <c r="C599" s="21"/>
      <c r="D599" s="13"/>
      <c r="E599" s="13"/>
      <c r="F599" s="13"/>
      <c r="G599" s="13"/>
      <c r="H599" s="13"/>
    </row>
    <row r="600" spans="1:8" ht="15" customHeight="1" x14ac:dyDescent="0.25">
      <c r="A600" s="65"/>
      <c r="B600" s="62"/>
      <c r="C600" s="21"/>
      <c r="D600" s="13"/>
      <c r="E600" s="13"/>
      <c r="F600" s="13"/>
      <c r="G600" s="13"/>
      <c r="H600" s="13"/>
    </row>
    <row r="601" spans="1:8" ht="15" customHeight="1" x14ac:dyDescent="0.25">
      <c r="A601" s="65"/>
      <c r="B601" s="62"/>
      <c r="C601" s="21"/>
      <c r="D601" s="13"/>
      <c r="E601" s="13"/>
      <c r="F601" s="13"/>
      <c r="G601" s="13"/>
      <c r="H601" s="13"/>
    </row>
    <row r="602" spans="1:8" ht="15" customHeight="1" x14ac:dyDescent="0.25">
      <c r="A602" s="65"/>
      <c r="B602" s="62"/>
      <c r="C602" s="21"/>
      <c r="D602" s="13"/>
      <c r="E602" s="13"/>
      <c r="F602" s="13"/>
      <c r="G602" s="13"/>
      <c r="H602" s="13"/>
    </row>
    <row r="603" spans="1:8" ht="15" customHeight="1" x14ac:dyDescent="0.25">
      <c r="A603" s="65"/>
      <c r="B603" s="62"/>
      <c r="C603" s="21"/>
      <c r="D603" s="13"/>
      <c r="E603" s="13"/>
      <c r="F603" s="13"/>
      <c r="G603" s="13"/>
      <c r="H603" s="13"/>
    </row>
    <row r="604" spans="1:8" ht="15" customHeight="1" x14ac:dyDescent="0.25">
      <c r="A604" s="65"/>
      <c r="B604" s="62"/>
      <c r="C604" s="21"/>
      <c r="D604" s="13"/>
      <c r="E604" s="13"/>
      <c r="F604" s="13"/>
      <c r="G604" s="13"/>
      <c r="H604" s="13"/>
    </row>
    <row r="605" spans="1:8" ht="15" customHeight="1" x14ac:dyDescent="0.25">
      <c r="A605" s="65"/>
      <c r="B605" s="62"/>
      <c r="C605" s="21"/>
      <c r="D605" s="13"/>
      <c r="E605" s="13"/>
      <c r="F605" s="13"/>
      <c r="G605" s="13"/>
      <c r="H605" s="13"/>
    </row>
    <row r="606" spans="1:8" ht="15" customHeight="1" x14ac:dyDescent="0.25">
      <c r="A606" s="65"/>
      <c r="B606" s="62"/>
      <c r="C606" s="21"/>
      <c r="D606" s="13"/>
      <c r="E606" s="13"/>
      <c r="F606" s="13"/>
      <c r="G606" s="13"/>
      <c r="H606" s="13"/>
    </row>
    <row r="607" spans="1:8" ht="15" customHeight="1" x14ac:dyDescent="0.25">
      <c r="A607" s="65"/>
      <c r="B607" s="62"/>
      <c r="C607" s="21"/>
      <c r="D607" s="13"/>
      <c r="E607" s="13"/>
      <c r="F607" s="13"/>
      <c r="G607" s="13"/>
      <c r="H607" s="13"/>
    </row>
    <row r="608" spans="1:8" ht="15" customHeight="1" x14ac:dyDescent="0.25">
      <c r="A608" s="65"/>
      <c r="B608" s="63"/>
      <c r="C608" s="19"/>
      <c r="D608" s="26"/>
      <c r="E608" s="26"/>
      <c r="F608" s="13"/>
      <c r="G608" s="13"/>
      <c r="H608" s="13"/>
    </row>
    <row r="609" spans="1:8" ht="15" customHeight="1" x14ac:dyDescent="0.25">
      <c r="A609" s="65"/>
      <c r="B609" s="63"/>
      <c r="C609" s="19"/>
      <c r="D609" s="26"/>
      <c r="E609" s="26"/>
      <c r="F609" s="13"/>
      <c r="G609" s="13"/>
      <c r="H609" s="13"/>
    </row>
    <row r="610" spans="1:8" ht="15" customHeight="1" x14ac:dyDescent="0.25">
      <c r="A610" s="65"/>
      <c r="B610" s="62"/>
      <c r="C610" s="21"/>
      <c r="D610" s="13"/>
      <c r="E610" s="13"/>
      <c r="F610" s="13"/>
      <c r="G610" s="13"/>
      <c r="H610" s="13"/>
    </row>
    <row r="611" spans="1:8" ht="15" customHeight="1" x14ac:dyDescent="0.25">
      <c r="A611" s="65"/>
      <c r="B611" s="62"/>
      <c r="C611" s="21"/>
      <c r="D611" s="13"/>
      <c r="E611" s="13"/>
      <c r="F611" s="13"/>
      <c r="G611" s="13"/>
      <c r="H611" s="13"/>
    </row>
    <row r="612" spans="1:8" ht="15" customHeight="1" x14ac:dyDescent="0.25">
      <c r="A612" s="65"/>
      <c r="B612" s="62"/>
      <c r="C612" s="21"/>
      <c r="D612" s="13"/>
      <c r="E612" s="13"/>
      <c r="F612" s="13"/>
      <c r="G612" s="13"/>
      <c r="H612" s="13"/>
    </row>
    <row r="613" spans="1:8" ht="15" customHeight="1" x14ac:dyDescent="0.25">
      <c r="A613" s="65"/>
      <c r="B613" s="62"/>
      <c r="C613" s="21"/>
      <c r="D613" s="13"/>
      <c r="E613" s="13"/>
      <c r="F613" s="13"/>
      <c r="G613" s="13"/>
      <c r="H613" s="13"/>
    </row>
    <row r="614" spans="1:8" ht="15" customHeight="1" x14ac:dyDescent="0.25">
      <c r="A614" s="65"/>
      <c r="B614" s="62"/>
      <c r="C614" s="21"/>
      <c r="D614" s="13"/>
      <c r="E614" s="13"/>
      <c r="F614" s="13"/>
      <c r="G614" s="13"/>
      <c r="H614" s="13"/>
    </row>
    <row r="615" spans="1:8" ht="15" customHeight="1" x14ac:dyDescent="0.25">
      <c r="A615" s="65"/>
      <c r="B615" s="62"/>
      <c r="C615" s="21"/>
      <c r="D615" s="13"/>
      <c r="E615" s="13"/>
      <c r="F615" s="13"/>
      <c r="G615" s="13"/>
      <c r="H615" s="13"/>
    </row>
    <row r="616" spans="1:8" ht="15" customHeight="1" x14ac:dyDescent="0.25">
      <c r="A616" s="65"/>
      <c r="B616" s="63"/>
      <c r="C616" s="19"/>
      <c r="D616" s="26"/>
      <c r="E616" s="26"/>
      <c r="F616" s="13"/>
      <c r="G616" s="13"/>
      <c r="H616" s="13"/>
    </row>
    <row r="617" spans="1:8" ht="15" customHeight="1" x14ac:dyDescent="0.25">
      <c r="A617" s="65"/>
      <c r="B617" s="62"/>
      <c r="C617" s="21"/>
      <c r="D617" s="13"/>
      <c r="E617" s="13"/>
      <c r="F617" s="13"/>
      <c r="G617" s="13"/>
      <c r="H617" s="13"/>
    </row>
    <row r="618" spans="1:8" ht="15" customHeight="1" x14ac:dyDescent="0.25">
      <c r="A618" s="65"/>
      <c r="B618" s="62"/>
      <c r="C618" s="21"/>
      <c r="D618" s="13"/>
      <c r="E618" s="13"/>
      <c r="F618" s="13"/>
      <c r="G618" s="13"/>
      <c r="H618" s="13"/>
    </row>
    <row r="619" spans="1:8" ht="15" customHeight="1" x14ac:dyDescent="0.25">
      <c r="A619" s="65"/>
      <c r="B619" s="62"/>
      <c r="C619" s="17"/>
      <c r="D619" s="18"/>
      <c r="E619" s="18"/>
      <c r="F619" s="13"/>
      <c r="G619" s="13"/>
      <c r="H619" s="13"/>
    </row>
    <row r="620" spans="1:8" ht="15" customHeight="1" x14ac:dyDescent="0.25">
      <c r="A620" s="65"/>
      <c r="B620" s="63"/>
      <c r="C620" s="19"/>
      <c r="D620" s="26"/>
      <c r="E620" s="26"/>
      <c r="F620" s="13"/>
      <c r="G620" s="13"/>
      <c r="H620" s="13"/>
    </row>
    <row r="621" spans="1:8" ht="15" customHeight="1" x14ac:dyDescent="0.25">
      <c r="A621" s="65"/>
      <c r="B621" s="62"/>
      <c r="C621" s="21"/>
      <c r="D621" s="13"/>
      <c r="E621" s="13"/>
      <c r="F621" s="13"/>
      <c r="G621" s="13"/>
      <c r="H621" s="13"/>
    </row>
    <row r="622" spans="1:8" ht="15" customHeight="1" x14ac:dyDescent="0.25">
      <c r="A622" s="65"/>
      <c r="B622" s="62"/>
      <c r="C622" s="21"/>
      <c r="D622" s="13"/>
      <c r="E622" s="13"/>
      <c r="F622" s="13"/>
      <c r="G622" s="13"/>
      <c r="H622" s="13"/>
    </row>
    <row r="623" spans="1:8" ht="15" customHeight="1" x14ac:dyDescent="0.25">
      <c r="A623" s="65"/>
      <c r="B623" s="62"/>
      <c r="C623" s="21"/>
      <c r="D623" s="13"/>
      <c r="E623" s="13"/>
      <c r="F623" s="13"/>
      <c r="G623" s="13"/>
      <c r="H623" s="13"/>
    </row>
    <row r="624" spans="1:8" ht="15" customHeight="1" x14ac:dyDescent="0.25">
      <c r="A624" s="65"/>
      <c r="B624" s="62"/>
      <c r="C624" s="21"/>
      <c r="D624" s="13"/>
      <c r="E624" s="13"/>
      <c r="F624" s="13"/>
      <c r="G624" s="13"/>
      <c r="H624" s="13"/>
    </row>
    <row r="625" spans="1:8" ht="15" customHeight="1" x14ac:dyDescent="0.25">
      <c r="A625" s="65"/>
      <c r="B625" s="62"/>
      <c r="C625" s="21"/>
      <c r="D625" s="13"/>
      <c r="E625" s="13"/>
      <c r="F625" s="13"/>
      <c r="G625" s="13"/>
      <c r="H625" s="13"/>
    </row>
    <row r="626" spans="1:8" ht="15" customHeight="1" x14ac:dyDescent="0.25">
      <c r="A626" s="65"/>
      <c r="B626" s="62"/>
      <c r="C626" s="21"/>
      <c r="D626" s="13"/>
      <c r="E626" s="13"/>
      <c r="F626" s="13"/>
      <c r="G626" s="13"/>
      <c r="H626" s="13"/>
    </row>
    <row r="627" spans="1:8" ht="15" customHeight="1" x14ac:dyDescent="0.25">
      <c r="A627" s="65"/>
      <c r="B627" s="62"/>
      <c r="C627" s="21"/>
      <c r="D627" s="13"/>
      <c r="E627" s="13"/>
      <c r="F627" s="13"/>
      <c r="G627" s="13"/>
      <c r="H627" s="13"/>
    </row>
    <row r="628" spans="1:8" ht="15" customHeight="1" x14ac:dyDescent="0.25">
      <c r="A628" s="65"/>
      <c r="B628" s="62"/>
      <c r="C628" s="21"/>
      <c r="D628" s="13"/>
      <c r="E628" s="13"/>
      <c r="F628" s="13"/>
      <c r="G628" s="13"/>
      <c r="H628" s="13"/>
    </row>
    <row r="629" spans="1:8" ht="15" customHeight="1" x14ac:dyDescent="0.25">
      <c r="A629" s="65"/>
      <c r="B629" s="62"/>
      <c r="C629" s="21"/>
      <c r="D629" s="13"/>
      <c r="E629" s="13"/>
      <c r="F629" s="13"/>
      <c r="G629" s="13"/>
      <c r="H629" s="13"/>
    </row>
    <row r="630" spans="1:8" ht="15" customHeight="1" x14ac:dyDescent="0.25">
      <c r="A630" s="65"/>
      <c r="B630" s="62"/>
      <c r="C630" s="21"/>
      <c r="D630" s="13"/>
      <c r="E630" s="13"/>
      <c r="F630" s="13"/>
      <c r="G630" s="13"/>
      <c r="H630" s="13"/>
    </row>
    <row r="631" spans="1:8" ht="15" customHeight="1" x14ac:dyDescent="0.25">
      <c r="A631" s="65"/>
      <c r="B631" s="62"/>
      <c r="C631" s="21"/>
      <c r="D631" s="13"/>
      <c r="E631" s="13"/>
      <c r="F631" s="13"/>
      <c r="G631" s="13"/>
      <c r="H631" s="13"/>
    </row>
    <row r="632" spans="1:8" ht="15" customHeight="1" x14ac:dyDescent="0.25">
      <c r="A632" s="65"/>
      <c r="B632" s="62"/>
      <c r="C632" s="21"/>
      <c r="D632" s="13"/>
      <c r="E632" s="13"/>
      <c r="F632" s="13"/>
      <c r="G632" s="13"/>
      <c r="H632" s="13"/>
    </row>
    <row r="633" spans="1:8" ht="15" customHeight="1" x14ac:dyDescent="0.25">
      <c r="A633" s="65"/>
      <c r="B633" s="62"/>
      <c r="C633" s="21"/>
      <c r="D633" s="13"/>
      <c r="E633" s="13"/>
      <c r="F633" s="13"/>
      <c r="G633" s="13"/>
      <c r="H633" s="13"/>
    </row>
    <row r="634" spans="1:8" ht="15" customHeight="1" x14ac:dyDescent="0.25">
      <c r="A634" s="65"/>
      <c r="B634" s="63"/>
      <c r="C634" s="19"/>
      <c r="D634" s="26"/>
      <c r="E634" s="26"/>
      <c r="F634" s="13"/>
      <c r="G634" s="13"/>
      <c r="H634" s="13"/>
    </row>
    <row r="635" spans="1:8" ht="15" customHeight="1" x14ac:dyDescent="0.25">
      <c r="A635" s="65"/>
      <c r="B635" s="62"/>
      <c r="C635" s="21"/>
      <c r="D635" s="13"/>
      <c r="E635" s="13"/>
      <c r="F635" s="13"/>
      <c r="G635" s="13"/>
      <c r="H635" s="13"/>
    </row>
    <row r="636" spans="1:8" ht="15" customHeight="1" x14ac:dyDescent="0.25">
      <c r="A636" s="65"/>
      <c r="B636" s="62"/>
      <c r="C636" s="21"/>
      <c r="D636" s="13"/>
      <c r="E636" s="13"/>
      <c r="F636" s="13"/>
      <c r="G636" s="13"/>
      <c r="H636" s="13"/>
    </row>
    <row r="637" spans="1:8" ht="15" customHeight="1" x14ac:dyDescent="0.25">
      <c r="A637" s="65"/>
      <c r="B637" s="62"/>
      <c r="C637" s="21"/>
      <c r="D637" s="13"/>
      <c r="E637" s="13"/>
      <c r="F637" s="13"/>
      <c r="G637" s="13"/>
      <c r="H637" s="13"/>
    </row>
    <row r="638" spans="1:8" ht="15" customHeight="1" x14ac:dyDescent="0.25">
      <c r="A638" s="65"/>
      <c r="B638" s="62"/>
      <c r="C638" s="21"/>
      <c r="D638" s="13"/>
      <c r="E638" s="13"/>
      <c r="F638" s="13"/>
      <c r="G638" s="13"/>
      <c r="H638" s="13"/>
    </row>
    <row r="639" spans="1:8" ht="15" customHeight="1" x14ac:dyDescent="0.25">
      <c r="A639" s="65"/>
      <c r="B639" s="62"/>
      <c r="C639" s="21"/>
      <c r="D639" s="13"/>
      <c r="E639" s="13"/>
      <c r="F639" s="13"/>
      <c r="G639" s="13"/>
      <c r="H639" s="13"/>
    </row>
    <row r="640" spans="1:8" ht="15" customHeight="1" x14ac:dyDescent="0.25">
      <c r="A640" s="65"/>
      <c r="B640" s="62"/>
      <c r="C640" s="21"/>
      <c r="D640" s="13"/>
      <c r="E640" s="13"/>
      <c r="F640" s="13"/>
      <c r="G640" s="13"/>
      <c r="H640" s="13"/>
    </row>
    <row r="641" spans="1:8" ht="15" customHeight="1" x14ac:dyDescent="0.25">
      <c r="A641" s="65"/>
      <c r="B641" s="62"/>
      <c r="C641" s="21"/>
      <c r="D641" s="13"/>
      <c r="E641" s="13"/>
      <c r="F641" s="13"/>
      <c r="G641" s="13"/>
      <c r="H641" s="13"/>
    </row>
    <row r="642" spans="1:8" ht="15" customHeight="1" x14ac:dyDescent="0.25">
      <c r="A642" s="65"/>
      <c r="B642" s="62"/>
      <c r="C642" s="21"/>
      <c r="D642" s="13"/>
      <c r="E642" s="13"/>
      <c r="F642" s="13"/>
      <c r="G642" s="13"/>
      <c r="H642" s="13"/>
    </row>
    <row r="643" spans="1:8" ht="15" customHeight="1" x14ac:dyDescent="0.25">
      <c r="A643" s="65"/>
      <c r="B643" s="62"/>
      <c r="C643" s="21"/>
      <c r="D643" s="13"/>
      <c r="E643" s="13"/>
      <c r="F643" s="13"/>
      <c r="G643" s="13"/>
      <c r="H643" s="13"/>
    </row>
    <row r="644" spans="1:8" ht="15" customHeight="1" x14ac:dyDescent="0.25">
      <c r="A644" s="65"/>
      <c r="B644" s="62"/>
      <c r="C644" s="21"/>
      <c r="D644" s="13"/>
      <c r="E644" s="13"/>
      <c r="F644" s="13"/>
      <c r="G644" s="13"/>
      <c r="H644" s="13"/>
    </row>
    <row r="645" spans="1:8" ht="15" customHeight="1" x14ac:dyDescent="0.25">
      <c r="A645" s="65"/>
      <c r="B645" s="62"/>
      <c r="C645" s="21"/>
      <c r="D645" s="13"/>
      <c r="E645" s="13"/>
      <c r="F645" s="13"/>
      <c r="G645" s="13"/>
      <c r="H645" s="13"/>
    </row>
    <row r="646" spans="1:8" ht="15" customHeight="1" x14ac:dyDescent="0.25">
      <c r="A646" s="65"/>
      <c r="B646" s="62"/>
      <c r="C646" s="21"/>
      <c r="D646" s="13"/>
      <c r="E646" s="13"/>
      <c r="F646" s="13"/>
      <c r="G646" s="13"/>
      <c r="H646" s="13"/>
    </row>
    <row r="647" spans="1:8" ht="15" customHeight="1" x14ac:dyDescent="0.25">
      <c r="A647" s="65"/>
      <c r="B647" s="62"/>
      <c r="C647" s="21"/>
      <c r="D647" s="13"/>
      <c r="E647" s="13"/>
      <c r="F647" s="13"/>
      <c r="G647" s="13"/>
      <c r="H647" s="13"/>
    </row>
    <row r="648" spans="1:8" ht="15" customHeight="1" x14ac:dyDescent="0.25">
      <c r="A648" s="65"/>
      <c r="B648" s="62"/>
      <c r="C648" s="21"/>
      <c r="D648" s="13"/>
      <c r="E648" s="13"/>
      <c r="F648" s="13"/>
      <c r="G648" s="13"/>
      <c r="H648" s="13"/>
    </row>
    <row r="649" spans="1:8" ht="15" customHeight="1" x14ac:dyDescent="0.25">
      <c r="A649" s="65"/>
      <c r="B649" s="63"/>
      <c r="C649" s="19"/>
      <c r="D649" s="26"/>
      <c r="E649" s="26"/>
      <c r="F649" s="13"/>
      <c r="G649" s="13"/>
      <c r="H649" s="13"/>
    </row>
    <row r="650" spans="1:8" ht="15" customHeight="1" x14ac:dyDescent="0.25">
      <c r="A650" s="65"/>
      <c r="B650" s="62"/>
      <c r="C650" s="21"/>
      <c r="D650" s="13"/>
      <c r="E650" s="13"/>
      <c r="F650" s="13"/>
      <c r="G650" s="13"/>
      <c r="H650" s="13"/>
    </row>
    <row r="651" spans="1:8" ht="15" customHeight="1" x14ac:dyDescent="0.25">
      <c r="A651" s="65"/>
      <c r="B651" s="63"/>
      <c r="C651" s="19"/>
      <c r="D651" s="26"/>
      <c r="E651" s="26"/>
      <c r="F651" s="13"/>
      <c r="G651" s="13"/>
      <c r="H651" s="13"/>
    </row>
    <row r="652" spans="1:8" ht="15" customHeight="1" x14ac:dyDescent="0.25">
      <c r="A652" s="65"/>
      <c r="B652" s="62"/>
      <c r="C652" s="17"/>
      <c r="D652" s="13"/>
      <c r="E652" s="13"/>
      <c r="F652" s="13"/>
      <c r="G652" s="13"/>
      <c r="H652" s="13"/>
    </row>
    <row r="653" spans="1:8" ht="15" customHeight="1" x14ac:dyDescent="0.25">
      <c r="A653" s="65"/>
      <c r="B653" s="62"/>
      <c r="C653" s="17"/>
      <c r="D653" s="13"/>
      <c r="E653" s="13"/>
      <c r="F653" s="13"/>
      <c r="G653" s="13"/>
      <c r="H653" s="13"/>
    </row>
    <row r="654" spans="1:8" ht="15" customHeight="1" x14ac:dyDescent="0.25">
      <c r="A654" s="65"/>
      <c r="B654" s="62"/>
      <c r="C654" s="17"/>
      <c r="D654" s="13"/>
      <c r="E654" s="13"/>
      <c r="F654" s="13"/>
      <c r="G654" s="13"/>
      <c r="H654" s="13"/>
    </row>
    <row r="655" spans="1:8" ht="15" customHeight="1" x14ac:dyDescent="0.25">
      <c r="A655" s="65"/>
      <c r="B655" s="62"/>
      <c r="C655" s="17"/>
      <c r="D655" s="13"/>
      <c r="E655" s="13"/>
      <c r="F655" s="13"/>
      <c r="G655" s="13"/>
      <c r="H655" s="13"/>
    </row>
    <row r="656" spans="1:8" ht="15" customHeight="1" x14ac:dyDescent="0.25">
      <c r="A656" s="65"/>
      <c r="B656" s="62"/>
      <c r="C656" s="17"/>
      <c r="D656" s="13"/>
      <c r="E656" s="13"/>
      <c r="F656" s="13"/>
      <c r="G656" s="13"/>
      <c r="H656" s="13"/>
    </row>
    <row r="657" spans="1:8" ht="15" customHeight="1" x14ac:dyDescent="0.25">
      <c r="A657" s="65"/>
      <c r="B657" s="62"/>
      <c r="C657" s="17"/>
      <c r="D657" s="13"/>
      <c r="E657" s="13"/>
      <c r="F657" s="13"/>
      <c r="G657" s="13"/>
      <c r="H657" s="13"/>
    </row>
    <row r="658" spans="1:8" ht="15" customHeight="1" x14ac:dyDescent="0.25">
      <c r="A658" s="65"/>
      <c r="B658" s="62"/>
      <c r="C658" s="17"/>
      <c r="D658" s="13"/>
      <c r="E658" s="13"/>
      <c r="F658" s="13"/>
      <c r="G658" s="13"/>
      <c r="H658" s="13"/>
    </row>
    <row r="659" spans="1:8" ht="15" customHeight="1" x14ac:dyDescent="0.25">
      <c r="A659" s="65"/>
      <c r="B659" s="62"/>
      <c r="C659" s="17"/>
      <c r="D659" s="13"/>
      <c r="E659" s="13"/>
      <c r="F659" s="13"/>
      <c r="G659" s="13"/>
      <c r="H659" s="13"/>
    </row>
    <row r="660" spans="1:8" ht="15" customHeight="1" x14ac:dyDescent="0.25">
      <c r="A660" s="65"/>
      <c r="B660" s="62"/>
      <c r="C660" s="17"/>
      <c r="D660" s="13"/>
      <c r="E660" s="13"/>
      <c r="F660" s="13"/>
      <c r="G660" s="13"/>
      <c r="H660" s="13"/>
    </row>
    <row r="661" spans="1:8" ht="15" customHeight="1" x14ac:dyDescent="0.25">
      <c r="A661" s="65"/>
      <c r="B661" s="62"/>
      <c r="C661" s="17"/>
      <c r="D661" s="13"/>
      <c r="E661" s="13"/>
      <c r="F661" s="13"/>
      <c r="G661" s="13"/>
      <c r="H661" s="13"/>
    </row>
    <row r="662" spans="1:8" ht="15" customHeight="1" x14ac:dyDescent="0.25">
      <c r="A662" s="65"/>
      <c r="B662" s="62"/>
      <c r="C662" s="17"/>
      <c r="D662" s="13"/>
      <c r="E662" s="13"/>
      <c r="F662" s="13"/>
      <c r="G662" s="13"/>
      <c r="H662" s="13"/>
    </row>
    <row r="663" spans="1:8" ht="15" customHeight="1" x14ac:dyDescent="0.25">
      <c r="A663" s="65"/>
      <c r="B663" s="62"/>
      <c r="C663" s="17"/>
      <c r="D663" s="13"/>
      <c r="E663" s="13"/>
      <c r="F663" s="13"/>
      <c r="G663" s="13"/>
      <c r="H663" s="13"/>
    </row>
    <row r="664" spans="1:8" ht="15" customHeight="1" x14ac:dyDescent="0.25">
      <c r="A664" s="65"/>
      <c r="B664" s="62"/>
      <c r="C664" s="21"/>
      <c r="D664" s="13"/>
      <c r="E664" s="13"/>
      <c r="F664" s="13"/>
      <c r="G664" s="13"/>
      <c r="H664" s="13"/>
    </row>
    <row r="665" spans="1:8" ht="15" customHeight="1" x14ac:dyDescent="0.25">
      <c r="A665" s="65"/>
      <c r="B665" s="62"/>
      <c r="C665" s="17"/>
      <c r="D665" s="13"/>
      <c r="E665" s="13"/>
      <c r="F665" s="13"/>
      <c r="G665" s="13"/>
      <c r="H665" s="13"/>
    </row>
    <row r="666" spans="1:8" ht="15" customHeight="1" x14ac:dyDescent="0.25">
      <c r="A666" s="65"/>
      <c r="B666" s="62"/>
      <c r="C666" s="17"/>
      <c r="D666" s="13"/>
      <c r="E666" s="13"/>
      <c r="F666" s="13"/>
      <c r="G666" s="13"/>
      <c r="H666" s="13"/>
    </row>
    <row r="667" spans="1:8" ht="15" customHeight="1" x14ac:dyDescent="0.25">
      <c r="A667" s="65"/>
      <c r="B667" s="62"/>
      <c r="C667" s="17"/>
      <c r="D667" s="13"/>
      <c r="E667" s="13"/>
      <c r="F667" s="13"/>
      <c r="G667" s="13"/>
      <c r="H667" s="13"/>
    </row>
    <row r="668" spans="1:8" ht="15" customHeight="1" x14ac:dyDescent="0.25">
      <c r="A668" s="65"/>
      <c r="B668" s="62"/>
      <c r="C668" s="17"/>
      <c r="D668" s="13"/>
      <c r="E668" s="13"/>
      <c r="F668" s="13"/>
      <c r="G668" s="13"/>
      <c r="H668" s="13"/>
    </row>
    <row r="669" spans="1:8" ht="15" customHeight="1" x14ac:dyDescent="0.25">
      <c r="A669" s="65"/>
      <c r="B669" s="62"/>
      <c r="C669" s="17"/>
      <c r="D669" s="13"/>
      <c r="E669" s="13"/>
      <c r="F669" s="13"/>
      <c r="G669" s="13"/>
      <c r="H669" s="13"/>
    </row>
    <row r="670" spans="1:8" ht="15" customHeight="1" x14ac:dyDescent="0.25">
      <c r="A670" s="65"/>
      <c r="B670" s="62"/>
      <c r="C670" s="17"/>
      <c r="D670" s="13"/>
      <c r="E670" s="13"/>
      <c r="F670" s="13"/>
      <c r="G670" s="13"/>
      <c r="H670" s="13"/>
    </row>
    <row r="671" spans="1:8" ht="15" customHeight="1" x14ac:dyDescent="0.25">
      <c r="A671" s="65"/>
      <c r="B671" s="62"/>
      <c r="C671" s="21"/>
      <c r="D671" s="13"/>
      <c r="E671" s="13"/>
      <c r="F671" s="13"/>
      <c r="G671" s="13"/>
      <c r="H671" s="13"/>
    </row>
    <row r="672" spans="1:8" ht="15" customHeight="1" x14ac:dyDescent="0.25">
      <c r="A672" s="65"/>
      <c r="B672" s="63"/>
      <c r="C672" s="37"/>
      <c r="D672" s="38"/>
      <c r="E672" s="38"/>
      <c r="F672" s="13"/>
      <c r="G672" s="13"/>
      <c r="H672" s="13"/>
    </row>
    <row r="673" spans="1:8" ht="15" customHeight="1" x14ac:dyDescent="0.25">
      <c r="A673" s="65"/>
      <c r="B673" s="35"/>
      <c r="C673" s="35"/>
      <c r="D673" s="13"/>
      <c r="E673" s="13"/>
      <c r="F673" s="13"/>
      <c r="G673" s="13"/>
      <c r="H673" s="13"/>
    </row>
    <row r="674" spans="1:8" ht="15" customHeight="1" x14ac:dyDescent="0.25">
      <c r="A674" s="65"/>
      <c r="B674" s="35"/>
      <c r="C674" s="35"/>
      <c r="D674" s="13"/>
      <c r="E674" s="13"/>
      <c r="F674" s="13"/>
      <c r="G674" s="13"/>
      <c r="H674" s="13"/>
    </row>
    <row r="675" spans="1:8" ht="15" customHeight="1" x14ac:dyDescent="0.25">
      <c r="A675" s="65"/>
      <c r="B675" s="35"/>
      <c r="C675" s="35"/>
      <c r="D675" s="13"/>
      <c r="E675" s="13"/>
      <c r="F675" s="13"/>
      <c r="G675" s="13"/>
      <c r="H675" s="13"/>
    </row>
    <row r="676" spans="1:8" ht="15" customHeight="1" x14ac:dyDescent="0.25">
      <c r="A676" s="65"/>
      <c r="B676" s="35"/>
      <c r="C676" s="35"/>
      <c r="D676" s="13"/>
      <c r="E676" s="13"/>
      <c r="F676" s="13"/>
      <c r="G676" s="13"/>
      <c r="H676" s="13"/>
    </row>
    <row r="677" spans="1:8" ht="15" customHeight="1" x14ac:dyDescent="0.25">
      <c r="A677" s="65"/>
      <c r="B677" s="35"/>
      <c r="C677" s="35"/>
      <c r="D677" s="13"/>
      <c r="E677" s="13"/>
      <c r="F677" s="13"/>
      <c r="G677" s="13"/>
      <c r="H677" s="13"/>
    </row>
    <row r="678" spans="1:8" ht="15" customHeight="1" x14ac:dyDescent="0.25">
      <c r="A678" s="65"/>
      <c r="B678" s="36"/>
      <c r="C678" s="36"/>
      <c r="D678" s="26"/>
      <c r="E678" s="26"/>
      <c r="F678" s="13"/>
      <c r="G678" s="13"/>
      <c r="H678" s="13"/>
    </row>
    <row r="679" spans="1:8" ht="15" customHeight="1" x14ac:dyDescent="0.25">
      <c r="A679" s="65"/>
      <c r="B679" s="62"/>
      <c r="C679" s="21"/>
      <c r="D679" s="13"/>
      <c r="E679" s="13"/>
      <c r="F679" s="13"/>
      <c r="G679" s="13"/>
      <c r="H679" s="13"/>
    </row>
    <row r="680" spans="1:8" ht="15" customHeight="1" x14ac:dyDescent="0.25">
      <c r="A680" s="65"/>
      <c r="B680" s="63"/>
      <c r="C680" s="19"/>
      <c r="D680" s="26"/>
      <c r="E680" s="26"/>
      <c r="F680" s="13"/>
      <c r="G680" s="13"/>
      <c r="H680" s="13"/>
    </row>
    <row r="681" spans="1:8" ht="15" customHeight="1" x14ac:dyDescent="0.25">
      <c r="A681" s="65"/>
      <c r="B681" s="62"/>
      <c r="C681" s="21"/>
      <c r="D681" s="13"/>
      <c r="E681" s="13"/>
      <c r="F681" s="13"/>
      <c r="G681" s="13"/>
      <c r="H681" s="13"/>
    </row>
    <row r="682" spans="1:8" ht="15" customHeight="1" x14ac:dyDescent="0.25">
      <c r="A682" s="65"/>
      <c r="B682" s="62"/>
      <c r="C682" s="21"/>
      <c r="D682" s="13"/>
      <c r="E682" s="13"/>
      <c r="F682" s="13"/>
      <c r="G682" s="13"/>
      <c r="H682" s="13"/>
    </row>
    <row r="683" spans="1:8" ht="15" customHeight="1" x14ac:dyDescent="0.25">
      <c r="A683" s="65"/>
      <c r="B683" s="62"/>
      <c r="C683" s="21"/>
      <c r="D683" s="13"/>
      <c r="E683" s="13"/>
      <c r="F683" s="13"/>
      <c r="G683" s="13"/>
      <c r="H683" s="13"/>
    </row>
    <row r="684" spans="1:8" ht="15" customHeight="1" x14ac:dyDescent="0.25">
      <c r="A684" s="65"/>
      <c r="B684" s="62"/>
      <c r="C684" s="17"/>
      <c r="D684" s="18"/>
      <c r="E684" s="18"/>
      <c r="F684" s="13"/>
      <c r="G684" s="13"/>
      <c r="H684" s="13"/>
    </row>
    <row r="685" spans="1:8" ht="15" customHeight="1" x14ac:dyDescent="0.25">
      <c r="A685" s="65"/>
      <c r="B685" s="62"/>
      <c r="C685" s="17"/>
      <c r="D685" s="18"/>
      <c r="E685" s="18"/>
      <c r="F685" s="13"/>
      <c r="G685" s="13"/>
      <c r="H685" s="13"/>
    </row>
    <row r="686" spans="1:8" ht="15" customHeight="1" x14ac:dyDescent="0.25">
      <c r="A686" s="65"/>
      <c r="B686" s="62"/>
      <c r="C686" s="17"/>
      <c r="D686" s="18"/>
      <c r="E686" s="18"/>
      <c r="F686" s="13"/>
      <c r="G686" s="13"/>
      <c r="H686" s="13"/>
    </row>
    <row r="687" spans="1:8" ht="15" customHeight="1" x14ac:dyDescent="0.25">
      <c r="A687" s="65"/>
      <c r="B687" s="62"/>
      <c r="C687" s="21"/>
      <c r="D687" s="13"/>
      <c r="E687" s="13"/>
      <c r="F687" s="13"/>
      <c r="G687" s="13"/>
      <c r="H687" s="13"/>
    </row>
    <row r="688" spans="1:8" ht="15" customHeight="1" x14ac:dyDescent="0.25">
      <c r="A688" s="65"/>
      <c r="B688" s="62"/>
      <c r="C688" s="17"/>
      <c r="D688" s="18"/>
      <c r="E688" s="18"/>
      <c r="F688" s="13"/>
      <c r="G688" s="13"/>
      <c r="H688" s="13"/>
    </row>
    <row r="689" spans="1:8" ht="15" customHeight="1" x14ac:dyDescent="0.25">
      <c r="A689" s="65"/>
      <c r="B689" s="62"/>
      <c r="C689" s="21"/>
      <c r="D689" s="13"/>
      <c r="E689" s="13"/>
      <c r="F689" s="13"/>
      <c r="G689" s="13"/>
      <c r="H689" s="13"/>
    </row>
    <row r="690" spans="1:8" ht="15" customHeight="1" x14ac:dyDescent="0.25">
      <c r="A690" s="65"/>
      <c r="B690" s="62"/>
      <c r="C690" s="21"/>
      <c r="D690" s="13"/>
      <c r="E690" s="13"/>
      <c r="F690" s="13"/>
      <c r="G690" s="13"/>
      <c r="H690" s="13"/>
    </row>
    <row r="691" spans="1:8" ht="15" customHeight="1" x14ac:dyDescent="0.25">
      <c r="A691" s="65"/>
      <c r="B691" s="62"/>
      <c r="C691" s="21"/>
      <c r="D691" s="13"/>
      <c r="E691" s="13"/>
      <c r="F691" s="13"/>
      <c r="G691" s="13"/>
      <c r="H691" s="13"/>
    </row>
    <row r="692" spans="1:8" ht="15" customHeight="1" x14ac:dyDescent="0.25">
      <c r="A692" s="65"/>
      <c r="B692" s="63"/>
      <c r="C692" s="19"/>
      <c r="D692" s="26"/>
      <c r="E692" s="26"/>
      <c r="F692" s="13"/>
      <c r="G692" s="13"/>
      <c r="H692" s="13"/>
    </row>
    <row r="693" spans="1:8" ht="15" customHeight="1" x14ac:dyDescent="0.25">
      <c r="A693" s="65"/>
      <c r="B693" s="51"/>
      <c r="C693" s="35"/>
      <c r="D693" s="13"/>
      <c r="E693" s="13"/>
      <c r="F693" s="13"/>
      <c r="G693" s="13"/>
      <c r="H693" s="13"/>
    </row>
    <row r="694" spans="1:8" ht="15" customHeight="1" x14ac:dyDescent="0.25">
      <c r="A694" s="65"/>
      <c r="B694" s="35"/>
      <c r="C694" s="35"/>
      <c r="D694" s="13"/>
      <c r="E694" s="13"/>
      <c r="F694" s="13"/>
      <c r="G694" s="13"/>
      <c r="H694" s="13"/>
    </row>
    <row r="695" spans="1:8" ht="15" customHeight="1" x14ac:dyDescent="0.25">
      <c r="A695" s="65"/>
      <c r="B695" s="35"/>
      <c r="C695" s="35"/>
      <c r="D695" s="13"/>
      <c r="E695" s="13"/>
      <c r="F695" s="13"/>
      <c r="G695" s="13"/>
      <c r="H695" s="13"/>
    </row>
    <row r="696" spans="1:8" ht="15" customHeight="1" x14ac:dyDescent="0.25">
      <c r="A696" s="65"/>
      <c r="B696" s="35"/>
      <c r="C696" s="35"/>
      <c r="D696" s="13"/>
      <c r="E696" s="13"/>
      <c r="F696" s="13"/>
      <c r="G696" s="13"/>
      <c r="H696" s="13"/>
    </row>
    <row r="697" spans="1:8" ht="15" customHeight="1" x14ac:dyDescent="0.25">
      <c r="A697" s="65"/>
      <c r="B697" s="36"/>
      <c r="C697" s="36"/>
      <c r="D697" s="26"/>
      <c r="E697" s="26"/>
      <c r="F697" s="13"/>
      <c r="G697" s="13"/>
      <c r="H697" s="13"/>
    </row>
    <row r="698" spans="1:8" ht="15" customHeight="1" x14ac:dyDescent="0.25">
      <c r="A698" s="65"/>
      <c r="B698" s="62"/>
      <c r="C698" s="21"/>
      <c r="D698" s="13"/>
      <c r="E698" s="13"/>
      <c r="F698" s="13"/>
      <c r="G698" s="13"/>
      <c r="H698" s="13"/>
    </row>
    <row r="699" spans="1:8" ht="15" customHeight="1" x14ac:dyDescent="0.25">
      <c r="A699" s="65"/>
      <c r="B699" s="63"/>
      <c r="C699" s="19"/>
      <c r="D699" s="26"/>
      <c r="E699" s="26"/>
      <c r="F699" s="13"/>
      <c r="G699" s="13"/>
      <c r="H699" s="13"/>
    </row>
    <row r="700" spans="1:8" ht="15" customHeight="1" x14ac:dyDescent="0.25">
      <c r="A700" s="65"/>
      <c r="B700" s="62"/>
      <c r="C700" s="21"/>
      <c r="D700" s="13"/>
      <c r="E700" s="13"/>
      <c r="F700" s="13"/>
      <c r="G700" s="13"/>
      <c r="H700" s="13"/>
    </row>
    <row r="701" spans="1:8" ht="15" customHeight="1" x14ac:dyDescent="0.25">
      <c r="A701" s="65"/>
      <c r="B701" s="62"/>
      <c r="C701" s="21"/>
      <c r="D701" s="13"/>
      <c r="E701" s="13"/>
      <c r="F701" s="13"/>
      <c r="G701" s="13"/>
      <c r="H701" s="13"/>
    </row>
    <row r="702" spans="1:8" ht="15" customHeight="1" x14ac:dyDescent="0.25">
      <c r="A702" s="65"/>
      <c r="B702" s="62"/>
      <c r="C702" s="21"/>
      <c r="D702" s="13"/>
      <c r="E702" s="13"/>
      <c r="F702" s="13"/>
      <c r="G702" s="13"/>
      <c r="H702" s="13"/>
    </row>
    <row r="703" spans="1:8" ht="15" customHeight="1" x14ac:dyDescent="0.25">
      <c r="A703" s="65"/>
      <c r="B703" s="62"/>
      <c r="C703" s="21"/>
      <c r="D703" s="13"/>
      <c r="E703" s="13"/>
      <c r="F703" s="13"/>
      <c r="G703" s="13"/>
      <c r="H703" s="13"/>
    </row>
    <row r="704" spans="1:8" ht="15" customHeight="1" x14ac:dyDescent="0.25">
      <c r="A704" s="65"/>
      <c r="B704" s="62"/>
      <c r="C704" s="21"/>
      <c r="D704" s="13"/>
      <c r="E704" s="13"/>
      <c r="F704" s="13"/>
      <c r="G704" s="13"/>
      <c r="H704" s="13"/>
    </row>
    <row r="705" spans="1:8" ht="15" customHeight="1" x14ac:dyDescent="0.25">
      <c r="A705" s="65"/>
      <c r="B705" s="62"/>
      <c r="C705" s="21"/>
      <c r="D705" s="13"/>
      <c r="E705" s="13"/>
      <c r="F705" s="13"/>
      <c r="G705" s="13"/>
      <c r="H705" s="13"/>
    </row>
    <row r="706" spans="1:8" ht="15" customHeight="1" x14ac:dyDescent="0.25">
      <c r="A706" s="65"/>
      <c r="B706" s="62"/>
      <c r="C706" s="21"/>
      <c r="D706" s="13"/>
      <c r="E706" s="13"/>
      <c r="F706" s="13"/>
      <c r="G706" s="13"/>
      <c r="H706" s="13"/>
    </row>
    <row r="707" spans="1:8" ht="15" customHeight="1" x14ac:dyDescent="0.25">
      <c r="A707" s="65"/>
      <c r="B707" s="62"/>
      <c r="C707" s="21"/>
      <c r="D707" s="13"/>
      <c r="E707" s="13"/>
      <c r="F707" s="13"/>
      <c r="G707" s="13"/>
      <c r="H707" s="13"/>
    </row>
    <row r="708" spans="1:8" ht="15" customHeight="1" x14ac:dyDescent="0.25">
      <c r="A708" s="65"/>
      <c r="B708" s="62"/>
      <c r="C708" s="21"/>
      <c r="D708" s="13"/>
      <c r="E708" s="13"/>
      <c r="F708" s="13"/>
      <c r="G708" s="13"/>
      <c r="H708" s="13"/>
    </row>
    <row r="709" spans="1:8" ht="15" customHeight="1" x14ac:dyDescent="0.25">
      <c r="A709" s="65"/>
      <c r="B709" s="62"/>
      <c r="C709" s="21"/>
      <c r="D709" s="13"/>
      <c r="E709" s="13"/>
      <c r="F709" s="13"/>
      <c r="G709" s="13"/>
      <c r="H709" s="13"/>
    </row>
    <row r="710" spans="1:8" ht="15" customHeight="1" x14ac:dyDescent="0.25">
      <c r="A710" s="65"/>
      <c r="B710" s="62"/>
      <c r="C710" s="21"/>
      <c r="D710" s="13"/>
      <c r="E710" s="13"/>
      <c r="F710" s="13"/>
      <c r="G710" s="13"/>
      <c r="H710" s="13"/>
    </row>
    <row r="711" spans="1:8" ht="15" customHeight="1" x14ac:dyDescent="0.25">
      <c r="A711" s="65"/>
      <c r="B711" s="62"/>
      <c r="C711" s="21"/>
      <c r="D711" s="13"/>
      <c r="E711" s="13"/>
      <c r="F711" s="13"/>
      <c r="G711" s="13"/>
      <c r="H711" s="13"/>
    </row>
    <row r="712" spans="1:8" ht="15" customHeight="1" x14ac:dyDescent="0.25">
      <c r="A712" s="65"/>
      <c r="B712" s="62"/>
      <c r="C712" s="21"/>
      <c r="D712" s="13"/>
      <c r="E712" s="13"/>
      <c r="F712" s="13"/>
      <c r="G712" s="13"/>
      <c r="H712" s="13"/>
    </row>
    <row r="713" spans="1:8" ht="15" customHeight="1" x14ac:dyDescent="0.25">
      <c r="A713" s="65"/>
      <c r="B713" s="62"/>
      <c r="C713" s="21"/>
      <c r="D713" s="13"/>
      <c r="E713" s="13"/>
      <c r="F713" s="13"/>
      <c r="G713" s="13"/>
      <c r="H713" s="13"/>
    </row>
    <row r="714" spans="1:8" ht="15" customHeight="1" x14ac:dyDescent="0.25">
      <c r="A714" s="65"/>
      <c r="B714" s="62"/>
      <c r="C714" s="21"/>
      <c r="D714" s="13"/>
      <c r="E714" s="13"/>
      <c r="F714" s="13"/>
      <c r="G714" s="13"/>
      <c r="H714" s="13"/>
    </row>
    <row r="715" spans="1:8" ht="15" customHeight="1" x14ac:dyDescent="0.25">
      <c r="A715" s="65"/>
      <c r="B715" s="62"/>
      <c r="C715" s="21"/>
      <c r="D715" s="13"/>
      <c r="E715" s="13"/>
      <c r="F715" s="13"/>
      <c r="G715" s="13"/>
      <c r="H715" s="13"/>
    </row>
    <row r="716" spans="1:8" ht="15" customHeight="1" x14ac:dyDescent="0.25">
      <c r="A716" s="65"/>
      <c r="B716" s="62"/>
      <c r="C716" s="21"/>
      <c r="D716" s="13"/>
      <c r="E716" s="13"/>
      <c r="F716" s="13"/>
      <c r="G716" s="13"/>
      <c r="H716" s="13"/>
    </row>
    <row r="717" spans="1:8" ht="15" customHeight="1" x14ac:dyDescent="0.25">
      <c r="A717" s="65"/>
      <c r="B717" s="62"/>
      <c r="C717" s="21"/>
      <c r="D717" s="13"/>
      <c r="E717" s="13"/>
      <c r="F717" s="13"/>
      <c r="G717" s="13"/>
      <c r="H717" s="13"/>
    </row>
    <row r="718" spans="1:8" ht="15" customHeight="1" x14ac:dyDescent="0.25">
      <c r="A718" s="65"/>
      <c r="B718" s="62"/>
      <c r="C718" s="21"/>
      <c r="D718" s="13"/>
      <c r="E718" s="13"/>
      <c r="F718" s="13"/>
      <c r="G718" s="13"/>
      <c r="H718" s="13"/>
    </row>
    <row r="719" spans="1:8" ht="15" customHeight="1" x14ac:dyDescent="0.25">
      <c r="A719" s="65"/>
      <c r="B719" s="62"/>
      <c r="C719" s="21"/>
      <c r="D719" s="13"/>
      <c r="E719" s="13"/>
      <c r="F719" s="13"/>
      <c r="G719" s="13"/>
      <c r="H719" s="13"/>
    </row>
    <row r="720" spans="1:8" ht="15" customHeight="1" x14ac:dyDescent="0.25">
      <c r="A720" s="65"/>
      <c r="B720" s="62"/>
      <c r="C720" s="21"/>
      <c r="D720" s="13"/>
      <c r="E720" s="13"/>
      <c r="F720" s="13"/>
      <c r="G720" s="13"/>
      <c r="H720" s="13"/>
    </row>
    <row r="721" spans="1:8" ht="15" customHeight="1" x14ac:dyDescent="0.25">
      <c r="A721" s="65"/>
      <c r="B721" s="62"/>
      <c r="C721" s="21"/>
      <c r="D721" s="13"/>
      <c r="E721" s="13"/>
      <c r="F721" s="13"/>
      <c r="G721" s="13"/>
      <c r="H721" s="13"/>
    </row>
    <row r="722" spans="1:8" ht="15" customHeight="1" x14ac:dyDescent="0.25">
      <c r="A722" s="65"/>
      <c r="B722" s="63"/>
      <c r="C722" s="19"/>
      <c r="D722" s="26"/>
      <c r="E722" s="26"/>
      <c r="F722" s="13"/>
      <c r="G722" s="13"/>
      <c r="H722" s="13"/>
    </row>
    <row r="723" spans="1:8" ht="15" customHeight="1" x14ac:dyDescent="0.25">
      <c r="A723" s="65"/>
      <c r="B723" s="63"/>
      <c r="C723" s="19"/>
      <c r="D723" s="26"/>
      <c r="E723" s="26"/>
      <c r="F723" s="13"/>
      <c r="G723" s="13"/>
      <c r="H723" s="13"/>
    </row>
    <row r="724" spans="1:8" ht="15" customHeight="1" x14ac:dyDescent="0.25">
      <c r="A724" s="65"/>
      <c r="B724" s="63"/>
      <c r="C724" s="19"/>
      <c r="D724" s="26"/>
      <c r="E724" s="26"/>
      <c r="F724" s="13"/>
      <c r="G724" s="13"/>
      <c r="H724" s="13"/>
    </row>
    <row r="725" spans="1:8" ht="15" customHeight="1" x14ac:dyDescent="0.25">
      <c r="A725" s="65"/>
      <c r="B725" s="63"/>
      <c r="C725" s="19"/>
      <c r="D725" s="26"/>
      <c r="E725" s="26"/>
      <c r="F725" s="13"/>
      <c r="G725" s="13"/>
      <c r="H725" s="13"/>
    </row>
    <row r="726" spans="1:8" ht="15" customHeight="1" x14ac:dyDescent="0.25">
      <c r="A726" s="65"/>
      <c r="B726" s="62"/>
      <c r="C726" s="21"/>
      <c r="D726" s="13"/>
      <c r="E726" s="13"/>
      <c r="F726" s="13"/>
      <c r="G726" s="13"/>
      <c r="H726" s="13"/>
    </row>
    <row r="727" spans="1:8" ht="15" customHeight="1" x14ac:dyDescent="0.25">
      <c r="A727" s="65"/>
      <c r="B727" s="63"/>
      <c r="C727" s="19"/>
      <c r="D727" s="26"/>
      <c r="E727" s="26"/>
      <c r="F727" s="13"/>
      <c r="G727" s="13"/>
      <c r="H727" s="13"/>
    </row>
    <row r="728" spans="1:8" ht="15" customHeight="1" x14ac:dyDescent="0.25">
      <c r="A728" s="65"/>
      <c r="B728" s="62"/>
      <c r="C728" s="21"/>
      <c r="D728" s="13"/>
      <c r="E728" s="13"/>
      <c r="F728" s="13"/>
      <c r="G728" s="13"/>
      <c r="H728" s="13"/>
    </row>
    <row r="729" spans="1:8" ht="15" customHeight="1" x14ac:dyDescent="0.25">
      <c r="A729" s="65"/>
      <c r="B729" s="62"/>
      <c r="C729" s="21"/>
      <c r="D729" s="13"/>
      <c r="E729" s="13"/>
      <c r="F729" s="13"/>
      <c r="G729" s="13"/>
      <c r="H729" s="13"/>
    </row>
    <row r="730" spans="1:8" ht="15" customHeight="1" x14ac:dyDescent="0.25">
      <c r="A730" s="65"/>
      <c r="B730" s="62"/>
      <c r="C730" s="21"/>
      <c r="D730" s="13"/>
      <c r="E730" s="13"/>
      <c r="F730" s="13"/>
      <c r="G730" s="13"/>
      <c r="H730" s="13"/>
    </row>
    <row r="731" spans="1:8" ht="15" customHeight="1" x14ac:dyDescent="0.25">
      <c r="A731" s="65"/>
      <c r="B731" s="62"/>
      <c r="C731" s="21"/>
      <c r="D731" s="13"/>
      <c r="E731" s="13"/>
      <c r="F731" s="13"/>
      <c r="G731" s="13"/>
      <c r="H731" s="13"/>
    </row>
    <row r="732" spans="1:8" ht="15" customHeight="1" x14ac:dyDescent="0.25">
      <c r="A732" s="65"/>
      <c r="B732" s="62"/>
      <c r="C732" s="21"/>
      <c r="D732" s="13"/>
      <c r="E732" s="13"/>
      <c r="F732" s="13"/>
      <c r="G732" s="13"/>
      <c r="H732" s="13"/>
    </row>
    <row r="733" spans="1:8" ht="15" customHeight="1" x14ac:dyDescent="0.25">
      <c r="A733" s="65"/>
      <c r="B733" s="62"/>
      <c r="C733" s="21"/>
      <c r="D733" s="13"/>
      <c r="E733" s="13"/>
      <c r="F733" s="13"/>
      <c r="G733" s="13"/>
      <c r="H733" s="13"/>
    </row>
    <row r="734" spans="1:8" ht="15" customHeight="1" x14ac:dyDescent="0.25">
      <c r="A734" s="65"/>
      <c r="B734" s="62"/>
      <c r="C734" s="21"/>
      <c r="D734" s="13"/>
      <c r="E734" s="13"/>
      <c r="F734" s="13"/>
      <c r="G734" s="13"/>
      <c r="H734" s="13"/>
    </row>
    <row r="735" spans="1:8" ht="15" customHeight="1" x14ac:dyDescent="0.25">
      <c r="A735" s="65"/>
      <c r="B735" s="62"/>
      <c r="C735" s="21"/>
      <c r="D735" s="13"/>
      <c r="E735" s="13"/>
      <c r="F735" s="13"/>
      <c r="G735" s="13"/>
      <c r="H735" s="13"/>
    </row>
    <row r="736" spans="1:8" ht="15" customHeight="1" x14ac:dyDescent="0.25">
      <c r="A736" s="65"/>
      <c r="B736" s="62"/>
      <c r="C736" s="17"/>
      <c r="D736" s="18"/>
      <c r="E736" s="18"/>
      <c r="F736" s="13"/>
      <c r="G736" s="13"/>
      <c r="H736" s="13"/>
    </row>
    <row r="737" spans="1:8" ht="15" customHeight="1" x14ac:dyDescent="0.25">
      <c r="A737" s="65"/>
      <c r="B737" s="62"/>
      <c r="C737" s="17"/>
      <c r="D737" s="18"/>
      <c r="E737" s="18"/>
      <c r="F737" s="13"/>
      <c r="G737" s="13"/>
      <c r="H737" s="13"/>
    </row>
    <row r="738" spans="1:8" ht="15" customHeight="1" x14ac:dyDescent="0.25">
      <c r="A738" s="65"/>
      <c r="B738" s="62"/>
      <c r="C738" s="17"/>
      <c r="D738" s="18"/>
      <c r="E738" s="18"/>
      <c r="F738" s="13"/>
      <c r="G738" s="13"/>
      <c r="H738" s="13"/>
    </row>
    <row r="739" spans="1:8" ht="15" customHeight="1" x14ac:dyDescent="0.25">
      <c r="A739" s="65"/>
      <c r="B739" s="62"/>
      <c r="C739" s="17"/>
      <c r="D739" s="18"/>
      <c r="E739" s="18"/>
      <c r="F739" s="13"/>
      <c r="G739" s="13"/>
      <c r="H739" s="13"/>
    </row>
    <row r="740" spans="1:8" ht="15" customHeight="1" x14ac:dyDescent="0.25">
      <c r="A740" s="65"/>
      <c r="B740" s="62"/>
      <c r="C740" s="21"/>
      <c r="D740" s="13"/>
      <c r="E740" s="13"/>
      <c r="F740" s="13"/>
      <c r="G740" s="13"/>
      <c r="H740" s="13"/>
    </row>
    <row r="741" spans="1:8" ht="15" customHeight="1" x14ac:dyDescent="0.25">
      <c r="A741" s="65"/>
      <c r="B741" s="62"/>
      <c r="C741" s="17"/>
      <c r="D741" s="18"/>
      <c r="E741" s="18"/>
      <c r="F741" s="13"/>
      <c r="G741" s="13"/>
      <c r="H741" s="13"/>
    </row>
    <row r="742" spans="1:8" ht="15" customHeight="1" x14ac:dyDescent="0.25">
      <c r="A742" s="65"/>
      <c r="B742" s="62"/>
      <c r="C742" s="21"/>
      <c r="D742" s="13"/>
      <c r="E742" s="13"/>
      <c r="F742" s="13"/>
      <c r="G742" s="13"/>
      <c r="H742" s="13"/>
    </row>
    <row r="743" spans="1:8" ht="15" customHeight="1" x14ac:dyDescent="0.25">
      <c r="A743" s="65"/>
      <c r="B743" s="62"/>
      <c r="C743" s="21"/>
      <c r="D743" s="13"/>
      <c r="E743" s="13"/>
      <c r="F743" s="13"/>
      <c r="G743" s="13"/>
      <c r="H743" s="13"/>
    </row>
    <row r="744" spans="1:8" ht="15" customHeight="1" x14ac:dyDescent="0.25">
      <c r="A744" s="65"/>
      <c r="B744" s="62"/>
      <c r="C744" s="21"/>
      <c r="D744" s="13"/>
      <c r="E744" s="13"/>
      <c r="F744" s="13"/>
      <c r="G744" s="13"/>
      <c r="H744" s="13"/>
    </row>
    <row r="745" spans="1:8" ht="15" customHeight="1" x14ac:dyDescent="0.25">
      <c r="A745" s="65"/>
      <c r="B745" s="62"/>
      <c r="C745" s="21"/>
      <c r="D745" s="13"/>
      <c r="E745" s="13"/>
      <c r="F745" s="13"/>
      <c r="G745" s="13"/>
      <c r="H745" s="13"/>
    </row>
    <row r="746" spans="1:8" ht="15" customHeight="1" x14ac:dyDescent="0.25">
      <c r="A746" s="65"/>
      <c r="B746" s="62"/>
      <c r="C746" s="21"/>
      <c r="D746" s="13"/>
      <c r="E746" s="13"/>
      <c r="F746" s="13"/>
      <c r="G746" s="13"/>
      <c r="H746" s="13"/>
    </row>
    <row r="747" spans="1:8" ht="15" customHeight="1" x14ac:dyDescent="0.25">
      <c r="A747" s="65"/>
      <c r="B747" s="62"/>
      <c r="C747" s="21"/>
      <c r="D747" s="13"/>
      <c r="E747" s="13"/>
      <c r="F747" s="13"/>
      <c r="G747" s="13"/>
      <c r="H747" s="13"/>
    </row>
    <row r="748" spans="1:8" ht="15" customHeight="1" x14ac:dyDescent="0.25">
      <c r="A748" s="65"/>
      <c r="B748" s="62"/>
      <c r="C748" s="21"/>
      <c r="D748" s="13"/>
      <c r="E748" s="13"/>
      <c r="F748" s="13"/>
      <c r="G748" s="13"/>
      <c r="H748" s="13"/>
    </row>
    <row r="749" spans="1:8" ht="15" customHeight="1" x14ac:dyDescent="0.25">
      <c r="A749" s="65"/>
      <c r="B749" s="62"/>
      <c r="C749" s="21"/>
      <c r="D749" s="13"/>
      <c r="E749" s="13"/>
      <c r="F749" s="13"/>
      <c r="G749" s="13"/>
      <c r="H749" s="13"/>
    </row>
    <row r="750" spans="1:8" ht="15" customHeight="1" x14ac:dyDescent="0.25">
      <c r="A750" s="65"/>
      <c r="B750" s="63"/>
      <c r="C750" s="19"/>
      <c r="D750" s="26"/>
      <c r="E750" s="26"/>
      <c r="F750" s="13"/>
      <c r="G750" s="13"/>
      <c r="H750" s="13"/>
    </row>
    <row r="751" spans="1:8" ht="15" customHeight="1" x14ac:dyDescent="0.25">
      <c r="A751" s="65"/>
      <c r="B751" s="35"/>
      <c r="C751" s="35"/>
      <c r="D751" s="13"/>
      <c r="E751" s="13"/>
      <c r="F751" s="13"/>
      <c r="G751" s="13"/>
      <c r="H751" s="13"/>
    </row>
    <row r="752" spans="1:8" ht="15" customHeight="1" x14ac:dyDescent="0.25">
      <c r="A752" s="65"/>
      <c r="B752" s="35"/>
      <c r="C752" s="35"/>
      <c r="D752" s="13"/>
      <c r="E752" s="13"/>
      <c r="F752" s="13"/>
      <c r="G752" s="13"/>
      <c r="H752" s="13"/>
    </row>
    <row r="753" spans="1:8" ht="15" customHeight="1" x14ac:dyDescent="0.25">
      <c r="A753" s="65"/>
      <c r="B753" s="35"/>
      <c r="C753" s="35"/>
      <c r="D753" s="13"/>
      <c r="E753" s="13"/>
      <c r="F753" s="13"/>
      <c r="G753" s="13"/>
      <c r="H753" s="13"/>
    </row>
    <row r="754" spans="1:8" ht="15" customHeight="1" x14ac:dyDescent="0.25">
      <c r="A754" s="65"/>
      <c r="B754" s="35"/>
      <c r="C754" s="35"/>
      <c r="D754" s="13"/>
      <c r="E754" s="13"/>
      <c r="F754" s="13"/>
      <c r="G754" s="13"/>
      <c r="H754" s="13"/>
    </row>
    <row r="755" spans="1:8" ht="15" customHeight="1" x14ac:dyDescent="0.25">
      <c r="A755" s="65"/>
      <c r="B755" s="36"/>
      <c r="C755" s="36"/>
      <c r="D755" s="26"/>
      <c r="E755" s="26"/>
      <c r="F755" s="13"/>
      <c r="G755" s="13"/>
      <c r="H755" s="13"/>
    </row>
    <row r="756" spans="1:8" ht="15" customHeight="1" x14ac:dyDescent="0.25">
      <c r="A756" s="65"/>
      <c r="B756" s="62"/>
      <c r="C756" s="21"/>
      <c r="D756" s="13"/>
      <c r="E756" s="13"/>
      <c r="F756" s="13"/>
      <c r="G756" s="13"/>
      <c r="H756" s="13"/>
    </row>
    <row r="757" spans="1:8" ht="15" customHeight="1" x14ac:dyDescent="0.25">
      <c r="A757" s="65"/>
      <c r="B757" s="63"/>
      <c r="C757" s="19"/>
      <c r="D757" s="47"/>
      <c r="E757" s="47"/>
      <c r="F757" s="44"/>
      <c r="G757" s="44"/>
      <c r="H757" s="13"/>
    </row>
    <row r="758" spans="1:8" ht="15" customHeight="1" x14ac:dyDescent="0.25">
      <c r="A758" s="65"/>
      <c r="B758" s="62"/>
      <c r="C758" s="21"/>
      <c r="D758" s="44"/>
      <c r="E758" s="44"/>
      <c r="F758" s="44"/>
      <c r="G758" s="44"/>
      <c r="H758" s="13"/>
    </row>
    <row r="759" spans="1:8" ht="15" customHeight="1" x14ac:dyDescent="0.25">
      <c r="A759" s="65"/>
      <c r="B759" s="62"/>
      <c r="C759" s="21"/>
      <c r="D759" s="44"/>
      <c r="E759" s="44"/>
      <c r="F759" s="44"/>
      <c r="G759" s="44"/>
      <c r="H759" s="13"/>
    </row>
    <row r="760" spans="1:8" ht="15" customHeight="1" x14ac:dyDescent="0.25">
      <c r="A760" s="65"/>
      <c r="B760" s="62"/>
      <c r="C760" s="21"/>
      <c r="D760" s="44"/>
      <c r="E760" s="44"/>
      <c r="F760" s="44"/>
      <c r="G760" s="44"/>
      <c r="H760" s="13"/>
    </row>
    <row r="761" spans="1:8" ht="15" customHeight="1" x14ac:dyDescent="0.25">
      <c r="A761" s="65"/>
      <c r="B761" s="62"/>
      <c r="C761" s="21"/>
      <c r="D761" s="44"/>
      <c r="E761" s="44"/>
      <c r="F761" s="44"/>
      <c r="G761" s="44"/>
      <c r="H761" s="13"/>
    </row>
    <row r="762" spans="1:8" ht="15" customHeight="1" x14ac:dyDescent="0.25">
      <c r="A762" s="65"/>
      <c r="B762" s="62"/>
      <c r="C762" s="21"/>
      <c r="D762" s="44"/>
      <c r="E762" s="44"/>
      <c r="F762" s="44"/>
      <c r="G762" s="44"/>
      <c r="H762" s="13"/>
    </row>
    <row r="763" spans="1:8" ht="15" customHeight="1" x14ac:dyDescent="0.25">
      <c r="A763" s="65"/>
      <c r="B763" s="62"/>
      <c r="C763" s="21"/>
      <c r="D763" s="44"/>
      <c r="E763" s="44"/>
      <c r="F763" s="44"/>
      <c r="G763" s="44"/>
      <c r="H763" s="13"/>
    </row>
    <row r="764" spans="1:8" ht="15" customHeight="1" x14ac:dyDescent="0.25">
      <c r="A764" s="65"/>
      <c r="B764" s="62"/>
      <c r="C764" s="21"/>
      <c r="D764" s="44"/>
      <c r="E764" s="44"/>
      <c r="F764" s="44"/>
      <c r="G764" s="44"/>
      <c r="H764" s="13"/>
    </row>
    <row r="765" spans="1:8" ht="15" customHeight="1" x14ac:dyDescent="0.25">
      <c r="A765" s="65"/>
      <c r="B765" s="62"/>
      <c r="C765" s="21"/>
      <c r="D765" s="44"/>
      <c r="E765" s="44"/>
      <c r="F765" s="44"/>
      <c r="G765" s="44"/>
      <c r="H765" s="13"/>
    </row>
    <row r="766" spans="1:8" ht="15" customHeight="1" x14ac:dyDescent="0.25">
      <c r="A766" s="65"/>
      <c r="B766" s="62"/>
      <c r="C766" s="21"/>
      <c r="D766" s="44"/>
      <c r="E766" s="44"/>
      <c r="F766" s="44"/>
      <c r="G766" s="44"/>
      <c r="H766" s="13"/>
    </row>
    <row r="767" spans="1:8" ht="15" customHeight="1" x14ac:dyDescent="0.25">
      <c r="A767" s="65"/>
      <c r="B767" s="62"/>
      <c r="C767" s="21"/>
      <c r="D767" s="44"/>
      <c r="E767" s="44"/>
      <c r="F767" s="44"/>
      <c r="G767" s="44"/>
      <c r="H767" s="13"/>
    </row>
    <row r="768" spans="1:8" ht="15" customHeight="1" x14ac:dyDescent="0.25">
      <c r="A768" s="65"/>
      <c r="B768" s="62"/>
      <c r="C768" s="21"/>
      <c r="D768" s="44"/>
      <c r="E768" s="44"/>
      <c r="F768" s="44"/>
      <c r="G768" s="44"/>
      <c r="H768" s="13"/>
    </row>
    <row r="769" spans="1:8" ht="15" customHeight="1" x14ac:dyDescent="0.25">
      <c r="A769" s="65"/>
      <c r="B769" s="62"/>
      <c r="C769" s="21"/>
      <c r="D769" s="44"/>
      <c r="E769" s="44"/>
      <c r="F769" s="44"/>
      <c r="G769" s="44"/>
      <c r="H769" s="13"/>
    </row>
    <row r="770" spans="1:8" ht="15" customHeight="1" x14ac:dyDescent="0.25">
      <c r="A770" s="65"/>
      <c r="B770" s="62"/>
      <c r="C770" s="21"/>
      <c r="D770" s="44"/>
      <c r="E770" s="44"/>
      <c r="F770" s="44"/>
      <c r="G770" s="44"/>
      <c r="H770" s="13"/>
    </row>
    <row r="771" spans="1:8" ht="15" customHeight="1" x14ac:dyDescent="0.25">
      <c r="A771" s="65"/>
      <c r="B771" s="62"/>
      <c r="C771" s="21"/>
      <c r="D771" s="44"/>
      <c r="E771" s="44"/>
      <c r="F771" s="44"/>
      <c r="G771" s="44"/>
      <c r="H771" s="13"/>
    </row>
    <row r="772" spans="1:8" ht="15" customHeight="1" x14ac:dyDescent="0.25">
      <c r="A772" s="65"/>
      <c r="B772" s="62"/>
      <c r="C772" s="21"/>
      <c r="D772" s="44"/>
      <c r="E772" s="44"/>
      <c r="F772" s="44"/>
      <c r="G772" s="44"/>
      <c r="H772" s="13"/>
    </row>
    <row r="773" spans="1:8" ht="15" customHeight="1" x14ac:dyDescent="0.25">
      <c r="A773" s="65"/>
      <c r="B773" s="63"/>
      <c r="C773" s="19"/>
      <c r="D773" s="47"/>
      <c r="E773" s="47"/>
      <c r="F773" s="44"/>
      <c r="G773" s="44"/>
      <c r="H773" s="13"/>
    </row>
    <row r="774" spans="1:8" ht="15" customHeight="1" x14ac:dyDescent="0.25">
      <c r="A774" s="65"/>
      <c r="B774" s="62"/>
      <c r="C774" s="21"/>
      <c r="D774" s="44"/>
      <c r="E774" s="44"/>
      <c r="F774" s="44"/>
      <c r="G774" s="44"/>
      <c r="H774" s="13"/>
    </row>
    <row r="775" spans="1:8" ht="15" customHeight="1" x14ac:dyDescent="0.25">
      <c r="A775" s="65"/>
      <c r="B775" s="63"/>
      <c r="C775" s="19"/>
      <c r="D775" s="26"/>
      <c r="E775" s="26"/>
      <c r="F775" s="13"/>
      <c r="G775" s="13"/>
      <c r="H775" s="13"/>
    </row>
    <row r="776" spans="1:8" ht="15" customHeight="1" x14ac:dyDescent="0.25">
      <c r="A776" s="65"/>
      <c r="B776" s="62"/>
      <c r="C776" s="21"/>
      <c r="D776" s="13"/>
      <c r="E776" s="13"/>
      <c r="F776" s="13"/>
      <c r="G776" s="13"/>
      <c r="H776" s="13"/>
    </row>
    <row r="777" spans="1:8" ht="15" customHeight="1" x14ac:dyDescent="0.25">
      <c r="A777" s="65"/>
      <c r="B777" s="62"/>
      <c r="C777" s="21"/>
      <c r="D777" s="13"/>
      <c r="E777" s="13"/>
      <c r="F777" s="13"/>
      <c r="G777" s="13"/>
      <c r="H777" s="13"/>
    </row>
    <row r="778" spans="1:8" ht="15" customHeight="1" x14ac:dyDescent="0.25">
      <c r="A778" s="65"/>
      <c r="B778" s="62"/>
      <c r="C778" s="21"/>
      <c r="D778" s="13"/>
      <c r="E778" s="13"/>
      <c r="F778" s="13"/>
      <c r="G778" s="13"/>
      <c r="H778" s="13"/>
    </row>
    <row r="779" spans="1:8" ht="15" customHeight="1" x14ac:dyDescent="0.25">
      <c r="A779" s="65"/>
      <c r="B779" s="62"/>
      <c r="C779" s="21"/>
      <c r="D779" s="13"/>
      <c r="E779" s="13"/>
      <c r="F779" s="13"/>
      <c r="G779" s="13"/>
      <c r="H779" s="13"/>
    </row>
    <row r="780" spans="1:8" ht="15" customHeight="1" x14ac:dyDescent="0.25">
      <c r="A780" s="65"/>
      <c r="B780" s="62"/>
      <c r="C780" s="17"/>
      <c r="D780" s="18"/>
      <c r="E780" s="18"/>
      <c r="F780" s="13"/>
      <c r="G780" s="13"/>
      <c r="H780" s="13"/>
    </row>
    <row r="781" spans="1:8" ht="15" customHeight="1" x14ac:dyDescent="0.25">
      <c r="A781" s="65"/>
      <c r="B781" s="62"/>
      <c r="C781" s="17"/>
      <c r="D781" s="18"/>
      <c r="E781" s="18"/>
      <c r="F781" s="13"/>
      <c r="G781" s="13"/>
      <c r="H781" s="13"/>
    </row>
    <row r="782" spans="1:8" ht="15" customHeight="1" x14ac:dyDescent="0.25">
      <c r="A782" s="65"/>
      <c r="B782" s="62"/>
      <c r="C782" s="21"/>
      <c r="D782" s="13"/>
      <c r="E782" s="13"/>
      <c r="F782" s="13"/>
      <c r="G782" s="13"/>
      <c r="H782" s="13"/>
    </row>
    <row r="783" spans="1:8" ht="15" customHeight="1" x14ac:dyDescent="0.25">
      <c r="A783" s="65"/>
      <c r="B783" s="62"/>
      <c r="C783" s="17"/>
      <c r="D783" s="18"/>
      <c r="E783" s="18"/>
      <c r="F783" s="13"/>
      <c r="G783" s="13"/>
      <c r="H783" s="13"/>
    </row>
    <row r="784" spans="1:8" ht="15" customHeight="1" x14ac:dyDescent="0.25">
      <c r="A784" s="65"/>
      <c r="B784" s="62"/>
      <c r="C784" s="21"/>
      <c r="D784" s="13"/>
      <c r="E784" s="13"/>
      <c r="F784" s="13"/>
      <c r="G784" s="13"/>
      <c r="H784" s="13"/>
    </row>
    <row r="785" spans="1:8" ht="15" customHeight="1" x14ac:dyDescent="0.25">
      <c r="A785" s="65"/>
      <c r="B785" s="62"/>
      <c r="C785" s="21"/>
      <c r="D785" s="13"/>
      <c r="E785" s="13"/>
      <c r="F785" s="13"/>
      <c r="G785" s="13"/>
      <c r="H785" s="13"/>
    </row>
    <row r="786" spans="1:8" ht="15" customHeight="1" x14ac:dyDescent="0.25">
      <c r="A786" s="65"/>
      <c r="B786" s="63"/>
      <c r="C786" s="19"/>
      <c r="D786" s="26"/>
      <c r="E786" s="26"/>
      <c r="F786" s="13"/>
      <c r="G786" s="13"/>
      <c r="H786" s="13"/>
    </row>
    <row r="787" spans="1:8" ht="15" customHeight="1" x14ac:dyDescent="0.25">
      <c r="A787" s="65"/>
      <c r="B787" s="62"/>
      <c r="C787" s="21"/>
      <c r="D787" s="13"/>
      <c r="E787" s="13"/>
      <c r="F787" s="13"/>
      <c r="G787" s="13"/>
      <c r="H787" s="13"/>
    </row>
    <row r="788" spans="1:8" ht="15" customHeight="1" x14ac:dyDescent="0.25">
      <c r="A788" s="65"/>
      <c r="B788" s="63"/>
      <c r="C788" s="19"/>
      <c r="D788" s="26"/>
      <c r="E788" s="26"/>
      <c r="F788" s="13"/>
      <c r="G788" s="13"/>
      <c r="H788" s="13"/>
    </row>
    <row r="789" spans="1:8" ht="15" customHeight="1" x14ac:dyDescent="0.25">
      <c r="A789" s="65"/>
      <c r="B789" s="62"/>
      <c r="C789" s="17"/>
      <c r="D789" s="18"/>
      <c r="E789" s="18"/>
      <c r="F789" s="13"/>
      <c r="G789" s="13"/>
      <c r="H789" s="13"/>
    </row>
    <row r="790" spans="1:8" ht="15" customHeight="1" x14ac:dyDescent="0.25">
      <c r="A790" s="65"/>
      <c r="B790" s="62"/>
      <c r="C790" s="17"/>
      <c r="D790" s="18"/>
      <c r="E790" s="18"/>
      <c r="F790" s="13"/>
      <c r="G790" s="13"/>
      <c r="H790" s="13"/>
    </row>
    <row r="791" spans="1:8" ht="15" customHeight="1" x14ac:dyDescent="0.25">
      <c r="A791" s="65"/>
      <c r="B791" s="62"/>
      <c r="C791" s="17"/>
      <c r="D791" s="18"/>
      <c r="E791" s="18"/>
      <c r="F791" s="13"/>
      <c r="G791" s="13"/>
      <c r="H791" s="13"/>
    </row>
    <row r="792" spans="1:8" ht="15" customHeight="1" x14ac:dyDescent="0.25">
      <c r="A792" s="65"/>
      <c r="B792" s="62"/>
      <c r="C792" s="17"/>
      <c r="D792" s="18"/>
      <c r="E792" s="18"/>
      <c r="F792" s="13"/>
      <c r="G792" s="13"/>
      <c r="H792" s="13"/>
    </row>
    <row r="793" spans="1:8" ht="15" customHeight="1" x14ac:dyDescent="0.25">
      <c r="A793" s="65"/>
      <c r="B793" s="62"/>
      <c r="C793" s="17"/>
      <c r="D793" s="18"/>
      <c r="E793" s="18"/>
      <c r="F793" s="13"/>
      <c r="G793" s="13"/>
      <c r="H793" s="13"/>
    </row>
    <row r="794" spans="1:8" ht="15" customHeight="1" x14ac:dyDescent="0.25">
      <c r="A794" s="65"/>
      <c r="B794" s="62"/>
      <c r="C794" s="17"/>
      <c r="D794" s="18"/>
      <c r="E794" s="18"/>
      <c r="F794" s="13"/>
      <c r="G794" s="13"/>
      <c r="H794" s="13"/>
    </row>
    <row r="795" spans="1:8" ht="15" customHeight="1" x14ac:dyDescent="0.25">
      <c r="A795" s="65"/>
      <c r="B795" s="62"/>
      <c r="C795" s="17"/>
      <c r="D795" s="18"/>
      <c r="E795" s="18"/>
      <c r="F795" s="13"/>
      <c r="G795" s="13"/>
      <c r="H795" s="13"/>
    </row>
    <row r="796" spans="1:8" ht="15" customHeight="1" x14ac:dyDescent="0.25">
      <c r="A796" s="65"/>
      <c r="B796" s="62"/>
      <c r="C796" s="17"/>
      <c r="D796" s="18"/>
      <c r="E796" s="18"/>
      <c r="F796" s="13"/>
      <c r="G796" s="13"/>
      <c r="H796" s="13"/>
    </row>
    <row r="797" spans="1:8" ht="15" customHeight="1" x14ac:dyDescent="0.25">
      <c r="A797" s="65"/>
      <c r="B797" s="62"/>
      <c r="C797" s="17"/>
      <c r="D797" s="18"/>
      <c r="E797" s="18"/>
      <c r="F797" s="13"/>
      <c r="G797" s="13"/>
      <c r="H797" s="13"/>
    </row>
    <row r="798" spans="1:8" ht="15" customHeight="1" x14ac:dyDescent="0.25">
      <c r="A798" s="65"/>
      <c r="B798" s="63"/>
      <c r="C798" s="19"/>
      <c r="D798" s="26"/>
      <c r="E798" s="26"/>
      <c r="F798" s="13"/>
      <c r="G798" s="13"/>
      <c r="H798" s="13"/>
    </row>
    <row r="799" spans="1:8" ht="15" customHeight="1" x14ac:dyDescent="0.25">
      <c r="A799" s="65"/>
      <c r="B799" s="70"/>
      <c r="C799" s="21"/>
      <c r="D799" s="52"/>
      <c r="E799" s="52"/>
      <c r="F799" s="13"/>
      <c r="G799" s="13"/>
      <c r="H799" s="13"/>
    </row>
    <row r="800" spans="1:8" ht="15" customHeight="1" x14ac:dyDescent="0.25">
      <c r="A800" s="65"/>
      <c r="B800" s="35"/>
      <c r="C800" s="35"/>
      <c r="D800" s="13"/>
      <c r="E800" s="13"/>
      <c r="F800" s="13"/>
      <c r="G800" s="13"/>
      <c r="H800" s="13"/>
    </row>
    <row r="801" spans="1:8" ht="15" customHeight="1" x14ac:dyDescent="0.25">
      <c r="A801" s="65"/>
      <c r="B801" s="35"/>
      <c r="C801" s="35"/>
      <c r="D801" s="13"/>
      <c r="E801" s="13"/>
      <c r="F801" s="13"/>
      <c r="G801" s="13"/>
      <c r="H801" s="13"/>
    </row>
    <row r="802" spans="1:8" ht="15" customHeight="1" x14ac:dyDescent="0.25">
      <c r="A802" s="65"/>
      <c r="B802" s="63"/>
      <c r="C802" s="19"/>
      <c r="D802" s="26"/>
      <c r="E802" s="26"/>
      <c r="F802" s="13"/>
      <c r="G802" s="13"/>
      <c r="H802" s="13"/>
    </row>
    <row r="803" spans="1:8" ht="15" customHeight="1" x14ac:dyDescent="0.25">
      <c r="A803" s="65"/>
      <c r="B803" s="62"/>
      <c r="C803" s="21"/>
      <c r="D803" s="13"/>
      <c r="E803" s="13"/>
      <c r="F803" s="13"/>
      <c r="G803" s="13"/>
      <c r="H803" s="13"/>
    </row>
    <row r="804" spans="1:8" ht="15" customHeight="1" x14ac:dyDescent="0.25">
      <c r="A804" s="65"/>
      <c r="B804" s="62"/>
      <c r="C804" s="29"/>
      <c r="D804" s="31"/>
      <c r="E804" s="31"/>
      <c r="F804" s="13"/>
      <c r="G804" s="13"/>
      <c r="H804" s="13"/>
    </row>
    <row r="805" spans="1:8" ht="15" customHeight="1" x14ac:dyDescent="0.25">
      <c r="A805" s="65"/>
      <c r="B805" s="62"/>
      <c r="C805" s="29"/>
      <c r="D805" s="31"/>
      <c r="E805" s="31"/>
      <c r="F805" s="13"/>
      <c r="G805" s="13"/>
      <c r="H805" s="13"/>
    </row>
    <row r="806" spans="1:8" ht="15" customHeight="1" x14ac:dyDescent="0.25">
      <c r="A806" s="65"/>
      <c r="B806" s="62"/>
      <c r="C806" s="29"/>
      <c r="D806" s="31"/>
      <c r="E806" s="31"/>
      <c r="F806" s="13"/>
      <c r="G806" s="13"/>
      <c r="H806" s="13"/>
    </row>
    <row r="807" spans="1:8" ht="15" customHeight="1" x14ac:dyDescent="0.25">
      <c r="A807" s="65"/>
      <c r="B807" s="62"/>
      <c r="C807" s="29"/>
      <c r="D807" s="31"/>
      <c r="E807" s="31"/>
      <c r="F807" s="13"/>
      <c r="G807" s="13"/>
      <c r="H807" s="13"/>
    </row>
    <row r="808" spans="1:8" ht="15" customHeight="1" x14ac:dyDescent="0.25">
      <c r="A808" s="65"/>
      <c r="B808" s="62"/>
      <c r="C808" s="29"/>
      <c r="D808" s="31"/>
      <c r="E808" s="31"/>
      <c r="F808" s="13"/>
      <c r="G808" s="13"/>
      <c r="H808" s="13"/>
    </row>
    <row r="809" spans="1:8" ht="15" customHeight="1" x14ac:dyDescent="0.25">
      <c r="A809" s="65"/>
      <c r="B809" s="62"/>
      <c r="C809" s="29"/>
      <c r="D809" s="31"/>
      <c r="E809" s="31"/>
      <c r="F809" s="13"/>
      <c r="G809" s="13"/>
      <c r="H809" s="13"/>
    </row>
    <row r="810" spans="1:8" ht="15" customHeight="1" x14ac:dyDescent="0.25">
      <c r="A810" s="65"/>
      <c r="B810" s="62"/>
      <c r="C810" s="29"/>
      <c r="D810" s="31"/>
      <c r="E810" s="31"/>
      <c r="F810" s="13"/>
      <c r="G810" s="13"/>
      <c r="H810" s="13"/>
    </row>
    <row r="811" spans="1:8" ht="15" customHeight="1" x14ac:dyDescent="0.25">
      <c r="A811" s="65"/>
      <c r="B811" s="62"/>
      <c r="C811" s="29"/>
      <c r="D811" s="31"/>
      <c r="E811" s="31"/>
      <c r="F811" s="13"/>
      <c r="G811" s="13"/>
      <c r="H811" s="13"/>
    </row>
    <row r="812" spans="1:8" ht="15" customHeight="1" x14ac:dyDescent="0.25">
      <c r="A812" s="65"/>
      <c r="B812" s="62"/>
      <c r="C812" s="29"/>
      <c r="D812" s="31"/>
      <c r="E812" s="31"/>
      <c r="F812" s="13"/>
      <c r="G812" s="13"/>
      <c r="H812" s="13"/>
    </row>
    <row r="813" spans="1:8" ht="15" customHeight="1" x14ac:dyDescent="0.25">
      <c r="A813" s="65"/>
      <c r="B813" s="63"/>
      <c r="C813" s="19"/>
      <c r="D813" s="26"/>
      <c r="E813" s="26"/>
      <c r="F813" s="13"/>
      <c r="G813" s="13"/>
      <c r="H813" s="13"/>
    </row>
    <row r="814" spans="1:8" ht="15" customHeight="1" x14ac:dyDescent="0.25">
      <c r="A814" s="65"/>
      <c r="B814" s="62"/>
      <c r="C814" s="21"/>
      <c r="D814" s="13"/>
      <c r="E814" s="13"/>
      <c r="F814" s="13"/>
      <c r="G814" s="13"/>
      <c r="H814" s="13"/>
    </row>
    <row r="815" spans="1:8" ht="15" customHeight="1" x14ac:dyDescent="0.25">
      <c r="A815" s="65"/>
      <c r="B815" s="62"/>
      <c r="C815" s="21"/>
      <c r="D815" s="31"/>
      <c r="E815" s="31"/>
      <c r="F815" s="13"/>
      <c r="G815" s="13"/>
      <c r="H815" s="13"/>
    </row>
    <row r="816" spans="1:8" ht="15" customHeight="1" x14ac:dyDescent="0.25">
      <c r="A816" s="65"/>
      <c r="B816" s="62"/>
      <c r="C816" s="21"/>
      <c r="D816" s="31"/>
      <c r="E816" s="31"/>
      <c r="F816" s="13"/>
      <c r="G816" s="13"/>
      <c r="H816" s="13"/>
    </row>
    <row r="817" spans="1:8" ht="15" customHeight="1" x14ac:dyDescent="0.25">
      <c r="A817" s="65"/>
      <c r="B817" s="62"/>
      <c r="C817" s="21"/>
      <c r="D817" s="31"/>
      <c r="E817" s="31"/>
      <c r="F817" s="13"/>
      <c r="G817" s="13"/>
      <c r="H817" s="13"/>
    </row>
    <row r="818" spans="1:8" ht="15" customHeight="1" x14ac:dyDescent="0.25">
      <c r="A818" s="65"/>
      <c r="B818" s="62"/>
      <c r="C818" s="21"/>
      <c r="D818" s="31"/>
      <c r="E818" s="31"/>
      <c r="F818" s="13"/>
      <c r="G818" s="13"/>
      <c r="H818" s="13"/>
    </row>
    <row r="819" spans="1:8" ht="15" customHeight="1" x14ac:dyDescent="0.25">
      <c r="A819" s="65"/>
      <c r="B819" s="62"/>
      <c r="C819" s="21"/>
      <c r="D819" s="31"/>
      <c r="E819" s="31"/>
      <c r="F819" s="13"/>
      <c r="G819" s="13"/>
      <c r="H819" s="13"/>
    </row>
    <row r="820" spans="1:8" ht="15" customHeight="1" x14ac:dyDescent="0.25">
      <c r="A820" s="65"/>
      <c r="B820" s="62"/>
      <c r="C820" s="21"/>
      <c r="D820" s="31"/>
      <c r="E820" s="31"/>
      <c r="F820" s="13"/>
      <c r="G820" s="13"/>
      <c r="H820" s="13"/>
    </row>
    <row r="821" spans="1:8" ht="15" customHeight="1" x14ac:dyDescent="0.25">
      <c r="A821" s="65"/>
      <c r="B821" s="62"/>
      <c r="C821" s="21"/>
      <c r="D821" s="31"/>
      <c r="E821" s="31"/>
      <c r="F821" s="13"/>
      <c r="G821" s="13"/>
      <c r="H821" s="13"/>
    </row>
    <row r="822" spans="1:8" ht="15" customHeight="1" x14ac:dyDescent="0.25">
      <c r="A822" s="65"/>
      <c r="B822" s="63"/>
      <c r="C822" s="19"/>
      <c r="D822" s="26"/>
      <c r="E822" s="26"/>
      <c r="F822" s="13"/>
      <c r="G822" s="13"/>
      <c r="H822" s="13"/>
    </row>
    <row r="823" spans="1:8" ht="15" customHeight="1" x14ac:dyDescent="0.25">
      <c r="A823" s="65"/>
      <c r="B823" s="62"/>
      <c r="C823" s="21"/>
      <c r="D823" s="26"/>
      <c r="E823" s="26"/>
      <c r="F823" s="13"/>
      <c r="G823" s="13"/>
      <c r="H823" s="13"/>
    </row>
    <row r="824" spans="1:8" ht="15" customHeight="1" x14ac:dyDescent="0.25">
      <c r="A824" s="65"/>
      <c r="B824" s="62"/>
      <c r="C824" s="21"/>
      <c r="D824" s="13"/>
      <c r="E824" s="13"/>
      <c r="F824" s="13"/>
      <c r="G824" s="13"/>
      <c r="H824" s="13"/>
    </row>
    <row r="825" spans="1:8" ht="15" customHeight="1" x14ac:dyDescent="0.25">
      <c r="A825" s="65"/>
      <c r="B825" s="62"/>
      <c r="C825" s="21"/>
      <c r="D825" s="13"/>
      <c r="E825" s="13"/>
      <c r="F825" s="13"/>
      <c r="G825" s="13"/>
      <c r="H825" s="13"/>
    </row>
    <row r="826" spans="1:8" ht="15" customHeight="1" x14ac:dyDescent="0.25">
      <c r="A826" s="65"/>
      <c r="B826" s="62"/>
      <c r="C826" s="21"/>
      <c r="D826" s="13"/>
      <c r="E826" s="13"/>
      <c r="F826" s="13"/>
      <c r="G826" s="13"/>
      <c r="H826" s="13"/>
    </row>
    <row r="827" spans="1:8" ht="15" customHeight="1" x14ac:dyDescent="0.25">
      <c r="A827" s="65"/>
      <c r="B827" s="63"/>
      <c r="C827" s="19"/>
      <c r="D827" s="26"/>
      <c r="E827" s="26"/>
      <c r="F827" s="13"/>
      <c r="G827" s="13"/>
      <c r="H827" s="13"/>
    </row>
    <row r="828" spans="1:8" ht="15" customHeight="1" x14ac:dyDescent="0.25">
      <c r="A828" s="65"/>
      <c r="B828" s="62"/>
      <c r="C828" s="21"/>
      <c r="D828" s="13"/>
      <c r="E828" s="13"/>
      <c r="F828" s="13"/>
      <c r="G828" s="13"/>
      <c r="H828" s="13"/>
    </row>
    <row r="829" spans="1:8" ht="15" customHeight="1" x14ac:dyDescent="0.25">
      <c r="A829" s="65"/>
      <c r="B829" s="63"/>
      <c r="C829" s="19"/>
      <c r="D829" s="26"/>
      <c r="E829" s="26"/>
      <c r="F829" s="13"/>
      <c r="G829" s="13"/>
      <c r="H829" s="13"/>
    </row>
    <row r="830" spans="1:8" ht="15" customHeight="1" x14ac:dyDescent="0.25">
      <c r="A830" s="65"/>
      <c r="B830" s="62"/>
      <c r="C830" s="21"/>
      <c r="D830" s="13"/>
      <c r="E830" s="13"/>
      <c r="F830" s="13"/>
      <c r="G830" s="13"/>
      <c r="H830" s="13"/>
    </row>
    <row r="831" spans="1:8" ht="15" customHeight="1" x14ac:dyDescent="0.25">
      <c r="A831" s="65"/>
      <c r="B831" s="62"/>
      <c r="C831" s="21"/>
      <c r="D831" s="13"/>
      <c r="E831" s="13"/>
      <c r="F831" s="13"/>
      <c r="G831" s="13"/>
      <c r="H831" s="13"/>
    </row>
    <row r="832" spans="1:8" ht="15" customHeight="1" x14ac:dyDescent="0.25">
      <c r="A832" s="65"/>
      <c r="B832" s="62"/>
      <c r="C832" s="21"/>
      <c r="D832" s="13"/>
      <c r="E832" s="13"/>
      <c r="F832" s="13"/>
      <c r="G832" s="13"/>
      <c r="H832" s="13"/>
    </row>
    <row r="833" spans="1:8" ht="15" customHeight="1" x14ac:dyDescent="0.25">
      <c r="A833" s="65"/>
      <c r="B833" s="62"/>
      <c r="C833" s="17"/>
      <c r="D833" s="18"/>
      <c r="E833" s="18"/>
      <c r="F833" s="13"/>
      <c r="G833" s="13"/>
      <c r="H833" s="13"/>
    </row>
    <row r="834" spans="1:8" ht="15" customHeight="1" x14ac:dyDescent="0.25">
      <c r="A834" s="65"/>
      <c r="B834" s="62"/>
      <c r="C834" s="17"/>
      <c r="D834" s="18"/>
      <c r="E834" s="18"/>
      <c r="F834" s="13"/>
      <c r="G834" s="13"/>
      <c r="H834" s="13"/>
    </row>
    <row r="835" spans="1:8" ht="15" customHeight="1" x14ac:dyDescent="0.25">
      <c r="A835" s="65"/>
      <c r="B835" s="62"/>
      <c r="C835" s="17"/>
      <c r="D835" s="18"/>
      <c r="E835" s="18"/>
      <c r="F835" s="13"/>
      <c r="G835" s="13"/>
      <c r="H835" s="13"/>
    </row>
    <row r="836" spans="1:8" ht="15" customHeight="1" x14ac:dyDescent="0.25">
      <c r="A836" s="65"/>
      <c r="B836" s="62"/>
      <c r="C836" s="21"/>
      <c r="D836" s="13"/>
      <c r="E836" s="13"/>
      <c r="F836" s="13"/>
      <c r="G836" s="13"/>
      <c r="H836" s="13"/>
    </row>
    <row r="837" spans="1:8" ht="15" customHeight="1" x14ac:dyDescent="0.25">
      <c r="A837" s="65"/>
      <c r="B837" s="62"/>
      <c r="C837" s="17"/>
      <c r="D837" s="18"/>
      <c r="E837" s="18"/>
      <c r="F837" s="13"/>
      <c r="G837" s="13"/>
      <c r="H837" s="13"/>
    </row>
    <row r="838" spans="1:8" ht="15" customHeight="1" x14ac:dyDescent="0.25">
      <c r="A838" s="65"/>
      <c r="B838" s="62"/>
      <c r="C838" s="21"/>
      <c r="D838" s="13"/>
      <c r="E838" s="13"/>
      <c r="F838" s="13"/>
      <c r="G838" s="13"/>
      <c r="H838" s="13"/>
    </row>
    <row r="839" spans="1:8" ht="15" customHeight="1" x14ac:dyDescent="0.25">
      <c r="A839" s="65"/>
      <c r="B839" s="62"/>
      <c r="C839" s="21"/>
      <c r="D839" s="13"/>
      <c r="E839" s="13"/>
      <c r="F839" s="13"/>
      <c r="G839" s="13"/>
      <c r="H839" s="13"/>
    </row>
    <row r="840" spans="1:8" ht="15" customHeight="1" x14ac:dyDescent="0.25">
      <c r="A840" s="65"/>
      <c r="B840" s="62"/>
      <c r="C840" s="21"/>
      <c r="D840" s="13"/>
      <c r="E840" s="13"/>
      <c r="F840" s="13"/>
      <c r="G840" s="13"/>
      <c r="H840" s="13"/>
    </row>
    <row r="841" spans="1:8" ht="15" customHeight="1" x14ac:dyDescent="0.25">
      <c r="A841" s="65"/>
      <c r="B841" s="63"/>
      <c r="C841" s="19"/>
      <c r="D841" s="26"/>
      <c r="E841" s="26"/>
      <c r="F841" s="13"/>
      <c r="G841" s="13"/>
      <c r="H841" s="13"/>
    </row>
    <row r="842" spans="1:8" ht="15" customHeight="1" x14ac:dyDescent="0.25">
      <c r="A842" s="65"/>
      <c r="B842" s="62"/>
      <c r="C842" s="21"/>
      <c r="D842" s="13"/>
      <c r="E842" s="13"/>
      <c r="F842" s="13"/>
      <c r="G842" s="13"/>
      <c r="H842" s="13"/>
    </row>
    <row r="843" spans="1:8" ht="15" customHeight="1" x14ac:dyDescent="0.25">
      <c r="A843" s="65"/>
      <c r="B843" s="63"/>
      <c r="C843" s="19"/>
      <c r="D843" s="26"/>
      <c r="E843" s="26"/>
      <c r="F843" s="13"/>
      <c r="G843" s="13"/>
      <c r="H843" s="13"/>
    </row>
    <row r="844" spans="1:8" ht="15" customHeight="1" x14ac:dyDescent="0.25">
      <c r="A844" s="65"/>
      <c r="B844" s="62"/>
      <c r="C844" s="17"/>
      <c r="D844" s="18"/>
      <c r="E844" s="18"/>
      <c r="F844" s="13"/>
      <c r="G844" s="13"/>
      <c r="H844" s="13"/>
    </row>
    <row r="845" spans="1:8" ht="15" customHeight="1" x14ac:dyDescent="0.25">
      <c r="A845" s="65"/>
      <c r="B845" s="62"/>
      <c r="C845" s="17"/>
      <c r="D845" s="18"/>
      <c r="E845" s="18"/>
      <c r="F845" s="13"/>
      <c r="G845" s="13"/>
      <c r="H845" s="13"/>
    </row>
    <row r="846" spans="1:8" ht="15" customHeight="1" x14ac:dyDescent="0.25">
      <c r="A846" s="65"/>
      <c r="B846" s="62"/>
      <c r="C846" s="17"/>
      <c r="D846" s="18"/>
      <c r="E846" s="18"/>
      <c r="F846" s="13"/>
      <c r="G846" s="13"/>
      <c r="H846" s="13"/>
    </row>
    <row r="847" spans="1:8" ht="15" customHeight="1" x14ac:dyDescent="0.25">
      <c r="A847" s="65"/>
      <c r="B847" s="62"/>
      <c r="C847" s="17"/>
      <c r="D847" s="18"/>
      <c r="E847" s="18"/>
      <c r="F847" s="13"/>
      <c r="G847" s="13"/>
      <c r="H847" s="13"/>
    </row>
    <row r="848" spans="1:8" ht="15" customHeight="1" x14ac:dyDescent="0.25">
      <c r="A848" s="65"/>
      <c r="B848" s="62"/>
      <c r="C848" s="17"/>
      <c r="D848" s="18"/>
      <c r="E848" s="18"/>
      <c r="F848" s="13"/>
      <c r="G848" s="13"/>
      <c r="H848" s="13"/>
    </row>
    <row r="849" spans="1:8" ht="15" customHeight="1" x14ac:dyDescent="0.25">
      <c r="A849" s="65"/>
      <c r="B849" s="62"/>
      <c r="C849" s="17"/>
      <c r="D849" s="18"/>
      <c r="E849" s="18"/>
      <c r="F849" s="13"/>
      <c r="G849" s="13"/>
      <c r="H849" s="13"/>
    </row>
    <row r="850" spans="1:8" ht="15" customHeight="1" x14ac:dyDescent="0.25">
      <c r="A850" s="65"/>
      <c r="B850" s="62"/>
      <c r="C850" s="17"/>
      <c r="D850" s="18"/>
      <c r="E850" s="18"/>
      <c r="F850" s="13"/>
      <c r="G850" s="13"/>
      <c r="H850" s="13"/>
    </row>
    <row r="851" spans="1:8" ht="15" customHeight="1" x14ac:dyDescent="0.25">
      <c r="A851" s="65"/>
      <c r="B851" s="62"/>
      <c r="C851" s="17"/>
      <c r="D851" s="18"/>
      <c r="E851" s="18"/>
      <c r="F851" s="13"/>
      <c r="G851" s="13"/>
      <c r="H851" s="13"/>
    </row>
    <row r="852" spans="1:8" ht="15" customHeight="1" x14ac:dyDescent="0.25">
      <c r="A852" s="65"/>
      <c r="B852" s="62"/>
      <c r="C852" s="17"/>
      <c r="D852" s="18"/>
      <c r="E852" s="18"/>
      <c r="F852" s="13"/>
      <c r="G852" s="13"/>
      <c r="H852" s="13"/>
    </row>
    <row r="853" spans="1:8" ht="15" customHeight="1" x14ac:dyDescent="0.25">
      <c r="A853" s="65"/>
      <c r="B853" s="62"/>
      <c r="C853" s="17"/>
      <c r="D853" s="18"/>
      <c r="E853" s="18"/>
      <c r="F853" s="13"/>
      <c r="G853" s="13"/>
      <c r="H853" s="13"/>
    </row>
    <row r="854" spans="1:8" ht="15" customHeight="1" x14ac:dyDescent="0.25">
      <c r="A854" s="65"/>
      <c r="B854" s="62"/>
      <c r="C854" s="17"/>
      <c r="D854" s="18"/>
      <c r="E854" s="18"/>
      <c r="F854" s="13"/>
      <c r="G854" s="13"/>
      <c r="H854" s="13"/>
    </row>
    <row r="855" spans="1:8" ht="15" customHeight="1" x14ac:dyDescent="0.25">
      <c r="A855" s="65"/>
      <c r="B855" s="62"/>
      <c r="C855" s="17"/>
      <c r="D855" s="18"/>
      <c r="E855" s="18"/>
      <c r="F855" s="13"/>
      <c r="G855" s="13"/>
      <c r="H855" s="13"/>
    </row>
    <row r="856" spans="1:8" ht="15" customHeight="1" x14ac:dyDescent="0.25">
      <c r="A856" s="65"/>
      <c r="B856" s="63"/>
      <c r="C856" s="19"/>
      <c r="D856" s="26"/>
      <c r="E856" s="26"/>
      <c r="F856" s="13"/>
      <c r="G856" s="13"/>
      <c r="H856" s="13"/>
    </row>
    <row r="857" spans="1:8" ht="15" customHeight="1" x14ac:dyDescent="0.25">
      <c r="A857" s="65"/>
      <c r="B857" s="35"/>
      <c r="C857" s="35"/>
      <c r="D857" s="13"/>
      <c r="E857" s="13"/>
      <c r="F857" s="13"/>
      <c r="G857" s="13"/>
      <c r="H857" s="13"/>
    </row>
    <row r="858" spans="1:8" ht="15" customHeight="1" x14ac:dyDescent="0.25">
      <c r="A858" s="65"/>
      <c r="B858" s="35"/>
      <c r="C858" s="35"/>
      <c r="D858" s="13"/>
      <c r="E858" s="13"/>
      <c r="F858" s="13"/>
      <c r="G858" s="13"/>
      <c r="H858" s="13"/>
    </row>
    <row r="859" spans="1:8" ht="15" customHeight="1" x14ac:dyDescent="0.25">
      <c r="A859" s="65"/>
      <c r="B859" s="35"/>
      <c r="C859" s="35"/>
      <c r="D859" s="13"/>
      <c r="E859" s="13"/>
      <c r="F859" s="13"/>
      <c r="G859" s="13"/>
      <c r="H859" s="13"/>
    </row>
    <row r="860" spans="1:8" ht="15" customHeight="1" x14ac:dyDescent="0.25">
      <c r="A860" s="65"/>
      <c r="B860" s="36"/>
      <c r="C860" s="36"/>
      <c r="D860" s="26"/>
      <c r="E860" s="26"/>
      <c r="F860" s="13"/>
      <c r="G860" s="13"/>
      <c r="H860" s="13"/>
    </row>
    <row r="861" spans="1:8" ht="15" customHeight="1" x14ac:dyDescent="0.25">
      <c r="A861" s="65"/>
      <c r="B861" s="62"/>
      <c r="C861" s="21"/>
      <c r="D861" s="13"/>
      <c r="E861" s="13"/>
      <c r="F861" s="13"/>
      <c r="G861" s="13"/>
      <c r="H861" s="13"/>
    </row>
    <row r="862" spans="1:8" ht="15" customHeight="1" x14ac:dyDescent="0.25">
      <c r="A862" s="65"/>
      <c r="B862" s="63"/>
      <c r="C862" s="19"/>
      <c r="D862" s="26"/>
      <c r="E862" s="26"/>
      <c r="F862" s="13"/>
      <c r="G862" s="13"/>
      <c r="H862" s="13"/>
    </row>
    <row r="863" spans="1:8" ht="15" customHeight="1" x14ac:dyDescent="0.25">
      <c r="A863" s="65"/>
      <c r="B863" s="62"/>
      <c r="C863" s="21"/>
      <c r="D863" s="53"/>
      <c r="E863" s="53"/>
      <c r="F863" s="13"/>
      <c r="G863" s="13"/>
      <c r="H863" s="13"/>
    </row>
    <row r="864" spans="1:8" ht="15" customHeight="1" x14ac:dyDescent="0.25">
      <c r="A864" s="65"/>
      <c r="B864" s="62"/>
      <c r="C864" s="21"/>
      <c r="D864" s="53"/>
      <c r="E864" s="53"/>
      <c r="F864" s="13"/>
      <c r="G864" s="13"/>
      <c r="H864" s="13"/>
    </row>
    <row r="865" spans="1:8" ht="15" customHeight="1" x14ac:dyDescent="0.25">
      <c r="A865" s="65"/>
      <c r="B865" s="62"/>
      <c r="C865" s="21"/>
      <c r="D865" s="53"/>
      <c r="E865" s="53"/>
      <c r="F865" s="13"/>
      <c r="G865" s="13"/>
      <c r="H865" s="13"/>
    </row>
    <row r="866" spans="1:8" ht="15" customHeight="1" x14ac:dyDescent="0.25">
      <c r="A866" s="65"/>
      <c r="B866" s="62"/>
      <c r="C866" s="21"/>
      <c r="D866" s="53"/>
      <c r="E866" s="53"/>
      <c r="F866" s="13"/>
      <c r="G866" s="13"/>
      <c r="H866" s="13"/>
    </row>
    <row r="867" spans="1:8" ht="15" customHeight="1" x14ac:dyDescent="0.25">
      <c r="A867" s="65"/>
      <c r="B867" s="62"/>
      <c r="C867" s="21"/>
      <c r="D867" s="53"/>
      <c r="E867" s="53"/>
      <c r="F867" s="13"/>
      <c r="G867" s="13"/>
      <c r="H867" s="13"/>
    </row>
    <row r="868" spans="1:8" ht="15" customHeight="1" x14ac:dyDescent="0.25">
      <c r="A868" s="65"/>
      <c r="B868" s="62"/>
      <c r="C868" s="21"/>
      <c r="D868" s="53"/>
      <c r="E868" s="53"/>
      <c r="F868" s="13"/>
      <c r="G868" s="13"/>
      <c r="H868" s="13"/>
    </row>
    <row r="869" spans="1:8" ht="15" customHeight="1" x14ac:dyDescent="0.25">
      <c r="A869" s="65"/>
      <c r="B869" s="62"/>
      <c r="C869" s="21"/>
      <c r="D869" s="53"/>
      <c r="E869" s="53"/>
      <c r="F869" s="13"/>
      <c r="G869" s="13"/>
      <c r="H869" s="13"/>
    </row>
    <row r="870" spans="1:8" ht="15" customHeight="1" x14ac:dyDescent="0.25">
      <c r="A870" s="65"/>
      <c r="B870" s="62"/>
      <c r="C870" s="21"/>
      <c r="D870" s="53"/>
      <c r="E870" s="53"/>
      <c r="F870" s="13"/>
      <c r="G870" s="13"/>
      <c r="H870" s="13"/>
    </row>
    <row r="871" spans="1:8" ht="15" customHeight="1" x14ac:dyDescent="0.25">
      <c r="A871" s="65"/>
      <c r="B871" s="62"/>
      <c r="C871" s="21"/>
      <c r="D871" s="53"/>
      <c r="E871" s="53"/>
      <c r="F871" s="13"/>
      <c r="G871" s="13"/>
      <c r="H871" s="13"/>
    </row>
    <row r="872" spans="1:8" ht="15" customHeight="1" x14ac:dyDescent="0.25">
      <c r="A872" s="65"/>
      <c r="B872" s="62"/>
      <c r="C872" s="21"/>
      <c r="D872" s="53"/>
      <c r="E872" s="53"/>
      <c r="F872" s="13"/>
      <c r="G872" s="13"/>
      <c r="H872" s="13"/>
    </row>
    <row r="873" spans="1:8" ht="15" customHeight="1" x14ac:dyDescent="0.25">
      <c r="A873" s="65"/>
      <c r="B873" s="63"/>
      <c r="C873" s="19"/>
      <c r="D873" s="47"/>
      <c r="E873" s="47"/>
      <c r="F873" s="13"/>
      <c r="G873" s="13"/>
      <c r="H873" s="13"/>
    </row>
    <row r="874" spans="1:8" ht="15" customHeight="1" x14ac:dyDescent="0.25">
      <c r="A874" s="66"/>
      <c r="B874" s="63"/>
      <c r="C874" s="19"/>
      <c r="D874" s="44"/>
      <c r="E874" s="44"/>
      <c r="F874" s="13"/>
      <c r="G874" s="13"/>
      <c r="H874" s="13"/>
    </row>
    <row r="875" spans="1:8" ht="15" customHeight="1" x14ac:dyDescent="0.25">
      <c r="A875" s="66"/>
      <c r="B875" s="63"/>
      <c r="C875" s="19"/>
      <c r="D875" s="47"/>
      <c r="E875" s="47"/>
      <c r="F875" s="13"/>
      <c r="G875" s="13"/>
      <c r="H875" s="13"/>
    </row>
    <row r="876" spans="1:8" ht="15" customHeight="1" x14ac:dyDescent="0.25">
      <c r="A876" s="65"/>
      <c r="B876" s="62"/>
      <c r="C876" s="21"/>
      <c r="D876" s="13"/>
      <c r="E876" s="13"/>
      <c r="F876" s="13"/>
      <c r="G876" s="13"/>
      <c r="H876" s="13"/>
    </row>
    <row r="877" spans="1:8" ht="15" customHeight="1" x14ac:dyDescent="0.25">
      <c r="A877" s="65"/>
      <c r="B877" s="63"/>
      <c r="C877" s="19"/>
      <c r="D877" s="26"/>
      <c r="E877" s="26"/>
      <c r="F877" s="13"/>
      <c r="G877" s="13"/>
      <c r="H877" s="13"/>
    </row>
    <row r="878" spans="1:8" ht="15" customHeight="1" x14ac:dyDescent="0.25">
      <c r="A878" s="65"/>
      <c r="B878" s="62"/>
      <c r="C878" s="21"/>
      <c r="D878" s="13"/>
      <c r="E878" s="13"/>
      <c r="F878" s="13"/>
      <c r="G878" s="13"/>
      <c r="H878" s="13"/>
    </row>
    <row r="879" spans="1:8" ht="15" customHeight="1" x14ac:dyDescent="0.25">
      <c r="A879" s="65"/>
      <c r="B879" s="62"/>
      <c r="C879" s="21"/>
      <c r="D879" s="13"/>
      <c r="E879" s="13"/>
      <c r="F879" s="13"/>
      <c r="G879" s="13"/>
      <c r="H879" s="13"/>
    </row>
    <row r="880" spans="1:8" ht="15" customHeight="1" x14ac:dyDescent="0.25">
      <c r="A880" s="65"/>
      <c r="B880" s="62"/>
      <c r="C880" s="21"/>
      <c r="D880" s="13"/>
      <c r="E880" s="13"/>
      <c r="F880" s="13"/>
      <c r="G880" s="13"/>
      <c r="H880" s="13"/>
    </row>
    <row r="881" spans="1:8" ht="15" customHeight="1" x14ac:dyDescent="0.25">
      <c r="A881" s="65"/>
      <c r="B881" s="62"/>
      <c r="C881" s="17"/>
      <c r="D881" s="18"/>
      <c r="E881" s="18"/>
      <c r="F881" s="13"/>
      <c r="G881" s="13"/>
      <c r="H881" s="13"/>
    </row>
    <row r="882" spans="1:8" ht="15" customHeight="1" x14ac:dyDescent="0.25">
      <c r="A882" s="65"/>
      <c r="B882" s="62"/>
      <c r="C882" s="17"/>
      <c r="D882" s="18"/>
      <c r="E882" s="18"/>
      <c r="F882" s="13"/>
      <c r="G882" s="13"/>
      <c r="H882" s="13"/>
    </row>
    <row r="883" spans="1:8" ht="15" customHeight="1" x14ac:dyDescent="0.25">
      <c r="A883" s="65"/>
      <c r="B883" s="62"/>
      <c r="C883" s="17"/>
      <c r="D883" s="18"/>
      <c r="E883" s="18"/>
      <c r="F883" s="13"/>
      <c r="G883" s="13"/>
      <c r="H883" s="13"/>
    </row>
    <row r="884" spans="1:8" ht="15" customHeight="1" x14ac:dyDescent="0.25">
      <c r="A884" s="65"/>
      <c r="B884" s="62"/>
      <c r="C884" s="21"/>
      <c r="D884" s="13"/>
      <c r="E884" s="13"/>
      <c r="F884" s="13"/>
      <c r="G884" s="13"/>
      <c r="H884" s="13"/>
    </row>
    <row r="885" spans="1:8" ht="15" customHeight="1" x14ac:dyDescent="0.25">
      <c r="A885" s="65"/>
      <c r="B885" s="62"/>
      <c r="C885" s="17"/>
      <c r="D885" s="18"/>
      <c r="E885" s="18"/>
      <c r="F885" s="13"/>
      <c r="G885" s="13"/>
      <c r="H885" s="13"/>
    </row>
    <row r="886" spans="1:8" ht="15" customHeight="1" x14ac:dyDescent="0.25">
      <c r="A886" s="65"/>
      <c r="B886" s="62"/>
      <c r="C886" s="21"/>
      <c r="D886" s="13"/>
      <c r="E886" s="13"/>
      <c r="F886" s="13"/>
      <c r="G886" s="13"/>
      <c r="H886" s="13"/>
    </row>
    <row r="887" spans="1:8" ht="15" customHeight="1" x14ac:dyDescent="0.25">
      <c r="A887" s="65"/>
      <c r="B887" s="62"/>
      <c r="C887" s="21"/>
      <c r="D887" s="13"/>
      <c r="E887" s="13"/>
      <c r="F887" s="13"/>
      <c r="G887" s="13"/>
      <c r="H887" s="13"/>
    </row>
    <row r="888" spans="1:8" ht="15" customHeight="1" x14ac:dyDescent="0.25">
      <c r="A888" s="65"/>
      <c r="B888" s="62"/>
      <c r="C888" s="21"/>
      <c r="D888" s="13"/>
      <c r="E888" s="13"/>
      <c r="F888" s="13"/>
      <c r="G888" s="13"/>
      <c r="H888" s="13"/>
    </row>
    <row r="889" spans="1:8" ht="15" customHeight="1" x14ac:dyDescent="0.25">
      <c r="A889" s="65"/>
      <c r="B889" s="63"/>
      <c r="C889" s="19"/>
      <c r="D889" s="26"/>
      <c r="E889" s="26"/>
      <c r="F889" s="13"/>
      <c r="G889" s="13"/>
      <c r="H889" s="13"/>
    </row>
    <row r="890" spans="1:8" ht="15" customHeight="1" x14ac:dyDescent="0.25">
      <c r="A890" s="65"/>
      <c r="B890" s="63"/>
      <c r="C890" s="19"/>
      <c r="D890" s="13"/>
      <c r="E890" s="13"/>
      <c r="F890" s="13"/>
      <c r="G890" s="13"/>
      <c r="H890" s="13"/>
    </row>
    <row r="891" spans="1:8" ht="15" customHeight="1" x14ac:dyDescent="0.25">
      <c r="A891" s="65"/>
      <c r="B891" s="63"/>
      <c r="C891" s="19"/>
      <c r="D891" s="26"/>
      <c r="E891" s="26"/>
      <c r="F891" s="13"/>
      <c r="G891" s="13"/>
      <c r="H891" s="13"/>
    </row>
    <row r="892" spans="1:8" ht="15" customHeight="1" x14ac:dyDescent="0.25">
      <c r="A892" s="65"/>
      <c r="B892" s="62"/>
      <c r="C892" s="21"/>
      <c r="D892" s="13"/>
      <c r="E892" s="13"/>
      <c r="F892" s="13"/>
      <c r="G892" s="13"/>
      <c r="H892" s="13"/>
    </row>
    <row r="893" spans="1:8" ht="15" customHeight="1" x14ac:dyDescent="0.25">
      <c r="A893" s="65"/>
      <c r="B893" s="63"/>
      <c r="C893" s="19"/>
      <c r="D893" s="26"/>
      <c r="E893" s="26"/>
      <c r="F893" s="13"/>
      <c r="G893" s="13"/>
      <c r="H893" s="13"/>
    </row>
    <row r="894" spans="1:8" ht="15" customHeight="1" x14ac:dyDescent="0.25">
      <c r="A894" s="65"/>
      <c r="B894" s="62"/>
      <c r="C894" s="21"/>
      <c r="D894" s="13"/>
      <c r="E894" s="13"/>
      <c r="F894" s="13"/>
      <c r="G894" s="13"/>
      <c r="H894" s="13"/>
    </row>
    <row r="895" spans="1:8" ht="15" customHeight="1" x14ac:dyDescent="0.25">
      <c r="A895" s="65"/>
      <c r="B895" s="62"/>
      <c r="C895" s="21"/>
      <c r="D895" s="13"/>
      <c r="E895" s="13"/>
      <c r="F895" s="13"/>
      <c r="G895" s="13"/>
      <c r="H895" s="13"/>
    </row>
    <row r="896" spans="1:8" ht="15" customHeight="1" x14ac:dyDescent="0.25">
      <c r="A896" s="65"/>
      <c r="B896" s="62"/>
      <c r="C896" s="21"/>
      <c r="D896" s="13"/>
      <c r="E896" s="13"/>
      <c r="F896" s="13"/>
      <c r="G896" s="13"/>
      <c r="H896" s="13"/>
    </row>
    <row r="897" spans="1:8" ht="15" customHeight="1" x14ac:dyDescent="0.25">
      <c r="A897" s="65"/>
      <c r="B897" s="62"/>
      <c r="C897" s="21"/>
      <c r="D897" s="13"/>
      <c r="E897" s="13"/>
      <c r="F897" s="13"/>
      <c r="G897" s="13"/>
      <c r="H897" s="13"/>
    </row>
    <row r="898" spans="1:8" ht="15" customHeight="1" x14ac:dyDescent="0.25">
      <c r="A898" s="65"/>
      <c r="B898" s="62"/>
      <c r="C898" s="21"/>
      <c r="D898" s="13"/>
      <c r="E898" s="13"/>
      <c r="F898" s="13"/>
      <c r="G898" s="13"/>
      <c r="H898" s="13"/>
    </row>
    <row r="899" spans="1:8" ht="15" customHeight="1" x14ac:dyDescent="0.25">
      <c r="A899" s="65"/>
      <c r="B899" s="62"/>
      <c r="C899" s="21"/>
      <c r="D899" s="13"/>
      <c r="E899" s="13"/>
      <c r="F899" s="13"/>
      <c r="G899" s="13"/>
      <c r="H899" s="13"/>
    </row>
    <row r="900" spans="1:8" ht="15" customHeight="1" x14ac:dyDescent="0.25">
      <c r="A900" s="65"/>
      <c r="B900" s="62"/>
      <c r="C900" s="21"/>
      <c r="D900" s="13"/>
      <c r="E900" s="13"/>
      <c r="F900" s="13"/>
      <c r="G900" s="13"/>
      <c r="H900" s="13"/>
    </row>
    <row r="901" spans="1:8" ht="15" customHeight="1" x14ac:dyDescent="0.25">
      <c r="A901" s="65"/>
      <c r="B901" s="62"/>
      <c r="C901" s="21"/>
      <c r="D901" s="13"/>
      <c r="E901" s="13"/>
      <c r="F901" s="13"/>
      <c r="G901" s="13"/>
      <c r="H901" s="13"/>
    </row>
    <row r="902" spans="1:8" ht="15" customHeight="1" x14ac:dyDescent="0.25">
      <c r="A902" s="65"/>
      <c r="B902" s="62"/>
      <c r="C902" s="21"/>
      <c r="D902" s="13"/>
      <c r="E902" s="13"/>
      <c r="F902" s="13"/>
      <c r="G902" s="13"/>
      <c r="H902" s="13"/>
    </row>
    <row r="903" spans="1:8" ht="15" customHeight="1" x14ac:dyDescent="0.25">
      <c r="A903" s="65"/>
      <c r="B903" s="63"/>
      <c r="C903" s="19"/>
      <c r="D903" s="26"/>
      <c r="E903" s="26"/>
      <c r="F903" s="13"/>
      <c r="G903" s="13"/>
      <c r="H903" s="13"/>
    </row>
    <row r="904" spans="1:8" ht="15" customHeight="1" x14ac:dyDescent="0.25">
      <c r="A904" s="65"/>
      <c r="B904" s="62"/>
      <c r="C904" s="21"/>
      <c r="D904" s="13"/>
      <c r="E904" s="13"/>
      <c r="F904" s="13"/>
      <c r="G904" s="13"/>
      <c r="H904" s="13"/>
    </row>
    <row r="905" spans="1:8" ht="15" customHeight="1" x14ac:dyDescent="0.25">
      <c r="A905" s="65"/>
      <c r="B905" s="63"/>
      <c r="C905" s="19"/>
      <c r="D905" s="26"/>
      <c r="E905" s="26"/>
      <c r="F905" s="13"/>
      <c r="G905" s="13"/>
      <c r="H905" s="13"/>
    </row>
    <row r="906" spans="1:8" ht="15" customHeight="1" x14ac:dyDescent="0.25">
      <c r="A906" s="65"/>
      <c r="B906" s="62"/>
      <c r="C906" s="21"/>
      <c r="D906" s="13"/>
      <c r="E906" s="13"/>
      <c r="F906" s="13"/>
      <c r="G906" s="13"/>
      <c r="H906" s="13"/>
    </row>
    <row r="907" spans="1:8" ht="15" customHeight="1" x14ac:dyDescent="0.25">
      <c r="A907" s="65"/>
      <c r="B907" s="62"/>
      <c r="C907" s="21"/>
      <c r="D907" s="13"/>
      <c r="E907" s="13"/>
      <c r="F907" s="13"/>
      <c r="G907" s="13"/>
      <c r="H907" s="13"/>
    </row>
    <row r="908" spans="1:8" ht="15" customHeight="1" x14ac:dyDescent="0.25">
      <c r="A908" s="65"/>
      <c r="B908" s="62"/>
      <c r="C908" s="21"/>
      <c r="D908" s="13"/>
      <c r="E908" s="13"/>
      <c r="F908" s="13"/>
      <c r="G908" s="13"/>
      <c r="H908" s="13"/>
    </row>
    <row r="909" spans="1:8" ht="15" customHeight="1" x14ac:dyDescent="0.25">
      <c r="A909" s="65"/>
      <c r="B909" s="62"/>
      <c r="C909" s="17"/>
      <c r="D909" s="18"/>
      <c r="E909" s="18"/>
      <c r="F909" s="13"/>
      <c r="G909" s="13"/>
      <c r="H909" s="13"/>
    </row>
    <row r="910" spans="1:8" ht="15" customHeight="1" x14ac:dyDescent="0.25">
      <c r="A910" s="65"/>
      <c r="B910" s="62"/>
      <c r="C910" s="17"/>
      <c r="D910" s="18"/>
      <c r="E910" s="18"/>
      <c r="F910" s="13"/>
      <c r="G910" s="13"/>
      <c r="H910" s="13"/>
    </row>
    <row r="911" spans="1:8" ht="15" customHeight="1" x14ac:dyDescent="0.25">
      <c r="A911" s="65"/>
      <c r="B911" s="62"/>
      <c r="C911" s="17"/>
      <c r="D911" s="18"/>
      <c r="E911" s="18"/>
      <c r="F911" s="13"/>
      <c r="G911" s="13"/>
      <c r="H911" s="13"/>
    </row>
    <row r="912" spans="1:8" ht="15" customHeight="1" x14ac:dyDescent="0.25">
      <c r="A912" s="65"/>
      <c r="B912" s="62"/>
      <c r="C912" s="21"/>
      <c r="D912" s="13"/>
      <c r="E912" s="13"/>
      <c r="F912" s="13"/>
      <c r="G912" s="13"/>
      <c r="H912" s="13"/>
    </row>
    <row r="913" spans="1:8" ht="15" customHeight="1" x14ac:dyDescent="0.25">
      <c r="A913" s="65"/>
      <c r="B913" s="62"/>
      <c r="C913" s="17"/>
      <c r="D913" s="18"/>
      <c r="E913" s="18"/>
      <c r="F913" s="13"/>
      <c r="G913" s="13"/>
      <c r="H913" s="13"/>
    </row>
    <row r="914" spans="1:8" ht="15" customHeight="1" x14ac:dyDescent="0.25">
      <c r="A914" s="65"/>
      <c r="B914" s="62"/>
      <c r="C914" s="21"/>
      <c r="D914" s="13"/>
      <c r="E914" s="13"/>
      <c r="F914" s="13"/>
      <c r="G914" s="13"/>
      <c r="H914" s="13"/>
    </row>
    <row r="915" spans="1:8" ht="15" customHeight="1" x14ac:dyDescent="0.25">
      <c r="A915" s="65"/>
      <c r="B915" s="62"/>
      <c r="C915" s="21"/>
      <c r="D915" s="13"/>
      <c r="E915" s="13"/>
      <c r="F915" s="13"/>
      <c r="G915" s="13"/>
      <c r="H915" s="13"/>
    </row>
    <row r="916" spans="1:8" ht="15" customHeight="1" x14ac:dyDescent="0.25">
      <c r="A916" s="65"/>
      <c r="B916" s="62"/>
      <c r="C916" s="21"/>
      <c r="D916" s="13"/>
      <c r="E916" s="13"/>
      <c r="F916" s="13"/>
      <c r="G916" s="13"/>
      <c r="H916" s="13"/>
    </row>
    <row r="917" spans="1:8" ht="15" customHeight="1" x14ac:dyDescent="0.25">
      <c r="A917" s="65"/>
      <c r="B917" s="63"/>
      <c r="C917" s="19"/>
      <c r="D917" s="26"/>
      <c r="E917" s="26"/>
      <c r="F917" s="13"/>
      <c r="G917" s="13"/>
      <c r="H917" s="13"/>
    </row>
    <row r="918" spans="1:8" ht="15" customHeight="1" x14ac:dyDescent="0.25">
      <c r="A918" s="65"/>
      <c r="B918" s="62"/>
      <c r="C918" s="21"/>
      <c r="D918" s="13"/>
      <c r="E918" s="13"/>
      <c r="F918" s="13"/>
      <c r="G918" s="13"/>
      <c r="H918" s="13"/>
    </row>
    <row r="919" spans="1:8" ht="15" customHeight="1" x14ac:dyDescent="0.25">
      <c r="A919" s="65"/>
      <c r="B919" s="62"/>
      <c r="C919" s="21"/>
      <c r="D919" s="18"/>
      <c r="E919" s="18"/>
      <c r="F919" s="13"/>
      <c r="G919" s="13"/>
      <c r="H919" s="13"/>
    </row>
    <row r="920" spans="1:8" ht="15" customHeight="1" x14ac:dyDescent="0.25">
      <c r="A920" s="65"/>
      <c r="B920" s="62"/>
      <c r="C920" s="21"/>
      <c r="D920" s="18"/>
      <c r="E920" s="18"/>
      <c r="F920" s="13"/>
      <c r="G920" s="13"/>
      <c r="H920" s="13"/>
    </row>
    <row r="921" spans="1:8" ht="15" customHeight="1" x14ac:dyDescent="0.25">
      <c r="A921" s="65"/>
      <c r="B921" s="62"/>
      <c r="C921" s="21"/>
      <c r="D921" s="18"/>
      <c r="E921" s="18"/>
      <c r="F921" s="13"/>
      <c r="G921" s="13"/>
      <c r="H921" s="13"/>
    </row>
    <row r="922" spans="1:8" ht="15" customHeight="1" x14ac:dyDescent="0.25">
      <c r="A922" s="65"/>
      <c r="B922" s="62"/>
      <c r="C922" s="21"/>
      <c r="D922" s="18"/>
      <c r="E922" s="18"/>
      <c r="F922" s="13"/>
      <c r="G922" s="13"/>
      <c r="H922" s="13"/>
    </row>
    <row r="923" spans="1:8" ht="15" customHeight="1" x14ac:dyDescent="0.25">
      <c r="A923" s="65"/>
      <c r="B923" s="62"/>
      <c r="C923" s="21"/>
      <c r="D923" s="18"/>
      <c r="E923" s="18"/>
      <c r="F923" s="13"/>
      <c r="G923" s="13"/>
      <c r="H923" s="13"/>
    </row>
    <row r="924" spans="1:8" ht="15" customHeight="1" x14ac:dyDescent="0.25">
      <c r="A924" s="65"/>
      <c r="B924" s="62"/>
      <c r="C924" s="21"/>
      <c r="D924" s="18"/>
      <c r="E924" s="18"/>
      <c r="F924" s="13"/>
      <c r="G924" s="13"/>
      <c r="H924" s="13"/>
    </row>
    <row r="925" spans="1:8" ht="15" customHeight="1" x14ac:dyDescent="0.25">
      <c r="A925" s="65"/>
      <c r="B925" s="62"/>
      <c r="C925" s="21"/>
      <c r="D925" s="18"/>
      <c r="E925" s="18"/>
      <c r="F925" s="13"/>
      <c r="G925" s="13"/>
      <c r="H925" s="13"/>
    </row>
    <row r="926" spans="1:8" ht="15" customHeight="1" x14ac:dyDescent="0.25">
      <c r="A926" s="65"/>
      <c r="B926" s="62"/>
      <c r="C926" s="21"/>
      <c r="D926" s="18"/>
      <c r="E926" s="18"/>
      <c r="F926" s="13"/>
      <c r="G926" s="13"/>
      <c r="H926" s="13"/>
    </row>
    <row r="927" spans="1:8" ht="15" customHeight="1" x14ac:dyDescent="0.25">
      <c r="A927" s="65"/>
      <c r="B927" s="63"/>
      <c r="C927" s="19"/>
      <c r="D927" s="26"/>
      <c r="E927" s="26"/>
      <c r="F927" s="13"/>
      <c r="G927" s="13"/>
      <c r="H927" s="13"/>
    </row>
    <row r="928" spans="1:8" ht="15" customHeight="1" x14ac:dyDescent="0.25">
      <c r="A928" s="65"/>
      <c r="B928" s="62"/>
      <c r="C928" s="21"/>
      <c r="D928" s="13"/>
      <c r="E928" s="13"/>
      <c r="F928" s="13"/>
      <c r="G928" s="13"/>
      <c r="H928" s="13"/>
    </row>
    <row r="929" spans="1:8" ht="15" customHeight="1" x14ac:dyDescent="0.25">
      <c r="A929" s="65"/>
      <c r="B929" s="63"/>
      <c r="C929" s="19"/>
      <c r="D929" s="26"/>
      <c r="E929" s="26"/>
      <c r="F929" s="13"/>
      <c r="G929" s="13"/>
      <c r="H929" s="13"/>
    </row>
    <row r="930" spans="1:8" ht="15" customHeight="1" x14ac:dyDescent="0.25">
      <c r="A930" s="65"/>
      <c r="B930" s="62"/>
      <c r="C930" s="17"/>
      <c r="D930" s="18"/>
      <c r="E930" s="18"/>
      <c r="F930" s="13"/>
      <c r="G930" s="13"/>
      <c r="H930" s="13"/>
    </row>
    <row r="931" spans="1:8" ht="15" customHeight="1" x14ac:dyDescent="0.25">
      <c r="A931" s="65"/>
      <c r="B931" s="62"/>
      <c r="C931" s="17"/>
      <c r="D931" s="18"/>
      <c r="E931" s="18"/>
      <c r="F931" s="13"/>
      <c r="G931" s="13"/>
      <c r="H931" s="13"/>
    </row>
    <row r="932" spans="1:8" ht="15" customHeight="1" x14ac:dyDescent="0.25">
      <c r="A932" s="65"/>
      <c r="B932" s="62"/>
      <c r="C932" s="17"/>
      <c r="D932" s="18"/>
      <c r="E932" s="18"/>
      <c r="F932" s="13"/>
      <c r="G932" s="13"/>
      <c r="H932" s="13"/>
    </row>
    <row r="933" spans="1:8" ht="15" customHeight="1" x14ac:dyDescent="0.25">
      <c r="A933" s="65"/>
      <c r="B933" s="62"/>
      <c r="C933" s="17"/>
      <c r="D933" s="18"/>
      <c r="E933" s="18"/>
      <c r="F933" s="13"/>
      <c r="G933" s="13"/>
      <c r="H933" s="13"/>
    </row>
    <row r="934" spans="1:8" ht="15" customHeight="1" x14ac:dyDescent="0.25">
      <c r="A934" s="65"/>
      <c r="B934" s="62"/>
      <c r="C934" s="17"/>
      <c r="D934" s="18"/>
      <c r="E934" s="18"/>
      <c r="F934" s="13"/>
      <c r="G934" s="13"/>
      <c r="H934" s="13"/>
    </row>
    <row r="935" spans="1:8" ht="15" customHeight="1" x14ac:dyDescent="0.25">
      <c r="A935" s="65"/>
      <c r="B935" s="62"/>
      <c r="C935" s="17"/>
      <c r="D935" s="18"/>
      <c r="E935" s="18"/>
      <c r="F935" s="13"/>
      <c r="G935" s="13"/>
      <c r="H935" s="13"/>
    </row>
    <row r="936" spans="1:8" ht="15" customHeight="1" x14ac:dyDescent="0.25">
      <c r="A936" s="65"/>
      <c r="B936" s="62"/>
      <c r="C936" s="17"/>
      <c r="D936" s="18"/>
      <c r="E936" s="18"/>
      <c r="F936" s="13"/>
      <c r="G936" s="13"/>
      <c r="H936" s="13"/>
    </row>
    <row r="937" spans="1:8" ht="15" customHeight="1" x14ac:dyDescent="0.25">
      <c r="A937" s="65"/>
      <c r="B937" s="62"/>
      <c r="C937" s="17"/>
      <c r="D937" s="18"/>
      <c r="E937" s="18"/>
      <c r="F937" s="13"/>
      <c r="G937" s="13"/>
      <c r="H937" s="13"/>
    </row>
    <row r="938" spans="1:8" ht="15" customHeight="1" x14ac:dyDescent="0.25">
      <c r="A938" s="65"/>
      <c r="B938" s="62"/>
      <c r="C938" s="17"/>
      <c r="D938" s="18"/>
      <c r="E938" s="18"/>
      <c r="F938" s="13"/>
      <c r="G938" s="13"/>
      <c r="H938" s="13"/>
    </row>
    <row r="939" spans="1:8" ht="15" customHeight="1" x14ac:dyDescent="0.25">
      <c r="A939" s="65"/>
      <c r="B939" s="63"/>
      <c r="C939" s="19"/>
      <c r="D939" s="26"/>
      <c r="E939" s="26"/>
      <c r="F939" s="13"/>
      <c r="G939" s="13"/>
      <c r="H939" s="13"/>
    </row>
    <row r="940" spans="1:8" ht="15" customHeight="1" x14ac:dyDescent="0.25">
      <c r="A940" s="65"/>
      <c r="B940" s="35"/>
      <c r="C940" s="35"/>
      <c r="D940" s="54"/>
      <c r="E940" s="54"/>
      <c r="F940" s="13"/>
      <c r="G940" s="13"/>
      <c r="H940" s="13"/>
    </row>
    <row r="941" spans="1:8" ht="15" customHeight="1" x14ac:dyDescent="0.25">
      <c r="A941" s="65"/>
      <c r="B941" s="35"/>
      <c r="C941" s="35"/>
      <c r="D941" s="54"/>
      <c r="E941" s="54"/>
      <c r="F941" s="13"/>
      <c r="G941" s="13"/>
      <c r="H941" s="13"/>
    </row>
    <row r="942" spans="1:8" ht="15" customHeight="1" x14ac:dyDescent="0.25">
      <c r="A942" s="65"/>
      <c r="B942" s="63"/>
      <c r="C942" s="19"/>
      <c r="D942" s="26"/>
      <c r="E942" s="26"/>
      <c r="F942" s="13"/>
      <c r="G942" s="13"/>
      <c r="H942" s="13"/>
    </row>
    <row r="943" spans="1:8" ht="15" customHeight="1" x14ac:dyDescent="0.25">
      <c r="A943" s="65"/>
      <c r="B943" s="62"/>
      <c r="C943" s="21"/>
      <c r="D943" s="13"/>
      <c r="E943" s="13"/>
      <c r="F943" s="13"/>
      <c r="G943" s="13"/>
      <c r="H943" s="13"/>
    </row>
    <row r="944" spans="1:8" ht="15" customHeight="1" x14ac:dyDescent="0.25">
      <c r="A944" s="65"/>
      <c r="B944" s="62"/>
      <c r="C944" s="21"/>
      <c r="D944" s="13"/>
      <c r="E944" s="13"/>
      <c r="F944" s="13"/>
      <c r="G944" s="13"/>
      <c r="H944" s="13"/>
    </row>
    <row r="945" spans="1:8" ht="15" customHeight="1" x14ac:dyDescent="0.25">
      <c r="A945" s="65"/>
      <c r="B945" s="62"/>
      <c r="C945" s="21"/>
      <c r="D945" s="13"/>
      <c r="E945" s="13"/>
      <c r="F945" s="13"/>
      <c r="G945" s="13"/>
      <c r="H945" s="13"/>
    </row>
    <row r="946" spans="1:8" ht="15" customHeight="1" x14ac:dyDescent="0.25">
      <c r="A946" s="65"/>
      <c r="B946" s="62"/>
      <c r="C946" s="21"/>
      <c r="D946" s="13"/>
      <c r="E946" s="13"/>
      <c r="F946" s="13"/>
      <c r="G946" s="13"/>
      <c r="H946" s="13"/>
    </row>
    <row r="947" spans="1:8" ht="15" customHeight="1" x14ac:dyDescent="0.25">
      <c r="A947" s="65"/>
      <c r="B947" s="62"/>
      <c r="C947" s="21"/>
      <c r="D947" s="13"/>
      <c r="E947" s="13"/>
      <c r="F947" s="13"/>
      <c r="G947" s="13"/>
      <c r="H947" s="13"/>
    </row>
    <row r="948" spans="1:8" ht="15" customHeight="1" x14ac:dyDescent="0.25">
      <c r="A948" s="65"/>
      <c r="B948" s="62"/>
      <c r="C948" s="21"/>
      <c r="D948" s="13"/>
      <c r="E948" s="13"/>
      <c r="F948" s="13"/>
      <c r="G948" s="13"/>
      <c r="H948" s="13"/>
    </row>
    <row r="949" spans="1:8" ht="15" customHeight="1" x14ac:dyDescent="0.25">
      <c r="A949" s="65"/>
      <c r="B949" s="62"/>
      <c r="C949" s="21"/>
      <c r="D949" s="13"/>
      <c r="E949" s="13"/>
      <c r="F949" s="13"/>
      <c r="G949" s="13"/>
      <c r="H949" s="13"/>
    </row>
    <row r="950" spans="1:8" ht="15" customHeight="1" x14ac:dyDescent="0.25">
      <c r="A950" s="65"/>
      <c r="B950" s="63"/>
      <c r="C950" s="19"/>
      <c r="D950" s="26"/>
      <c r="E950" s="26"/>
      <c r="F950" s="13"/>
      <c r="G950" s="13"/>
      <c r="H950" s="13"/>
    </row>
    <row r="951" spans="1:8" ht="15" customHeight="1" x14ac:dyDescent="0.25">
      <c r="A951" s="65"/>
      <c r="B951" s="62"/>
      <c r="C951" s="21"/>
      <c r="D951" s="13"/>
      <c r="E951" s="13"/>
      <c r="F951" s="13"/>
      <c r="G951" s="13"/>
      <c r="H951" s="13"/>
    </row>
    <row r="952" spans="1:8" ht="15" customHeight="1" x14ac:dyDescent="0.25">
      <c r="A952" s="65"/>
      <c r="B952" s="62"/>
      <c r="C952" s="21"/>
      <c r="D952" s="18"/>
      <c r="E952" s="18"/>
      <c r="F952" s="13"/>
      <c r="G952" s="13"/>
      <c r="H952" s="13"/>
    </row>
    <row r="953" spans="1:8" ht="15" customHeight="1" x14ac:dyDescent="0.25">
      <c r="A953" s="65"/>
      <c r="B953" s="62"/>
      <c r="C953" s="21"/>
      <c r="D953" s="18"/>
      <c r="E953" s="18"/>
      <c r="F953" s="13"/>
      <c r="G953" s="13"/>
      <c r="H953" s="13"/>
    </row>
    <row r="954" spans="1:8" ht="15" customHeight="1" x14ac:dyDescent="0.25">
      <c r="A954" s="65"/>
      <c r="B954" s="62"/>
      <c r="C954" s="21"/>
      <c r="D954" s="18"/>
      <c r="E954" s="18"/>
      <c r="F954" s="13"/>
      <c r="G954" s="13"/>
      <c r="H954" s="13"/>
    </row>
    <row r="955" spans="1:8" ht="15" customHeight="1" x14ac:dyDescent="0.25">
      <c r="A955" s="65"/>
      <c r="B955" s="62"/>
      <c r="C955" s="21"/>
      <c r="D955" s="18"/>
      <c r="E955" s="18"/>
      <c r="F955" s="13"/>
      <c r="G955" s="13"/>
      <c r="H955" s="13"/>
    </row>
    <row r="956" spans="1:8" ht="15" customHeight="1" x14ac:dyDescent="0.25">
      <c r="A956" s="65"/>
      <c r="B956" s="62"/>
      <c r="C956" s="21"/>
      <c r="D956" s="18"/>
      <c r="E956" s="18"/>
      <c r="F956" s="13"/>
      <c r="G956" s="13"/>
      <c r="H956" s="13"/>
    </row>
    <row r="957" spans="1:8" ht="15" customHeight="1" x14ac:dyDescent="0.25">
      <c r="A957" s="65"/>
      <c r="B957" s="62"/>
      <c r="C957" s="21"/>
      <c r="D957" s="18"/>
      <c r="E957" s="18"/>
      <c r="F957" s="13"/>
      <c r="G957" s="13"/>
      <c r="H957" s="13"/>
    </row>
    <row r="958" spans="1:8" ht="15" customHeight="1" x14ac:dyDescent="0.25">
      <c r="A958" s="65"/>
      <c r="B958" s="62"/>
      <c r="C958" s="21"/>
      <c r="D958" s="18"/>
      <c r="E958" s="18"/>
      <c r="F958" s="13"/>
      <c r="G958" s="13"/>
      <c r="H958" s="13"/>
    </row>
    <row r="959" spans="1:8" ht="15" customHeight="1" x14ac:dyDescent="0.25">
      <c r="A959" s="65"/>
      <c r="B959" s="62"/>
      <c r="C959" s="21"/>
      <c r="D959" s="18"/>
      <c r="E959" s="18"/>
      <c r="F959" s="13"/>
      <c r="G959" s="13"/>
      <c r="H959" s="13"/>
    </row>
    <row r="960" spans="1:8" ht="15" customHeight="1" x14ac:dyDescent="0.25">
      <c r="A960" s="65"/>
      <c r="B960" s="62"/>
      <c r="C960" s="21"/>
      <c r="D960" s="18"/>
      <c r="E960" s="18"/>
      <c r="F960" s="13"/>
      <c r="G960" s="13"/>
      <c r="H960" s="13"/>
    </row>
    <row r="961" spans="1:8" ht="15" customHeight="1" x14ac:dyDescent="0.25">
      <c r="A961" s="65"/>
      <c r="B961" s="63"/>
      <c r="C961" s="19"/>
      <c r="D961" s="26"/>
      <c r="E961" s="26"/>
      <c r="F961" s="13"/>
      <c r="G961" s="13"/>
      <c r="H961" s="13"/>
    </row>
    <row r="962" spans="1:8" ht="15" customHeight="1" x14ac:dyDescent="0.25">
      <c r="A962" s="65"/>
      <c r="B962" s="35"/>
      <c r="C962" s="35"/>
      <c r="D962" s="13"/>
      <c r="E962" s="13"/>
      <c r="F962" s="13"/>
      <c r="G962" s="13"/>
      <c r="H962" s="13"/>
    </row>
    <row r="963" spans="1:8" ht="15" customHeight="1" x14ac:dyDescent="0.25">
      <c r="A963" s="65"/>
      <c r="B963" s="35"/>
      <c r="C963" s="35"/>
      <c r="D963" s="13"/>
      <c r="E963" s="13"/>
      <c r="F963" s="13"/>
      <c r="G963" s="13"/>
      <c r="H963" s="13"/>
    </row>
    <row r="964" spans="1:8" ht="15" customHeight="1" x14ac:dyDescent="0.25">
      <c r="A964" s="65"/>
      <c r="B964" s="35"/>
      <c r="C964" s="35"/>
      <c r="D964" s="13"/>
      <c r="E964" s="13"/>
      <c r="F964" s="13"/>
      <c r="G964" s="13"/>
      <c r="H964" s="13"/>
    </row>
    <row r="965" spans="1:8" ht="15" customHeight="1" x14ac:dyDescent="0.25">
      <c r="A965" s="65"/>
      <c r="B965" s="35"/>
      <c r="C965" s="35"/>
      <c r="D965" s="13"/>
      <c r="E965" s="13"/>
      <c r="F965" s="13"/>
      <c r="G965" s="13"/>
      <c r="H965" s="13"/>
    </row>
    <row r="966" spans="1:8" ht="15" customHeight="1" x14ac:dyDescent="0.25">
      <c r="A966" s="65"/>
      <c r="B966" s="35"/>
      <c r="C966" s="35"/>
      <c r="D966" s="13"/>
      <c r="E966" s="13"/>
      <c r="F966" s="13"/>
      <c r="G966" s="13"/>
      <c r="H966" s="13"/>
    </row>
    <row r="967" spans="1:8" ht="15" customHeight="1" x14ac:dyDescent="0.25">
      <c r="A967" s="65"/>
      <c r="B967" s="35"/>
      <c r="C967" s="35"/>
      <c r="D967" s="13"/>
      <c r="E967" s="13"/>
      <c r="F967" s="13"/>
      <c r="G967" s="13"/>
      <c r="H967" s="13"/>
    </row>
    <row r="968" spans="1:8" ht="15" customHeight="1" x14ac:dyDescent="0.25">
      <c r="A968" s="65"/>
      <c r="B968" s="35"/>
      <c r="C968" s="35"/>
      <c r="D968" s="13"/>
      <c r="E968" s="13"/>
      <c r="F968" s="13"/>
      <c r="G968" s="13"/>
      <c r="H968" s="13"/>
    </row>
    <row r="969" spans="1:8" ht="15" customHeight="1" x14ac:dyDescent="0.25">
      <c r="A969" s="65"/>
      <c r="B969" s="35"/>
      <c r="C969" s="35"/>
      <c r="D969" s="13"/>
      <c r="E969" s="13"/>
      <c r="F969" s="13"/>
      <c r="G969" s="13"/>
      <c r="H969" s="13"/>
    </row>
    <row r="970" spans="1:8" ht="15" customHeight="1" x14ac:dyDescent="0.25">
      <c r="A970" s="65"/>
      <c r="B970" s="35"/>
      <c r="C970" s="35"/>
      <c r="D970" s="13"/>
      <c r="E970" s="13"/>
      <c r="F970" s="13"/>
      <c r="G970" s="13"/>
      <c r="H970" s="13"/>
    </row>
    <row r="971" spans="1:8" ht="15" customHeight="1" x14ac:dyDescent="0.25">
      <c r="A971" s="65"/>
      <c r="B971" s="35"/>
      <c r="C971" s="35"/>
      <c r="D971" s="13"/>
      <c r="E971" s="13"/>
      <c r="F971" s="13"/>
      <c r="G971" s="13"/>
      <c r="H971" s="13"/>
    </row>
    <row r="972" spans="1:8" ht="15" customHeight="1" x14ac:dyDescent="0.25">
      <c r="A972" s="65"/>
      <c r="B972" s="63"/>
      <c r="C972" s="19"/>
      <c r="D972" s="26"/>
      <c r="E972" s="26"/>
      <c r="F972" s="13"/>
      <c r="G972" s="13"/>
      <c r="H972" s="13"/>
    </row>
    <row r="973" spans="1:8" x14ac:dyDescent="0.25">
      <c r="A973" s="65"/>
      <c r="B973" s="62"/>
      <c r="C973" s="21"/>
      <c r="D973" s="13"/>
      <c r="E973" s="13"/>
      <c r="F973" s="13"/>
      <c r="G973" s="13"/>
      <c r="H973" s="13"/>
    </row>
    <row r="974" spans="1:8" x14ac:dyDescent="0.25">
      <c r="A974" s="65"/>
      <c r="B974" s="63"/>
      <c r="C974" s="19"/>
      <c r="D974" s="55"/>
      <c r="E974" s="55"/>
      <c r="F974" s="13"/>
      <c r="G974" s="13"/>
      <c r="H974" s="13"/>
    </row>
    <row r="975" spans="1:8" x14ac:dyDescent="0.25">
      <c r="A975" s="65"/>
      <c r="B975" s="62"/>
      <c r="C975" s="21"/>
      <c r="D975" s="31"/>
      <c r="E975" s="31"/>
      <c r="F975" s="13"/>
      <c r="G975" s="13"/>
      <c r="H975" s="13"/>
    </row>
    <row r="976" spans="1:8" x14ac:dyDescent="0.25">
      <c r="A976" s="65"/>
      <c r="B976" s="62"/>
      <c r="C976" s="21"/>
      <c r="D976" s="31"/>
      <c r="E976" s="31"/>
      <c r="F976" s="13"/>
      <c r="G976" s="13"/>
      <c r="H976" s="13"/>
    </row>
    <row r="977" spans="1:8" x14ac:dyDescent="0.25">
      <c r="A977" s="65"/>
      <c r="B977" s="62"/>
      <c r="C977" s="21"/>
      <c r="D977" s="31"/>
      <c r="E977" s="31"/>
      <c r="F977" s="13"/>
      <c r="G977" s="13"/>
      <c r="H977" s="13"/>
    </row>
    <row r="978" spans="1:8" x14ac:dyDescent="0.25">
      <c r="A978" s="65"/>
      <c r="B978" s="62"/>
      <c r="C978" s="21"/>
      <c r="D978" s="31"/>
      <c r="E978" s="31"/>
      <c r="F978" s="13"/>
      <c r="G978" s="13"/>
      <c r="H978" s="13"/>
    </row>
    <row r="979" spans="1:8" x14ac:dyDescent="0.25">
      <c r="A979" s="65"/>
      <c r="B979" s="62"/>
      <c r="C979" s="21"/>
      <c r="D979" s="31"/>
      <c r="E979" s="31"/>
      <c r="F979" s="13"/>
      <c r="G979" s="13"/>
      <c r="H979" s="13"/>
    </row>
    <row r="980" spans="1:8" x14ac:dyDescent="0.25">
      <c r="A980" s="65"/>
      <c r="B980" s="62"/>
      <c r="C980" s="21"/>
      <c r="D980" s="31"/>
      <c r="E980" s="31"/>
      <c r="F980" s="13"/>
      <c r="G980" s="13"/>
      <c r="H980" s="13"/>
    </row>
    <row r="981" spans="1:8" x14ac:dyDescent="0.25">
      <c r="A981" s="65"/>
      <c r="B981" s="62"/>
      <c r="C981" s="21"/>
      <c r="D981" s="31"/>
      <c r="E981" s="31"/>
      <c r="F981" s="13"/>
      <c r="G981" s="13"/>
      <c r="H981" s="13"/>
    </row>
    <row r="982" spans="1:8" x14ac:dyDescent="0.25">
      <c r="A982" s="65"/>
      <c r="B982" s="62"/>
      <c r="C982" s="21"/>
      <c r="D982" s="31"/>
      <c r="E982" s="31"/>
      <c r="F982" s="13"/>
      <c r="G982" s="13"/>
      <c r="H982" s="13"/>
    </row>
    <row r="983" spans="1:8" x14ac:dyDescent="0.25">
      <c r="A983" s="65"/>
      <c r="B983" s="62"/>
      <c r="C983" s="21"/>
      <c r="D983" s="31"/>
      <c r="E983" s="31"/>
      <c r="F983" s="13"/>
      <c r="G983" s="13"/>
      <c r="H983" s="13"/>
    </row>
    <row r="984" spans="1:8" x14ac:dyDescent="0.25">
      <c r="A984" s="65"/>
      <c r="B984" s="62"/>
      <c r="C984" s="21"/>
      <c r="D984" s="31"/>
      <c r="E984" s="31"/>
      <c r="F984" s="13"/>
      <c r="G984" s="13"/>
      <c r="H984" s="13"/>
    </row>
    <row r="985" spans="1:8" x14ac:dyDescent="0.25">
      <c r="A985" s="65"/>
      <c r="B985" s="62"/>
      <c r="C985" s="21"/>
      <c r="D985" s="31"/>
      <c r="E985" s="31"/>
      <c r="F985" s="13"/>
      <c r="G985" s="13"/>
      <c r="H985" s="13"/>
    </row>
    <row r="986" spans="1:8" x14ac:dyDescent="0.25">
      <c r="A986" s="65"/>
      <c r="B986" s="63"/>
      <c r="C986" s="19"/>
      <c r="D986" s="38"/>
      <c r="E986" s="38"/>
      <c r="F986" s="13"/>
      <c r="G986" s="13"/>
      <c r="H986" s="13"/>
    </row>
    <row r="987" spans="1:8" x14ac:dyDescent="0.25">
      <c r="A987" s="66"/>
      <c r="B987" s="43"/>
      <c r="C987" s="43"/>
      <c r="D987" s="18"/>
      <c r="E987" s="18"/>
      <c r="F987" s="13"/>
      <c r="G987" s="13"/>
      <c r="H987" s="13"/>
    </row>
    <row r="988" spans="1:8" x14ac:dyDescent="0.25">
      <c r="A988" s="66"/>
      <c r="B988" s="43"/>
      <c r="C988" s="43"/>
      <c r="D988" s="18"/>
      <c r="E988" s="18"/>
      <c r="F988" s="13"/>
      <c r="G988" s="13"/>
      <c r="H988" s="13"/>
    </row>
    <row r="989" spans="1:8" x14ac:dyDescent="0.25">
      <c r="A989" s="66"/>
      <c r="B989" s="43"/>
      <c r="C989" s="43"/>
      <c r="D989" s="18"/>
      <c r="E989" s="18"/>
      <c r="F989" s="13"/>
      <c r="G989" s="13"/>
      <c r="H989" s="13"/>
    </row>
    <row r="990" spans="1:8" x14ac:dyDescent="0.25">
      <c r="A990" s="66"/>
      <c r="B990" s="43"/>
      <c r="C990" s="43"/>
      <c r="D990" s="38"/>
      <c r="E990" s="38"/>
      <c r="F990" s="13"/>
      <c r="G990" s="13"/>
      <c r="H990" s="13"/>
    </row>
    <row r="991" spans="1:8" x14ac:dyDescent="0.25">
      <c r="A991" s="65"/>
      <c r="B991" s="62"/>
      <c r="C991" s="21"/>
      <c r="D991" s="13"/>
      <c r="E991" s="13"/>
      <c r="F991" s="13"/>
      <c r="G991" s="13"/>
      <c r="H991" s="13"/>
    </row>
    <row r="992" spans="1:8" x14ac:dyDescent="0.25">
      <c r="A992" s="65"/>
      <c r="B992" s="63"/>
      <c r="C992" s="19"/>
      <c r="D992" s="55"/>
      <c r="E992" s="55"/>
      <c r="F992" s="13"/>
      <c r="G992" s="13"/>
      <c r="H992" s="13"/>
    </row>
    <row r="993" spans="1:8" x14ac:dyDescent="0.25">
      <c r="A993" s="65"/>
      <c r="B993" s="62"/>
      <c r="C993" s="21"/>
      <c r="D993" s="13"/>
      <c r="E993" s="13"/>
      <c r="F993" s="13"/>
      <c r="G993" s="13"/>
      <c r="H993" s="13"/>
    </row>
    <row r="994" spans="1:8" x14ac:dyDescent="0.25">
      <c r="A994" s="65"/>
      <c r="B994" s="62"/>
      <c r="C994" s="21"/>
      <c r="D994" s="13"/>
      <c r="E994" s="13"/>
      <c r="F994" s="13"/>
      <c r="G994" s="13"/>
      <c r="H994" s="13"/>
    </row>
    <row r="995" spans="1:8" x14ac:dyDescent="0.25">
      <c r="A995" s="65"/>
      <c r="B995" s="62"/>
      <c r="C995" s="17"/>
      <c r="D995" s="18"/>
      <c r="E995" s="18"/>
      <c r="F995" s="13"/>
      <c r="G995" s="13"/>
      <c r="H995" s="13"/>
    </row>
    <row r="996" spans="1:8" x14ac:dyDescent="0.25">
      <c r="A996" s="65"/>
      <c r="B996" s="62"/>
      <c r="C996" s="17"/>
      <c r="D996" s="18"/>
      <c r="E996" s="18"/>
      <c r="F996" s="13"/>
      <c r="G996" s="13"/>
      <c r="H996" s="13"/>
    </row>
    <row r="997" spans="1:8" x14ac:dyDescent="0.25">
      <c r="A997" s="65"/>
      <c r="B997" s="62"/>
      <c r="C997" s="21"/>
      <c r="D997" s="13"/>
      <c r="E997" s="13"/>
      <c r="F997" s="13"/>
      <c r="G997" s="13"/>
      <c r="H997" s="13"/>
    </row>
    <row r="998" spans="1:8" x14ac:dyDescent="0.25">
      <c r="A998" s="65"/>
      <c r="B998" s="62"/>
      <c r="C998" s="21"/>
      <c r="D998" s="13"/>
      <c r="E998" s="13"/>
      <c r="F998" s="13"/>
      <c r="G998" s="13"/>
      <c r="H998" s="13"/>
    </row>
    <row r="999" spans="1:8" x14ac:dyDescent="0.25">
      <c r="A999" s="65"/>
      <c r="B999" s="62"/>
      <c r="C999" s="17"/>
      <c r="D999" s="18"/>
      <c r="E999" s="18"/>
      <c r="F999" s="13"/>
      <c r="G999" s="13"/>
      <c r="H999" s="13"/>
    </row>
    <row r="1000" spans="1:8" x14ac:dyDescent="0.25">
      <c r="A1000" s="65"/>
      <c r="B1000" s="62"/>
      <c r="C1000" s="21"/>
      <c r="D1000" s="13"/>
      <c r="E1000" s="13"/>
      <c r="F1000" s="13"/>
      <c r="G1000" s="13"/>
      <c r="H1000" s="13"/>
    </row>
    <row r="1001" spans="1:8" x14ac:dyDescent="0.25">
      <c r="A1001" s="65"/>
      <c r="B1001" s="62"/>
      <c r="C1001" s="21"/>
      <c r="D1001" s="13"/>
      <c r="E1001" s="13"/>
      <c r="F1001" s="13"/>
      <c r="G1001" s="13"/>
      <c r="H1001" s="13"/>
    </row>
    <row r="1002" spans="1:8" x14ac:dyDescent="0.25">
      <c r="A1002" s="65"/>
      <c r="B1002" s="63"/>
      <c r="C1002" s="19"/>
      <c r="D1002" s="26"/>
      <c r="E1002" s="26"/>
      <c r="F1002" s="13"/>
      <c r="G1002" s="13"/>
      <c r="H1002" s="13"/>
    </row>
    <row r="1003" spans="1:8" x14ac:dyDescent="0.25">
      <c r="A1003" s="65"/>
      <c r="B1003" s="35"/>
      <c r="C1003" s="35"/>
      <c r="D1003" s="13"/>
      <c r="E1003" s="13"/>
      <c r="F1003" s="13"/>
      <c r="G1003" s="13"/>
      <c r="H1003" s="13"/>
    </row>
    <row r="1004" spans="1:8" x14ac:dyDescent="0.25">
      <c r="A1004" s="65"/>
      <c r="B1004" s="35"/>
      <c r="C1004" s="35"/>
      <c r="D1004" s="13"/>
      <c r="E1004" s="13"/>
      <c r="F1004" s="13"/>
      <c r="G1004" s="13"/>
      <c r="H1004" s="13"/>
    </row>
    <row r="1005" spans="1:8" x14ac:dyDescent="0.25">
      <c r="A1005" s="65"/>
      <c r="B1005" s="35"/>
      <c r="C1005" s="35"/>
      <c r="D1005" s="13"/>
      <c r="E1005" s="13"/>
      <c r="F1005" s="13"/>
      <c r="G1005" s="13"/>
      <c r="H1005" s="13"/>
    </row>
    <row r="1006" spans="1:8" x14ac:dyDescent="0.25">
      <c r="A1006" s="65"/>
      <c r="B1006" s="35"/>
      <c r="C1006" s="35"/>
      <c r="D1006" s="13"/>
      <c r="E1006" s="13"/>
      <c r="F1006" s="13"/>
      <c r="G1006" s="13"/>
      <c r="H1006" s="13"/>
    </row>
    <row r="1007" spans="1:8" x14ac:dyDescent="0.25">
      <c r="A1007" s="65"/>
      <c r="B1007" s="35"/>
      <c r="C1007" s="35"/>
      <c r="D1007" s="13"/>
      <c r="E1007" s="13"/>
      <c r="F1007" s="13"/>
      <c r="G1007" s="13"/>
      <c r="H1007" s="13"/>
    </row>
    <row r="1008" spans="1:8" x14ac:dyDescent="0.25">
      <c r="A1008" s="65"/>
      <c r="B1008" s="35"/>
      <c r="C1008" s="35"/>
      <c r="D1008" s="13"/>
      <c r="E1008" s="13"/>
      <c r="F1008" s="13"/>
      <c r="G1008" s="13"/>
      <c r="H1008" s="13"/>
    </row>
    <row r="1009" spans="1:8" x14ac:dyDescent="0.25">
      <c r="A1009" s="65"/>
      <c r="B1009" s="36"/>
      <c r="C1009" s="36"/>
      <c r="D1009" s="26"/>
      <c r="E1009" s="26"/>
      <c r="F1009" s="13"/>
      <c r="G1009" s="13"/>
      <c r="H1009" s="13"/>
    </row>
    <row r="1010" spans="1:8" x14ac:dyDescent="0.25">
      <c r="A1010" s="65"/>
      <c r="B1010" s="62"/>
      <c r="C1010" s="21"/>
      <c r="D1010" s="13"/>
      <c r="E1010" s="13"/>
      <c r="F1010" s="13"/>
      <c r="G1010" s="13"/>
      <c r="H1010" s="13"/>
    </row>
    <row r="1011" spans="1:8" x14ac:dyDescent="0.25">
      <c r="A1011" s="65"/>
      <c r="B1011" s="63"/>
      <c r="C1011" s="19"/>
      <c r="D1011" s="55"/>
      <c r="E1011" s="55"/>
      <c r="F1011" s="13"/>
      <c r="G1011" s="13"/>
      <c r="H1011" s="13"/>
    </row>
    <row r="1012" spans="1:8" x14ac:dyDescent="0.25">
      <c r="A1012" s="65"/>
      <c r="B1012" s="62"/>
      <c r="C1012" s="21"/>
      <c r="D1012" s="31"/>
      <c r="E1012" s="31"/>
      <c r="F1012" s="13"/>
      <c r="G1012" s="13"/>
      <c r="H1012" s="13"/>
    </row>
    <row r="1013" spans="1:8" x14ac:dyDescent="0.25">
      <c r="A1013" s="65"/>
      <c r="B1013" s="62"/>
      <c r="C1013" s="21"/>
      <c r="D1013" s="31"/>
      <c r="E1013" s="31"/>
      <c r="F1013" s="13"/>
      <c r="G1013" s="13"/>
      <c r="H1013" s="13"/>
    </row>
    <row r="1014" spans="1:8" x14ac:dyDescent="0.25">
      <c r="A1014" s="65"/>
      <c r="B1014" s="62"/>
      <c r="C1014" s="21"/>
      <c r="D1014" s="31"/>
      <c r="E1014" s="31"/>
      <c r="F1014" s="13"/>
      <c r="G1014" s="13"/>
      <c r="H1014" s="13"/>
    </row>
    <row r="1015" spans="1:8" x14ac:dyDescent="0.25">
      <c r="A1015" s="65"/>
      <c r="B1015" s="62"/>
      <c r="C1015" s="21"/>
      <c r="D1015" s="31"/>
      <c r="E1015" s="31"/>
      <c r="F1015" s="13"/>
      <c r="G1015" s="13"/>
      <c r="H1015" s="13"/>
    </row>
    <row r="1016" spans="1:8" x14ac:dyDescent="0.25">
      <c r="A1016" s="65"/>
      <c r="B1016" s="62"/>
      <c r="C1016" s="21"/>
      <c r="D1016" s="31"/>
      <c r="E1016" s="31"/>
      <c r="F1016" s="13"/>
      <c r="G1016" s="13"/>
      <c r="H1016" s="13"/>
    </row>
    <row r="1017" spans="1:8" x14ac:dyDescent="0.25">
      <c r="A1017" s="65"/>
      <c r="B1017" s="62"/>
      <c r="C1017" s="21"/>
      <c r="D1017" s="31"/>
      <c r="E1017" s="31"/>
      <c r="F1017" s="13"/>
      <c r="G1017" s="13"/>
      <c r="H1017" s="13"/>
    </row>
    <row r="1018" spans="1:8" x14ac:dyDescent="0.25">
      <c r="A1018" s="65"/>
      <c r="B1018" s="62"/>
      <c r="C1018" s="21"/>
      <c r="D1018" s="31"/>
      <c r="E1018" s="31"/>
      <c r="F1018" s="13"/>
      <c r="G1018" s="13"/>
      <c r="H1018" s="13"/>
    </row>
    <row r="1019" spans="1:8" x14ac:dyDescent="0.25">
      <c r="A1019" s="65"/>
      <c r="B1019" s="63"/>
      <c r="C1019" s="19"/>
      <c r="D1019" s="26"/>
      <c r="E1019" s="26"/>
      <c r="F1019" s="13"/>
      <c r="G1019" s="13"/>
      <c r="H1019" s="13"/>
    </row>
    <row r="1020" spans="1:8" x14ac:dyDescent="0.25">
      <c r="A1020" s="65"/>
      <c r="B1020" s="35"/>
      <c r="C1020" s="35"/>
      <c r="D1020" s="13"/>
      <c r="E1020" s="13"/>
      <c r="F1020" s="13"/>
      <c r="G1020" s="13"/>
      <c r="H1020" s="13"/>
    </row>
    <row r="1021" spans="1:8" x14ac:dyDescent="0.25">
      <c r="A1021" s="65"/>
      <c r="B1021" s="36"/>
      <c r="C1021" s="36"/>
      <c r="D1021" s="26"/>
      <c r="E1021" s="26"/>
      <c r="F1021" s="13"/>
      <c r="G1021" s="13"/>
      <c r="H1021" s="13"/>
    </row>
    <row r="1022" spans="1:8" x14ac:dyDescent="0.25">
      <c r="A1022" s="65"/>
      <c r="B1022" s="62"/>
      <c r="C1022" s="21"/>
      <c r="D1022" s="13"/>
      <c r="E1022" s="13"/>
      <c r="F1022" s="13"/>
      <c r="G1022" s="13"/>
      <c r="H1022" s="13"/>
    </row>
    <row r="1023" spans="1:8" x14ac:dyDescent="0.25">
      <c r="A1023" s="65"/>
      <c r="B1023" s="62"/>
      <c r="C1023" s="21"/>
      <c r="D1023" s="13"/>
      <c r="E1023" s="13"/>
      <c r="F1023" s="13"/>
      <c r="G1023" s="13"/>
      <c r="H1023" s="13"/>
    </row>
    <row r="1024" spans="1:8" x14ac:dyDescent="0.25">
      <c r="A1024" s="65"/>
      <c r="B1024" s="62"/>
      <c r="C1024" s="21"/>
      <c r="D1024" s="13"/>
      <c r="E1024" s="13"/>
      <c r="F1024" s="13"/>
      <c r="G1024" s="13"/>
      <c r="H1024" s="13"/>
    </row>
    <row r="1025" spans="1:8" x14ac:dyDescent="0.25">
      <c r="A1025" s="65"/>
      <c r="B1025" s="62"/>
      <c r="C1025" s="21"/>
      <c r="D1025" s="13"/>
      <c r="E1025" s="13"/>
      <c r="F1025" s="13"/>
      <c r="G1025" s="13"/>
      <c r="H1025" s="13"/>
    </row>
    <row r="1026" spans="1:8" x14ac:dyDescent="0.25">
      <c r="A1026" s="65"/>
      <c r="B1026" s="62"/>
      <c r="C1026" s="21"/>
      <c r="D1026" s="13"/>
      <c r="E1026" s="13"/>
      <c r="F1026" s="13"/>
      <c r="G1026" s="13"/>
      <c r="H1026" s="13"/>
    </row>
    <row r="1027" spans="1:8" x14ac:dyDescent="0.25">
      <c r="A1027" s="65"/>
      <c r="B1027" s="62"/>
      <c r="C1027" s="21"/>
      <c r="D1027" s="13"/>
      <c r="E1027" s="13"/>
      <c r="F1027" s="13"/>
      <c r="G1027" s="13"/>
      <c r="H1027" s="13"/>
    </row>
    <row r="1028" spans="1:8" x14ac:dyDescent="0.25">
      <c r="A1028" s="65"/>
      <c r="B1028" s="62"/>
      <c r="C1028" s="21"/>
      <c r="D1028" s="13"/>
      <c r="E1028" s="13"/>
      <c r="F1028" s="13"/>
      <c r="G1028" s="13"/>
      <c r="H1028" s="13"/>
    </row>
    <row r="1029" spans="1:8" x14ac:dyDescent="0.25">
      <c r="A1029" s="65"/>
      <c r="B1029" s="63"/>
      <c r="C1029" s="19"/>
      <c r="D1029" s="26"/>
      <c r="E1029" s="26"/>
      <c r="F1029" s="13"/>
      <c r="G1029" s="13"/>
      <c r="H1029" s="13"/>
    </row>
    <row r="1030" spans="1:8" x14ac:dyDescent="0.25">
      <c r="A1030" s="65"/>
      <c r="B1030" s="62"/>
      <c r="C1030" s="21"/>
      <c r="D1030" s="13"/>
      <c r="E1030" s="13"/>
      <c r="F1030" s="13"/>
      <c r="G1030" s="13"/>
      <c r="H1030" s="13"/>
    </row>
    <row r="1031" spans="1:8" x14ac:dyDescent="0.25">
      <c r="A1031" s="65"/>
      <c r="B1031" s="62"/>
      <c r="C1031" s="29"/>
      <c r="D1031" s="31"/>
      <c r="E1031" s="31"/>
      <c r="F1031" s="13"/>
      <c r="G1031" s="13"/>
      <c r="H1031" s="13"/>
    </row>
    <row r="1032" spans="1:8" x14ac:dyDescent="0.25">
      <c r="A1032" s="65"/>
      <c r="B1032" s="62"/>
      <c r="C1032" s="29"/>
      <c r="D1032" s="31"/>
      <c r="E1032" s="31"/>
      <c r="F1032" s="13"/>
      <c r="G1032" s="13"/>
      <c r="H1032" s="13"/>
    </row>
    <row r="1033" spans="1:8" x14ac:dyDescent="0.25">
      <c r="A1033" s="65"/>
      <c r="B1033" s="62"/>
      <c r="C1033" s="29"/>
      <c r="D1033" s="31"/>
      <c r="E1033" s="31"/>
      <c r="F1033" s="13"/>
      <c r="G1033" s="13"/>
      <c r="H1033" s="13"/>
    </row>
    <row r="1034" spans="1:8" x14ac:dyDescent="0.25">
      <c r="A1034" s="65"/>
      <c r="B1034" s="62"/>
      <c r="C1034" s="29"/>
      <c r="D1034" s="31"/>
      <c r="E1034" s="31"/>
      <c r="F1034" s="13"/>
      <c r="G1034" s="13"/>
      <c r="H1034" s="13"/>
    </row>
    <row r="1035" spans="1:8" x14ac:dyDescent="0.25">
      <c r="A1035" s="65"/>
      <c r="B1035" s="62"/>
      <c r="C1035" s="29"/>
      <c r="D1035" s="31"/>
      <c r="E1035" s="31"/>
      <c r="F1035" s="13"/>
      <c r="G1035" s="13"/>
      <c r="H1035" s="13"/>
    </row>
    <row r="1036" spans="1:8" x14ac:dyDescent="0.25">
      <c r="A1036" s="65"/>
      <c r="B1036" s="62"/>
      <c r="C1036" s="29"/>
      <c r="D1036" s="31"/>
      <c r="E1036" s="31"/>
      <c r="F1036" s="13"/>
      <c r="G1036" s="13"/>
      <c r="H1036" s="13"/>
    </row>
    <row r="1037" spans="1:8" x14ac:dyDescent="0.25">
      <c r="A1037" s="65"/>
      <c r="B1037" s="63"/>
      <c r="C1037" s="19"/>
      <c r="D1037" s="26"/>
      <c r="E1037" s="26"/>
      <c r="F1037" s="13"/>
      <c r="G1037" s="13"/>
      <c r="H1037" s="13"/>
    </row>
    <row r="1038" spans="1:8" x14ac:dyDescent="0.25">
      <c r="A1038" s="65"/>
      <c r="B1038" s="62"/>
      <c r="C1038" s="21"/>
      <c r="D1038" s="13"/>
      <c r="E1038" s="13"/>
      <c r="F1038" s="13"/>
      <c r="G1038" s="13"/>
      <c r="H1038" s="13"/>
    </row>
    <row r="1039" spans="1:8" x14ac:dyDescent="0.25">
      <c r="A1039" s="65"/>
      <c r="B1039" s="62"/>
      <c r="C1039" s="29"/>
      <c r="D1039" s="31"/>
      <c r="E1039" s="31"/>
      <c r="F1039" s="13"/>
      <c r="G1039" s="13"/>
      <c r="H1039" s="13"/>
    </row>
    <row r="1040" spans="1:8" x14ac:dyDescent="0.25">
      <c r="A1040" s="65"/>
      <c r="B1040" s="62"/>
      <c r="C1040" s="29"/>
      <c r="D1040" s="31"/>
      <c r="E1040" s="31"/>
      <c r="F1040" s="13"/>
      <c r="G1040" s="13"/>
      <c r="H1040" s="13"/>
    </row>
    <row r="1041" spans="1:8" x14ac:dyDescent="0.25">
      <c r="A1041" s="65"/>
      <c r="B1041" s="62"/>
      <c r="C1041" s="29"/>
      <c r="D1041" s="31"/>
      <c r="E1041" s="31"/>
      <c r="F1041" s="13"/>
      <c r="G1041" s="13"/>
      <c r="H1041" s="13"/>
    </row>
    <row r="1042" spans="1:8" x14ac:dyDescent="0.25">
      <c r="A1042" s="65"/>
      <c r="B1042" s="62"/>
      <c r="C1042" s="29"/>
      <c r="D1042" s="31"/>
      <c r="E1042" s="31"/>
      <c r="F1042" s="13"/>
      <c r="G1042" s="13"/>
      <c r="H1042" s="13"/>
    </row>
    <row r="1043" spans="1:8" x14ac:dyDescent="0.25">
      <c r="A1043" s="65"/>
      <c r="B1043" s="63"/>
      <c r="C1043" s="19"/>
      <c r="D1043" s="26"/>
      <c r="E1043" s="26"/>
      <c r="F1043" s="13"/>
      <c r="G1043" s="13"/>
      <c r="H1043" s="13"/>
    </row>
    <row r="1044" spans="1:8" x14ac:dyDescent="0.25">
      <c r="A1044" s="65"/>
      <c r="B1044" s="62"/>
      <c r="C1044" s="21"/>
      <c r="D1044" s="13"/>
      <c r="E1044" s="13"/>
      <c r="F1044" s="13"/>
      <c r="G1044" s="13"/>
      <c r="H1044" s="13"/>
    </row>
    <row r="1045" spans="1:8" x14ac:dyDescent="0.25">
      <c r="A1045" s="65"/>
      <c r="B1045" s="63"/>
      <c r="C1045" s="19"/>
      <c r="D1045" s="55"/>
      <c r="E1045" s="55"/>
      <c r="F1045" s="13"/>
      <c r="G1045" s="13"/>
      <c r="H1045" s="13"/>
    </row>
    <row r="1046" spans="1:8" x14ac:dyDescent="0.25">
      <c r="A1046" s="65"/>
      <c r="B1046" s="62"/>
      <c r="C1046" s="21"/>
      <c r="D1046" s="13"/>
      <c r="E1046" s="13"/>
      <c r="F1046" s="13"/>
      <c r="G1046" s="13"/>
      <c r="H1046" s="13"/>
    </row>
    <row r="1047" spans="1:8" x14ac:dyDescent="0.25">
      <c r="A1047" s="65"/>
      <c r="B1047" s="62"/>
      <c r="C1047" s="21"/>
      <c r="D1047" s="13"/>
      <c r="E1047" s="13"/>
      <c r="F1047" s="13"/>
      <c r="G1047" s="13"/>
      <c r="H1047" s="13"/>
    </row>
    <row r="1048" spans="1:8" x14ac:dyDescent="0.25">
      <c r="A1048" s="65"/>
      <c r="B1048" s="62"/>
      <c r="C1048" s="21"/>
      <c r="D1048" s="13"/>
      <c r="E1048" s="13"/>
      <c r="F1048" s="13"/>
      <c r="G1048" s="13"/>
      <c r="H1048" s="13"/>
    </row>
    <row r="1049" spans="1:8" x14ac:dyDescent="0.25">
      <c r="A1049" s="65"/>
      <c r="B1049" s="62"/>
      <c r="C1049" s="21"/>
      <c r="D1049" s="13"/>
      <c r="E1049" s="13"/>
      <c r="F1049" s="13"/>
      <c r="G1049" s="13"/>
      <c r="H1049" s="13"/>
    </row>
    <row r="1050" spans="1:8" x14ac:dyDescent="0.25">
      <c r="A1050" s="65"/>
      <c r="B1050" s="62"/>
      <c r="C1050" s="21"/>
      <c r="D1050" s="13"/>
      <c r="E1050" s="13"/>
      <c r="F1050" s="13"/>
      <c r="G1050" s="13"/>
      <c r="H1050" s="13"/>
    </row>
    <row r="1051" spans="1:8" x14ac:dyDescent="0.25">
      <c r="A1051" s="65"/>
      <c r="B1051" s="62"/>
      <c r="C1051" s="21"/>
      <c r="D1051" s="13"/>
      <c r="E1051" s="13"/>
      <c r="F1051" s="13"/>
      <c r="G1051" s="13"/>
      <c r="H1051" s="13"/>
    </row>
    <row r="1052" spans="1:8" x14ac:dyDescent="0.25">
      <c r="A1052" s="65"/>
      <c r="B1052" s="62"/>
      <c r="C1052" s="21"/>
      <c r="D1052" s="13"/>
      <c r="E1052" s="13"/>
      <c r="F1052" s="13"/>
      <c r="G1052" s="13"/>
      <c r="H1052" s="13"/>
    </row>
    <row r="1053" spans="1:8" x14ac:dyDescent="0.25">
      <c r="A1053" s="65"/>
      <c r="B1053" s="62"/>
      <c r="C1053" s="21"/>
      <c r="D1053" s="13"/>
      <c r="E1053" s="13"/>
      <c r="F1053" s="13"/>
      <c r="G1053" s="13"/>
      <c r="H1053" s="13"/>
    </row>
    <row r="1054" spans="1:8" x14ac:dyDescent="0.25">
      <c r="A1054" s="65"/>
      <c r="B1054" s="62"/>
      <c r="C1054" s="21"/>
      <c r="D1054" s="13"/>
      <c r="E1054" s="13"/>
      <c r="F1054" s="13"/>
      <c r="G1054" s="13"/>
      <c r="H1054" s="13"/>
    </row>
    <row r="1055" spans="1:8" x14ac:dyDescent="0.25">
      <c r="A1055" s="65"/>
      <c r="B1055" s="62"/>
      <c r="C1055" s="21"/>
      <c r="D1055" s="13"/>
      <c r="E1055" s="13"/>
      <c r="F1055" s="13"/>
      <c r="G1055" s="13"/>
      <c r="H1055" s="13"/>
    </row>
    <row r="1056" spans="1:8" x14ac:dyDescent="0.25">
      <c r="A1056" s="65"/>
      <c r="B1056" s="62"/>
      <c r="C1056" s="21"/>
      <c r="D1056" s="13"/>
      <c r="E1056" s="13"/>
      <c r="F1056" s="13"/>
      <c r="G1056" s="13"/>
      <c r="H1056" s="13"/>
    </row>
    <row r="1057" spans="1:8" x14ac:dyDescent="0.25">
      <c r="A1057" s="65"/>
      <c r="B1057" s="62"/>
      <c r="C1057" s="21"/>
      <c r="D1057" s="13"/>
      <c r="E1057" s="13"/>
      <c r="F1057" s="13"/>
      <c r="G1057" s="13"/>
      <c r="H1057" s="13"/>
    </row>
    <row r="1058" spans="1:8" x14ac:dyDescent="0.25">
      <c r="A1058" s="65"/>
      <c r="B1058" s="62"/>
      <c r="C1058" s="21"/>
      <c r="D1058" s="13"/>
      <c r="E1058" s="13"/>
      <c r="F1058" s="13"/>
      <c r="G1058" s="13"/>
      <c r="H1058" s="13"/>
    </row>
    <row r="1059" spans="1:8" x14ac:dyDescent="0.25">
      <c r="A1059" s="65"/>
      <c r="B1059" s="62"/>
      <c r="C1059" s="21"/>
      <c r="D1059" s="13"/>
      <c r="E1059" s="13"/>
      <c r="F1059" s="13"/>
      <c r="G1059" s="13"/>
      <c r="H1059" s="13"/>
    </row>
    <row r="1060" spans="1:8" x14ac:dyDescent="0.25">
      <c r="A1060" s="65"/>
      <c r="B1060" s="63"/>
      <c r="C1060" s="19"/>
      <c r="D1060" s="38"/>
      <c r="E1060" s="38"/>
      <c r="F1060" s="13"/>
      <c r="G1060" s="13"/>
      <c r="H1060" s="13"/>
    </row>
    <row r="1061" spans="1:8" x14ac:dyDescent="0.25">
      <c r="A1061" s="65"/>
      <c r="B1061" s="62"/>
      <c r="C1061" s="21"/>
      <c r="D1061" s="13"/>
      <c r="E1061" s="13"/>
      <c r="F1061" s="13"/>
      <c r="G1061" s="13"/>
      <c r="H1061" s="13"/>
    </row>
    <row r="1062" spans="1:8" x14ac:dyDescent="0.25">
      <c r="A1062" s="65"/>
      <c r="B1062" s="63"/>
      <c r="C1062" s="19"/>
      <c r="D1062" s="38"/>
      <c r="E1062" s="38"/>
      <c r="F1062" s="13"/>
      <c r="G1062" s="13"/>
      <c r="H1062" s="13"/>
    </row>
    <row r="1063" spans="1:8" x14ac:dyDescent="0.25">
      <c r="A1063" s="65"/>
      <c r="B1063" s="35"/>
      <c r="C1063" s="35"/>
      <c r="D1063" s="13"/>
      <c r="E1063" s="13"/>
      <c r="F1063" s="13"/>
      <c r="G1063" s="13"/>
      <c r="H1063" s="13"/>
    </row>
    <row r="1064" spans="1:8" x14ac:dyDescent="0.25">
      <c r="A1064" s="65"/>
      <c r="B1064" s="35"/>
      <c r="C1064" s="35"/>
      <c r="D1064" s="13"/>
      <c r="E1064" s="13"/>
      <c r="F1064" s="13"/>
      <c r="G1064" s="13"/>
      <c r="H1064" s="13"/>
    </row>
    <row r="1065" spans="1:8" x14ac:dyDescent="0.25">
      <c r="A1065" s="65"/>
      <c r="B1065" s="35"/>
      <c r="C1065" s="35"/>
      <c r="D1065" s="13"/>
      <c r="E1065" s="13"/>
      <c r="F1065" s="13"/>
      <c r="G1065" s="13"/>
      <c r="H1065" s="13"/>
    </row>
    <row r="1066" spans="1:8" x14ac:dyDescent="0.25">
      <c r="A1066" s="65"/>
      <c r="B1066" s="35"/>
      <c r="C1066" s="35"/>
      <c r="D1066" s="13"/>
      <c r="E1066" s="13"/>
      <c r="F1066" s="13"/>
      <c r="G1066" s="13"/>
      <c r="H1066" s="13"/>
    </row>
    <row r="1067" spans="1:8" x14ac:dyDescent="0.25">
      <c r="A1067" s="65"/>
      <c r="B1067" s="35"/>
      <c r="C1067" s="35"/>
      <c r="D1067" s="13"/>
      <c r="E1067" s="13"/>
      <c r="F1067" s="13"/>
      <c r="G1067" s="13"/>
      <c r="H1067" s="13"/>
    </row>
    <row r="1068" spans="1:8" x14ac:dyDescent="0.25">
      <c r="A1068" s="65"/>
      <c r="B1068" s="35"/>
      <c r="C1068" s="35"/>
      <c r="D1068" s="13"/>
      <c r="E1068" s="13"/>
      <c r="F1068" s="13"/>
      <c r="G1068" s="13"/>
      <c r="H1068" s="13"/>
    </row>
    <row r="1069" spans="1:8" x14ac:dyDescent="0.25">
      <c r="A1069" s="65"/>
      <c r="B1069" s="36"/>
      <c r="C1069" s="36"/>
      <c r="D1069" s="26"/>
      <c r="E1069" s="26"/>
      <c r="F1069" s="13"/>
      <c r="G1069" s="13"/>
      <c r="H1069" s="13"/>
    </row>
    <row r="1070" spans="1:8" x14ac:dyDescent="0.25">
      <c r="A1070" s="65"/>
      <c r="B1070" s="36"/>
      <c r="C1070" s="36"/>
      <c r="D1070" s="26"/>
      <c r="E1070" s="26"/>
      <c r="F1070" s="13"/>
      <c r="G1070" s="13"/>
      <c r="H1070" s="13"/>
    </row>
    <row r="1071" spans="1:8" x14ac:dyDescent="0.25">
      <c r="A1071" s="65"/>
      <c r="B1071" s="63"/>
      <c r="C1071" s="21"/>
      <c r="D1071" s="13"/>
      <c r="E1071" s="13"/>
      <c r="F1071" s="13"/>
      <c r="G1071" s="13"/>
      <c r="H1071" s="13"/>
    </row>
    <row r="1072" spans="1:8" x14ac:dyDescent="0.25">
      <c r="A1072" s="65"/>
      <c r="B1072" s="63"/>
      <c r="C1072" s="19"/>
      <c r="D1072" s="26"/>
      <c r="E1072" s="26"/>
      <c r="F1072" s="13"/>
      <c r="G1072" s="13"/>
      <c r="H1072" s="13"/>
    </row>
    <row r="1073" spans="1:8" x14ac:dyDescent="0.25">
      <c r="A1073" s="65"/>
      <c r="B1073" s="62"/>
      <c r="C1073" s="17"/>
      <c r="D1073" s="18"/>
      <c r="E1073" s="18"/>
      <c r="F1073" s="13"/>
      <c r="G1073" s="13"/>
      <c r="H1073" s="13"/>
    </row>
    <row r="1074" spans="1:8" x14ac:dyDescent="0.25">
      <c r="A1074" s="65"/>
      <c r="B1074" s="62"/>
      <c r="C1074" s="17"/>
      <c r="D1074" s="18"/>
      <c r="E1074" s="18"/>
      <c r="F1074" s="13"/>
      <c r="G1074" s="13"/>
      <c r="H1074" s="13"/>
    </row>
    <row r="1075" spans="1:8" x14ac:dyDescent="0.25">
      <c r="A1075" s="65"/>
      <c r="B1075" s="62"/>
      <c r="C1075" s="17"/>
      <c r="D1075" s="18"/>
      <c r="E1075" s="18"/>
      <c r="F1075" s="13"/>
      <c r="G1075" s="13"/>
      <c r="H1075" s="13"/>
    </row>
    <row r="1076" spans="1:8" x14ac:dyDescent="0.25">
      <c r="A1076" s="65"/>
      <c r="B1076" s="62"/>
      <c r="C1076" s="17"/>
      <c r="D1076" s="18"/>
      <c r="E1076" s="18"/>
      <c r="F1076" s="13"/>
      <c r="G1076" s="13"/>
      <c r="H1076" s="13"/>
    </row>
    <row r="1077" spans="1:8" x14ac:dyDescent="0.25">
      <c r="A1077" s="65"/>
      <c r="B1077" s="62"/>
      <c r="C1077" s="17"/>
      <c r="D1077" s="18"/>
      <c r="E1077" s="18"/>
      <c r="F1077" s="13"/>
      <c r="G1077" s="13"/>
      <c r="H1077" s="13"/>
    </row>
    <row r="1078" spans="1:8" x14ac:dyDescent="0.25">
      <c r="A1078" s="65"/>
      <c r="B1078" s="62"/>
      <c r="C1078" s="17"/>
      <c r="D1078" s="18"/>
      <c r="E1078" s="18"/>
      <c r="F1078" s="13"/>
      <c r="G1078" s="13"/>
      <c r="H1078" s="13"/>
    </row>
    <row r="1079" spans="1:8" x14ac:dyDescent="0.25">
      <c r="A1079" s="65"/>
      <c r="B1079" s="62"/>
      <c r="C1079" s="17"/>
      <c r="D1079" s="18"/>
      <c r="E1079" s="18"/>
      <c r="F1079" s="13"/>
      <c r="G1079" s="13"/>
      <c r="H1079" s="13"/>
    </row>
    <row r="1080" spans="1:8" x14ac:dyDescent="0.25">
      <c r="A1080" s="65"/>
      <c r="B1080" s="62"/>
      <c r="C1080" s="17"/>
      <c r="D1080" s="18"/>
      <c r="E1080" s="18"/>
      <c r="F1080" s="13"/>
      <c r="G1080" s="13"/>
      <c r="H1080" s="13"/>
    </row>
    <row r="1081" spans="1:8" x14ac:dyDescent="0.25">
      <c r="A1081" s="65"/>
      <c r="B1081" s="62"/>
      <c r="C1081" s="17"/>
      <c r="D1081" s="18"/>
      <c r="E1081" s="18"/>
      <c r="F1081" s="13"/>
      <c r="G1081" s="13"/>
      <c r="H1081" s="13"/>
    </row>
    <row r="1082" spans="1:8" x14ac:dyDescent="0.25">
      <c r="A1082" s="65"/>
      <c r="B1082" s="62"/>
      <c r="C1082" s="17"/>
      <c r="D1082" s="18"/>
      <c r="E1082" s="18"/>
      <c r="F1082" s="13"/>
      <c r="G1082" s="13"/>
      <c r="H1082" s="13"/>
    </row>
    <row r="1083" spans="1:8" x14ac:dyDescent="0.25">
      <c r="A1083" s="65"/>
      <c r="B1083" s="63"/>
      <c r="C1083" s="19"/>
      <c r="D1083" s="26"/>
      <c r="E1083" s="26"/>
      <c r="F1083" s="13"/>
      <c r="G1083" s="13"/>
      <c r="H1083" s="13"/>
    </row>
    <row r="1084" spans="1:8" x14ac:dyDescent="0.25">
      <c r="A1084" s="65"/>
      <c r="B1084" s="62"/>
      <c r="C1084" s="21"/>
      <c r="D1084" s="13"/>
      <c r="E1084" s="13"/>
      <c r="F1084" s="13"/>
      <c r="G1084" s="13"/>
      <c r="H1084" s="13"/>
    </row>
    <row r="1085" spans="1:8" x14ac:dyDescent="0.25">
      <c r="A1085" s="65"/>
      <c r="B1085" s="63"/>
      <c r="C1085" s="19"/>
      <c r="D1085" s="55"/>
      <c r="E1085" s="55"/>
      <c r="F1085" s="13"/>
      <c r="G1085" s="13"/>
      <c r="H1085" s="13"/>
    </row>
    <row r="1086" spans="1:8" x14ac:dyDescent="0.25">
      <c r="A1086" s="65"/>
      <c r="B1086" s="62"/>
      <c r="C1086" s="17"/>
      <c r="D1086" s="18"/>
      <c r="E1086" s="18"/>
      <c r="F1086" s="13"/>
      <c r="G1086" s="13"/>
      <c r="H1086" s="13"/>
    </row>
    <row r="1087" spans="1:8" x14ac:dyDescent="0.25">
      <c r="A1087" s="65"/>
      <c r="B1087" s="62"/>
      <c r="C1087" s="17"/>
      <c r="D1087" s="18"/>
      <c r="E1087" s="18"/>
      <c r="F1087" s="13"/>
      <c r="G1087" s="13"/>
      <c r="H1087" s="13"/>
    </row>
    <row r="1088" spans="1:8" x14ac:dyDescent="0.25">
      <c r="A1088" s="65"/>
      <c r="B1088" s="62"/>
      <c r="C1088" s="17"/>
      <c r="D1088" s="18"/>
      <c r="E1088" s="18"/>
      <c r="F1088" s="13"/>
      <c r="G1088" s="13"/>
      <c r="H1088" s="13"/>
    </row>
    <row r="1089" spans="1:8" x14ac:dyDescent="0.25">
      <c r="A1089" s="65"/>
      <c r="B1089" s="62"/>
      <c r="C1089" s="17"/>
      <c r="D1089" s="18"/>
      <c r="E1089" s="18"/>
      <c r="F1089" s="13"/>
      <c r="G1089" s="13"/>
      <c r="H1089" s="13"/>
    </row>
    <row r="1090" spans="1:8" x14ac:dyDescent="0.25">
      <c r="A1090" s="65"/>
      <c r="B1090" s="62"/>
      <c r="C1090" s="17"/>
      <c r="D1090" s="18"/>
      <c r="E1090" s="18"/>
      <c r="F1090" s="13"/>
      <c r="G1090" s="13"/>
      <c r="H1090" s="13"/>
    </row>
    <row r="1091" spans="1:8" x14ac:dyDescent="0.25">
      <c r="A1091" s="65"/>
      <c r="B1091" s="62"/>
      <c r="C1091" s="17"/>
      <c r="D1091" s="18"/>
      <c r="E1091" s="18"/>
      <c r="F1091" s="13"/>
      <c r="G1091" s="13"/>
      <c r="H1091" s="13"/>
    </row>
    <row r="1092" spans="1:8" x14ac:dyDescent="0.25">
      <c r="A1092" s="65"/>
      <c r="B1092" s="62"/>
      <c r="C1092" s="17"/>
      <c r="D1092" s="18"/>
      <c r="E1092" s="18"/>
      <c r="F1092" s="13"/>
      <c r="G1092" s="13"/>
      <c r="H1092" s="13"/>
    </row>
    <row r="1093" spans="1:8" x14ac:dyDescent="0.25">
      <c r="A1093" s="65"/>
      <c r="B1093" s="62"/>
      <c r="C1093" s="17"/>
      <c r="D1093" s="18"/>
      <c r="E1093" s="18"/>
      <c r="F1093" s="13"/>
      <c r="G1093" s="13"/>
      <c r="H1093" s="13"/>
    </row>
    <row r="1094" spans="1:8" x14ac:dyDescent="0.25">
      <c r="A1094" s="65"/>
      <c r="B1094" s="62"/>
      <c r="C1094" s="17"/>
      <c r="D1094" s="18"/>
      <c r="E1094" s="18"/>
      <c r="F1094" s="13"/>
      <c r="G1094" s="13"/>
      <c r="H1094" s="13"/>
    </row>
    <row r="1095" spans="1:8" x14ac:dyDescent="0.25">
      <c r="A1095" s="65"/>
      <c r="B1095" s="62"/>
      <c r="C1095" s="17"/>
      <c r="D1095" s="18"/>
      <c r="E1095" s="18"/>
      <c r="F1095" s="13"/>
      <c r="G1095" s="13"/>
      <c r="H1095" s="13"/>
    </row>
    <row r="1096" spans="1:8" x14ac:dyDescent="0.25">
      <c r="A1096" s="65"/>
      <c r="B1096" s="63"/>
      <c r="C1096" s="37"/>
      <c r="D1096" s="38"/>
      <c r="E1096" s="38"/>
      <c r="F1096" s="13"/>
      <c r="G1096" s="13"/>
      <c r="H1096" s="13"/>
    </row>
    <row r="1097" spans="1:8" x14ac:dyDescent="0.25">
      <c r="A1097" s="65"/>
      <c r="B1097" s="62"/>
      <c r="C1097" s="21"/>
      <c r="D1097" s="18"/>
      <c r="E1097" s="18"/>
      <c r="F1097" s="13"/>
      <c r="G1097" s="13"/>
      <c r="H1097" s="13"/>
    </row>
    <row r="1098" spans="1:8" x14ac:dyDescent="0.25">
      <c r="A1098" s="65"/>
      <c r="B1098" s="62"/>
      <c r="C1098" s="21"/>
      <c r="D1098" s="18"/>
      <c r="E1098" s="18"/>
      <c r="F1098" s="13"/>
      <c r="G1098" s="13"/>
      <c r="H1098" s="13"/>
    </row>
    <row r="1099" spans="1:8" x14ac:dyDescent="0.25">
      <c r="A1099" s="65"/>
      <c r="B1099" s="35"/>
      <c r="C1099" s="35"/>
      <c r="D1099" s="13"/>
      <c r="E1099" s="13"/>
      <c r="F1099" s="13"/>
      <c r="G1099" s="13"/>
      <c r="H1099" s="13"/>
    </row>
    <row r="1100" spans="1:8" x14ac:dyDescent="0.25">
      <c r="A1100" s="65"/>
      <c r="B1100" s="35"/>
      <c r="C1100" s="35"/>
      <c r="D1100" s="13"/>
      <c r="E1100" s="13"/>
      <c r="F1100" s="13"/>
      <c r="G1100" s="13"/>
      <c r="H1100" s="13"/>
    </row>
    <row r="1101" spans="1:8" x14ac:dyDescent="0.25">
      <c r="A1101" s="65"/>
      <c r="B1101" s="35"/>
      <c r="C1101" s="35"/>
      <c r="D1101" s="13"/>
      <c r="E1101" s="13"/>
      <c r="F1101" s="13"/>
      <c r="G1101" s="13"/>
      <c r="H1101" s="13"/>
    </row>
    <row r="1102" spans="1:8" x14ac:dyDescent="0.25">
      <c r="A1102" s="65"/>
      <c r="B1102" s="35"/>
      <c r="C1102" s="35"/>
      <c r="D1102" s="13"/>
      <c r="E1102" s="13"/>
      <c r="F1102" s="13"/>
      <c r="G1102" s="13"/>
      <c r="H1102" s="13"/>
    </row>
    <row r="1103" spans="1:8" x14ac:dyDescent="0.25">
      <c r="A1103" s="65"/>
      <c r="B1103" s="35"/>
      <c r="C1103" s="35"/>
      <c r="D1103" s="13"/>
      <c r="E1103" s="13"/>
      <c r="F1103" s="13"/>
      <c r="G1103" s="13"/>
      <c r="H1103" s="13"/>
    </row>
    <row r="1104" spans="1:8" x14ac:dyDescent="0.25">
      <c r="A1104" s="65"/>
      <c r="B1104" s="35"/>
      <c r="C1104" s="35"/>
      <c r="D1104" s="13"/>
      <c r="E1104" s="13"/>
      <c r="F1104" s="13"/>
      <c r="G1104" s="13"/>
      <c r="H1104" s="13"/>
    </row>
    <row r="1105" spans="1:8" x14ac:dyDescent="0.25">
      <c r="A1105" s="65"/>
      <c r="B1105" s="36"/>
      <c r="C1105" s="36"/>
      <c r="D1105" s="26"/>
      <c r="E1105" s="26"/>
      <c r="F1105" s="13"/>
      <c r="G1105" s="13"/>
      <c r="H1105" s="13"/>
    </row>
    <row r="1106" spans="1:8" x14ac:dyDescent="0.25">
      <c r="A1106" s="65"/>
      <c r="B1106" s="62"/>
      <c r="C1106" s="21"/>
      <c r="D1106" s="13"/>
      <c r="E1106" s="13"/>
      <c r="F1106" s="13"/>
      <c r="G1106" s="13"/>
      <c r="H1106" s="13"/>
    </row>
    <row r="1107" spans="1:8" x14ac:dyDescent="0.25">
      <c r="A1107" s="65"/>
      <c r="B1107" s="63"/>
      <c r="C1107" s="19"/>
      <c r="D1107" s="55"/>
      <c r="E1107" s="55"/>
      <c r="F1107" s="13"/>
      <c r="G1107" s="13"/>
      <c r="H1107" s="13"/>
    </row>
    <row r="1108" spans="1:8" x14ac:dyDescent="0.25">
      <c r="A1108" s="65"/>
      <c r="B1108" s="62"/>
      <c r="C1108" s="21"/>
      <c r="D1108" s="13"/>
      <c r="E1108" s="13"/>
      <c r="F1108" s="13"/>
      <c r="G1108" s="13"/>
      <c r="H1108" s="13"/>
    </row>
    <row r="1109" spans="1:8" x14ac:dyDescent="0.25">
      <c r="A1109" s="65"/>
      <c r="B1109" s="62"/>
      <c r="C1109" s="21"/>
      <c r="D1109" s="13"/>
      <c r="E1109" s="13"/>
      <c r="F1109" s="13"/>
      <c r="G1109" s="13"/>
      <c r="H1109" s="13"/>
    </row>
    <row r="1110" spans="1:8" x14ac:dyDescent="0.25">
      <c r="A1110" s="65"/>
      <c r="B1110" s="62"/>
      <c r="C1110" s="21"/>
      <c r="D1110" s="13"/>
      <c r="E1110" s="13"/>
      <c r="F1110" s="13"/>
      <c r="G1110" s="13"/>
      <c r="H1110" s="13"/>
    </row>
    <row r="1111" spans="1:8" x14ac:dyDescent="0.25">
      <c r="A1111" s="65"/>
      <c r="B1111" s="62"/>
      <c r="C1111" s="21"/>
      <c r="D1111" s="13"/>
      <c r="E1111" s="13"/>
      <c r="F1111" s="13"/>
      <c r="G1111" s="13"/>
      <c r="H1111" s="13"/>
    </row>
    <row r="1112" spans="1:8" x14ac:dyDescent="0.25">
      <c r="A1112" s="65"/>
      <c r="B1112" s="62"/>
      <c r="C1112" s="21"/>
      <c r="D1112" s="13"/>
      <c r="E1112" s="13"/>
      <c r="F1112" s="13"/>
      <c r="G1112" s="13"/>
      <c r="H1112" s="13"/>
    </row>
    <row r="1113" spans="1:8" x14ac:dyDescent="0.25">
      <c r="A1113" s="65"/>
      <c r="B1113" s="62"/>
      <c r="C1113" s="17"/>
      <c r="D1113" s="13"/>
      <c r="E1113" s="13"/>
      <c r="F1113" s="13"/>
      <c r="G1113" s="13"/>
      <c r="H1113" s="13"/>
    </row>
    <row r="1114" spans="1:8" x14ac:dyDescent="0.25">
      <c r="A1114" s="65"/>
      <c r="B1114" s="62"/>
      <c r="C1114" s="17"/>
      <c r="D1114" s="13"/>
      <c r="E1114" s="13"/>
      <c r="F1114" s="13"/>
      <c r="G1114" s="13"/>
      <c r="H1114" s="13"/>
    </row>
    <row r="1115" spans="1:8" x14ac:dyDescent="0.25">
      <c r="A1115" s="65"/>
      <c r="B1115" s="62"/>
      <c r="C1115" s="17"/>
      <c r="D1115" s="13"/>
      <c r="E1115" s="13"/>
      <c r="F1115" s="13"/>
      <c r="G1115" s="13"/>
      <c r="H1115" s="13"/>
    </row>
    <row r="1116" spans="1:8" x14ac:dyDescent="0.25">
      <c r="A1116" s="65"/>
      <c r="B1116" s="62"/>
      <c r="C1116" s="21"/>
      <c r="D1116" s="13"/>
      <c r="E1116" s="13"/>
      <c r="F1116" s="13"/>
      <c r="G1116" s="13"/>
      <c r="H1116" s="13"/>
    </row>
    <row r="1117" spans="1:8" x14ac:dyDescent="0.25">
      <c r="A1117" s="65"/>
      <c r="B1117" s="62"/>
      <c r="C1117" s="17"/>
      <c r="D1117" s="13"/>
      <c r="E1117" s="13"/>
      <c r="F1117" s="13"/>
      <c r="G1117" s="13"/>
      <c r="H1117" s="13"/>
    </row>
    <row r="1118" spans="1:8" x14ac:dyDescent="0.25">
      <c r="A1118" s="65"/>
      <c r="B1118" s="62"/>
      <c r="C1118" s="21"/>
      <c r="D1118" s="13"/>
      <c r="E1118" s="13"/>
      <c r="F1118" s="13"/>
      <c r="G1118" s="13"/>
      <c r="H1118" s="13"/>
    </row>
    <row r="1119" spans="1:8" x14ac:dyDescent="0.25">
      <c r="A1119" s="65"/>
      <c r="B1119" s="62"/>
      <c r="C1119" s="21"/>
      <c r="D1119" s="13"/>
      <c r="E1119" s="13"/>
      <c r="F1119" s="13"/>
      <c r="G1119" s="13"/>
      <c r="H1119" s="13"/>
    </row>
    <row r="1120" spans="1:8" x14ac:dyDescent="0.25">
      <c r="A1120" s="65"/>
      <c r="B1120" s="62"/>
      <c r="C1120" s="21"/>
      <c r="D1120" s="13"/>
      <c r="E1120" s="13"/>
      <c r="F1120" s="13"/>
      <c r="G1120" s="13"/>
      <c r="H1120" s="13"/>
    </row>
    <row r="1121" spans="1:8" x14ac:dyDescent="0.25">
      <c r="A1121" s="65"/>
      <c r="B1121" s="62"/>
      <c r="C1121" s="21"/>
      <c r="D1121" s="13"/>
      <c r="E1121" s="13"/>
      <c r="F1121" s="13"/>
      <c r="G1121" s="13"/>
      <c r="H1121" s="13"/>
    </row>
    <row r="1122" spans="1:8" x14ac:dyDescent="0.25">
      <c r="A1122" s="65"/>
      <c r="B1122" s="63"/>
      <c r="C1122" s="19"/>
      <c r="D1122" s="26"/>
      <c r="E1122" s="26"/>
      <c r="F1122" s="13"/>
      <c r="G1122" s="13"/>
      <c r="H1122" s="13"/>
    </row>
    <row r="1123" spans="1:8" x14ac:dyDescent="0.25">
      <c r="A1123" s="65"/>
      <c r="B1123" s="35"/>
      <c r="C1123" s="35"/>
      <c r="D1123" s="54"/>
      <c r="E1123" s="54"/>
      <c r="F1123" s="13"/>
      <c r="G1123" s="13"/>
      <c r="H1123" s="13"/>
    </row>
    <row r="1124" spans="1:8" x14ac:dyDescent="0.25">
      <c r="A1124" s="65"/>
      <c r="B1124" s="35"/>
      <c r="C1124" s="35"/>
      <c r="D1124" s="13"/>
      <c r="E1124" s="13"/>
      <c r="F1124" s="13"/>
      <c r="G1124" s="13"/>
      <c r="H1124" s="13"/>
    </row>
    <row r="1125" spans="1:8" x14ac:dyDescent="0.25">
      <c r="A1125" s="65"/>
      <c r="B1125" s="35"/>
      <c r="C1125" s="35"/>
      <c r="D1125" s="13"/>
      <c r="E1125" s="13"/>
      <c r="F1125" s="13"/>
      <c r="G1125" s="13"/>
      <c r="H1125" s="13"/>
    </row>
    <row r="1126" spans="1:8" x14ac:dyDescent="0.25">
      <c r="A1126" s="65"/>
      <c r="B1126" s="36"/>
      <c r="C1126" s="36"/>
      <c r="D1126" s="26"/>
      <c r="E1126" s="26"/>
      <c r="F1126" s="13"/>
      <c r="G1126" s="13"/>
      <c r="H1126" s="13"/>
    </row>
    <row r="1127" spans="1:8" x14ac:dyDescent="0.25">
      <c r="A1127" s="65"/>
      <c r="B1127" s="62"/>
      <c r="C1127" s="21"/>
      <c r="D1127" s="13"/>
      <c r="E1127" s="13"/>
      <c r="F1127" s="13"/>
      <c r="G1127" s="13"/>
      <c r="H1127" s="13"/>
    </row>
    <row r="1128" spans="1:8" x14ac:dyDescent="0.25">
      <c r="A1128" s="65"/>
      <c r="B1128" s="63"/>
      <c r="C1128" s="19"/>
      <c r="D1128" s="55"/>
      <c r="E1128" s="55"/>
      <c r="F1128" s="13"/>
      <c r="G1128" s="13"/>
      <c r="H1128" s="13"/>
    </row>
    <row r="1129" spans="1:8" x14ac:dyDescent="0.25">
      <c r="A1129" s="65"/>
      <c r="B1129" s="62"/>
      <c r="C1129" s="21"/>
      <c r="D1129" s="13"/>
      <c r="E1129" s="13"/>
      <c r="F1129" s="13"/>
      <c r="G1129" s="13"/>
      <c r="H1129" s="13"/>
    </row>
    <row r="1130" spans="1:8" x14ac:dyDescent="0.25">
      <c r="A1130" s="65"/>
      <c r="B1130" s="62"/>
      <c r="C1130" s="21"/>
      <c r="D1130" s="13"/>
      <c r="E1130" s="13"/>
      <c r="F1130" s="13"/>
      <c r="G1130" s="13"/>
      <c r="H1130" s="13"/>
    </row>
    <row r="1131" spans="1:8" x14ac:dyDescent="0.25">
      <c r="A1131" s="65"/>
      <c r="B1131" s="62"/>
      <c r="C1131" s="21"/>
      <c r="D1131" s="13"/>
      <c r="E1131" s="13"/>
      <c r="F1131" s="13"/>
      <c r="G1131" s="13"/>
      <c r="H1131" s="13"/>
    </row>
    <row r="1132" spans="1:8" x14ac:dyDescent="0.25">
      <c r="A1132" s="65"/>
      <c r="B1132" s="62"/>
      <c r="C1132" s="17"/>
      <c r="D1132" s="18"/>
      <c r="E1132" s="18"/>
      <c r="F1132" s="13"/>
      <c r="G1132" s="13"/>
      <c r="H1132" s="13"/>
    </row>
    <row r="1133" spans="1:8" x14ac:dyDescent="0.25">
      <c r="A1133" s="65"/>
      <c r="B1133" s="62"/>
      <c r="C1133" s="21"/>
      <c r="D1133" s="13"/>
      <c r="E1133" s="13"/>
      <c r="F1133" s="13"/>
      <c r="G1133" s="13"/>
      <c r="H1133" s="13"/>
    </row>
    <row r="1134" spans="1:8" x14ac:dyDescent="0.25">
      <c r="A1134" s="65"/>
      <c r="B1134" s="62"/>
      <c r="C1134" s="17"/>
      <c r="D1134" s="18"/>
      <c r="E1134" s="18"/>
      <c r="F1134" s="13"/>
      <c r="G1134" s="13"/>
      <c r="H1134" s="13"/>
    </row>
    <row r="1135" spans="1:8" x14ac:dyDescent="0.25">
      <c r="A1135" s="65"/>
      <c r="B1135" s="62"/>
      <c r="C1135" s="21"/>
      <c r="D1135" s="13"/>
      <c r="E1135" s="13"/>
      <c r="F1135" s="13"/>
      <c r="G1135" s="13"/>
      <c r="H1135" s="13"/>
    </row>
    <row r="1136" spans="1:8" x14ac:dyDescent="0.25">
      <c r="A1136" s="65"/>
      <c r="B1136" s="62"/>
      <c r="C1136" s="21"/>
      <c r="D1136" s="13"/>
      <c r="E1136" s="13"/>
      <c r="F1136" s="13"/>
      <c r="G1136" s="13"/>
      <c r="H1136" s="13"/>
    </row>
    <row r="1137" spans="1:8" x14ac:dyDescent="0.25">
      <c r="A1137" s="65"/>
      <c r="B1137" s="63"/>
      <c r="C1137" s="37"/>
      <c r="D1137" s="38"/>
      <c r="E1137" s="38"/>
      <c r="F1137" s="13"/>
      <c r="G1137" s="13"/>
      <c r="H1137" s="13"/>
    </row>
    <row r="1138" spans="1:8" x14ac:dyDescent="0.25">
      <c r="A1138" s="65"/>
      <c r="B1138" s="35"/>
      <c r="C1138" s="35"/>
      <c r="D1138" s="13"/>
      <c r="E1138" s="13"/>
      <c r="F1138" s="13"/>
      <c r="G1138" s="13"/>
      <c r="H1138" s="13"/>
    </row>
    <row r="1139" spans="1:8" x14ac:dyDescent="0.25">
      <c r="A1139" s="71"/>
      <c r="B1139" s="35"/>
      <c r="C1139" s="35"/>
      <c r="D1139" s="56"/>
      <c r="E1139" s="56"/>
      <c r="F1139" s="57"/>
      <c r="G1139" s="57"/>
      <c r="H1139" s="13"/>
    </row>
    <row r="1140" spans="1:8" x14ac:dyDescent="0.25">
      <c r="A1140" s="65"/>
      <c r="B1140" s="35"/>
      <c r="C1140" s="35"/>
      <c r="D1140" s="13"/>
      <c r="E1140" s="13"/>
      <c r="F1140" s="13"/>
      <c r="G1140" s="13"/>
      <c r="H1140" s="13"/>
    </row>
    <row r="1141" spans="1:8" x14ac:dyDescent="0.25">
      <c r="A1141" s="65"/>
      <c r="B1141" s="63"/>
      <c r="C1141" s="37"/>
      <c r="D1141" s="38"/>
      <c r="E1141" s="38"/>
      <c r="F1141" s="13"/>
      <c r="G1141" s="13"/>
      <c r="H1141" s="13"/>
    </row>
    <row r="1142" spans="1:8" x14ac:dyDescent="0.25">
      <c r="A1142" s="65"/>
      <c r="B1142" s="62"/>
      <c r="C1142" s="21"/>
      <c r="D1142" s="13"/>
      <c r="E1142" s="13"/>
      <c r="F1142" s="13"/>
      <c r="G1142" s="13"/>
      <c r="H1142" s="13"/>
    </row>
    <row r="1143" spans="1:8" x14ac:dyDescent="0.25">
      <c r="A1143" s="65"/>
      <c r="B1143" s="62"/>
      <c r="C1143" s="21"/>
      <c r="D1143" s="13"/>
      <c r="E1143" s="13"/>
      <c r="F1143" s="13"/>
      <c r="G1143" s="13"/>
      <c r="H1143" s="13"/>
    </row>
    <row r="1144" spans="1:8" x14ac:dyDescent="0.25">
      <c r="A1144" s="65"/>
      <c r="B1144" s="62"/>
      <c r="C1144" s="21"/>
      <c r="D1144" s="13"/>
      <c r="E1144" s="13"/>
      <c r="F1144" s="13"/>
      <c r="G1144" s="13"/>
      <c r="H1144" s="13"/>
    </row>
    <row r="1145" spans="1:8" x14ac:dyDescent="0.25">
      <c r="A1145" s="65"/>
      <c r="B1145" s="62"/>
      <c r="C1145" s="17"/>
      <c r="D1145" s="18"/>
      <c r="E1145" s="18"/>
      <c r="F1145" s="13"/>
      <c r="G1145" s="13"/>
      <c r="H1145" s="13"/>
    </row>
    <row r="1146" spans="1:8" x14ac:dyDescent="0.25">
      <c r="A1146" s="65"/>
      <c r="B1146" s="62"/>
      <c r="C1146" s="21"/>
      <c r="D1146" s="13"/>
      <c r="E1146" s="13"/>
      <c r="F1146" s="13"/>
      <c r="G1146" s="13"/>
      <c r="H1146" s="13"/>
    </row>
    <row r="1147" spans="1:8" x14ac:dyDescent="0.25">
      <c r="A1147" s="65"/>
      <c r="B1147" s="62"/>
      <c r="C1147" s="21"/>
      <c r="D1147" s="13"/>
      <c r="E1147" s="13"/>
      <c r="F1147" s="13"/>
      <c r="G1147" s="13"/>
      <c r="H1147" s="13"/>
    </row>
    <row r="1148" spans="1:8" x14ac:dyDescent="0.25">
      <c r="A1148" s="65"/>
      <c r="B1148" s="62"/>
      <c r="C1148" s="17"/>
      <c r="D1148" s="18"/>
      <c r="E1148" s="18"/>
      <c r="F1148" s="13"/>
      <c r="G1148" s="13"/>
      <c r="H1148" s="13"/>
    </row>
    <row r="1149" spans="1:8" x14ac:dyDescent="0.25">
      <c r="A1149" s="65"/>
      <c r="B1149" s="62"/>
      <c r="C1149" s="17"/>
      <c r="D1149" s="18"/>
      <c r="E1149" s="18"/>
      <c r="F1149" s="13"/>
      <c r="G1149" s="13"/>
      <c r="H1149" s="13"/>
    </row>
    <row r="1150" spans="1:8" x14ac:dyDescent="0.25">
      <c r="A1150" s="65"/>
      <c r="B1150" s="63"/>
      <c r="C1150" s="19"/>
      <c r="D1150" s="26"/>
      <c r="E1150" s="26"/>
      <c r="F1150" s="13"/>
      <c r="G1150" s="13"/>
      <c r="H1150" s="13"/>
    </row>
    <row r="1151" spans="1:8" x14ac:dyDescent="0.25">
      <c r="A1151" s="65"/>
      <c r="B1151" s="63"/>
      <c r="C1151" s="19"/>
      <c r="D1151" s="26"/>
      <c r="E1151" s="26"/>
      <c r="F1151" s="13"/>
      <c r="G1151" s="13"/>
      <c r="H1151" s="13"/>
    </row>
    <row r="1152" spans="1:8" x14ac:dyDescent="0.25">
      <c r="A1152" s="65"/>
      <c r="B1152" s="62"/>
      <c r="C1152" s="21"/>
      <c r="D1152" s="13"/>
      <c r="E1152" s="13"/>
      <c r="F1152" s="13"/>
      <c r="G1152" s="13"/>
      <c r="H1152" s="13"/>
    </row>
    <row r="1153" spans="1:8" x14ac:dyDescent="0.25">
      <c r="A1153" s="65"/>
      <c r="B1153" s="62"/>
      <c r="C1153" s="21"/>
      <c r="D1153" s="13"/>
      <c r="E1153" s="13"/>
      <c r="F1153" s="13"/>
      <c r="G1153" s="13"/>
      <c r="H1153" s="13"/>
    </row>
    <row r="1154" spans="1:8" x14ac:dyDescent="0.25">
      <c r="A1154" s="65"/>
      <c r="B1154" s="62"/>
      <c r="C1154" s="21"/>
      <c r="D1154" s="13"/>
      <c r="E1154" s="13"/>
      <c r="F1154" s="13"/>
      <c r="G1154" s="13"/>
      <c r="H1154" s="13"/>
    </row>
    <row r="1155" spans="1:8" x14ac:dyDescent="0.25">
      <c r="A1155" s="65"/>
      <c r="B1155" s="62"/>
      <c r="C1155" s="21"/>
      <c r="D1155" s="13"/>
      <c r="E1155" s="13"/>
      <c r="F1155" s="13"/>
      <c r="G1155" s="13"/>
      <c r="H1155" s="13"/>
    </row>
    <row r="1156" spans="1:8" x14ac:dyDescent="0.25">
      <c r="A1156" s="65"/>
      <c r="B1156" s="62"/>
      <c r="C1156" s="21"/>
      <c r="D1156" s="13"/>
      <c r="E1156" s="13"/>
      <c r="F1156" s="13"/>
      <c r="G1156" s="13"/>
      <c r="H1156" s="13"/>
    </row>
    <row r="1157" spans="1:8" x14ac:dyDescent="0.25">
      <c r="A1157" s="65"/>
      <c r="B1157" s="63"/>
      <c r="C1157" s="19"/>
      <c r="D1157" s="26"/>
      <c r="E1157" s="26"/>
      <c r="F1157" s="13"/>
      <c r="G1157" s="13"/>
      <c r="H1157" s="13"/>
    </row>
    <row r="1158" spans="1:8" x14ac:dyDescent="0.25">
      <c r="A1158" s="65"/>
      <c r="B1158" s="62"/>
      <c r="C1158" s="21"/>
      <c r="D1158" s="13"/>
      <c r="E1158" s="13"/>
      <c r="F1158" s="13"/>
      <c r="G1158" s="13"/>
      <c r="H1158" s="13"/>
    </row>
    <row r="1159" spans="1:8" x14ac:dyDescent="0.25">
      <c r="A1159" s="65"/>
      <c r="B1159" s="63"/>
      <c r="C1159" s="19"/>
      <c r="D1159" s="55"/>
      <c r="E1159" s="55"/>
      <c r="F1159" s="13"/>
      <c r="G1159" s="13"/>
      <c r="H1159" s="13"/>
    </row>
    <row r="1160" spans="1:8" x14ac:dyDescent="0.25">
      <c r="A1160" s="65"/>
      <c r="B1160" s="62"/>
      <c r="C1160" s="21"/>
      <c r="D1160" s="13"/>
      <c r="E1160" s="13"/>
      <c r="F1160" s="13"/>
      <c r="G1160" s="13"/>
      <c r="H1160" s="13"/>
    </row>
    <row r="1161" spans="1:8" x14ac:dyDescent="0.25">
      <c r="A1161" s="65"/>
      <c r="B1161" s="62"/>
      <c r="C1161" s="21"/>
      <c r="D1161" s="13"/>
      <c r="E1161" s="13"/>
      <c r="F1161" s="13"/>
      <c r="G1161" s="13"/>
      <c r="H1161" s="13"/>
    </row>
    <row r="1162" spans="1:8" x14ac:dyDescent="0.25">
      <c r="A1162" s="65"/>
      <c r="B1162" s="62"/>
      <c r="C1162" s="21"/>
      <c r="D1162" s="13"/>
      <c r="E1162" s="13"/>
      <c r="F1162" s="13"/>
      <c r="G1162" s="13"/>
      <c r="H1162" s="13"/>
    </row>
    <row r="1163" spans="1:8" x14ac:dyDescent="0.25">
      <c r="A1163" s="65"/>
      <c r="B1163" s="62"/>
      <c r="C1163" s="21"/>
      <c r="D1163" s="13"/>
      <c r="E1163" s="13"/>
      <c r="F1163" s="13"/>
      <c r="G1163" s="13"/>
      <c r="H1163" s="13"/>
    </row>
    <row r="1164" spans="1:8" x14ac:dyDescent="0.25">
      <c r="A1164" s="65"/>
      <c r="B1164" s="62"/>
      <c r="C1164" s="17"/>
      <c r="D1164" s="13"/>
      <c r="E1164" s="13"/>
      <c r="F1164" s="13"/>
      <c r="G1164" s="13"/>
      <c r="H1164" s="13"/>
    </row>
    <row r="1165" spans="1:8" x14ac:dyDescent="0.25">
      <c r="A1165" s="65"/>
      <c r="B1165" s="62"/>
      <c r="C1165" s="17"/>
      <c r="D1165" s="13"/>
      <c r="E1165" s="13"/>
      <c r="F1165" s="13"/>
      <c r="G1165" s="13"/>
      <c r="H1165" s="13"/>
    </row>
    <row r="1166" spans="1:8" x14ac:dyDescent="0.25">
      <c r="A1166" s="65"/>
      <c r="B1166" s="62"/>
      <c r="C1166" s="17"/>
      <c r="D1166" s="13"/>
      <c r="E1166" s="13"/>
      <c r="F1166" s="13"/>
      <c r="G1166" s="13"/>
      <c r="H1166" s="13"/>
    </row>
    <row r="1167" spans="1:8" x14ac:dyDescent="0.25">
      <c r="A1167" s="65"/>
      <c r="B1167" s="62"/>
      <c r="C1167" s="17"/>
      <c r="D1167" s="13"/>
      <c r="E1167" s="13"/>
      <c r="F1167" s="13"/>
      <c r="G1167" s="13"/>
      <c r="H1167" s="13"/>
    </row>
    <row r="1168" spans="1:8" x14ac:dyDescent="0.25">
      <c r="A1168" s="65"/>
      <c r="B1168" s="62"/>
      <c r="C1168" s="21"/>
      <c r="D1168" s="13"/>
      <c r="E1168" s="13"/>
      <c r="F1168" s="13"/>
      <c r="G1168" s="13"/>
      <c r="H1168" s="13"/>
    </row>
    <row r="1169" spans="1:8" x14ac:dyDescent="0.25">
      <c r="A1169" s="65"/>
      <c r="B1169" s="62"/>
      <c r="C1169" s="21"/>
      <c r="D1169" s="13"/>
      <c r="E1169" s="13"/>
      <c r="F1169" s="13"/>
      <c r="G1169" s="13"/>
      <c r="H1169" s="13"/>
    </row>
    <row r="1170" spans="1:8" x14ac:dyDescent="0.25">
      <c r="A1170" s="65"/>
      <c r="B1170" s="62"/>
      <c r="C1170" s="17"/>
      <c r="D1170" s="13"/>
      <c r="E1170" s="13"/>
      <c r="F1170" s="13"/>
      <c r="G1170" s="13"/>
      <c r="H1170" s="13"/>
    </row>
    <row r="1171" spans="1:8" x14ac:dyDescent="0.25">
      <c r="A1171" s="65"/>
      <c r="B1171" s="62"/>
      <c r="C1171" s="21"/>
      <c r="D1171" s="13"/>
      <c r="E1171" s="13"/>
      <c r="F1171" s="13"/>
      <c r="G1171" s="13"/>
      <c r="H1171" s="13"/>
    </row>
    <row r="1172" spans="1:8" ht="15" customHeight="1" x14ac:dyDescent="0.25">
      <c r="A1172" s="65"/>
      <c r="B1172" s="62"/>
      <c r="C1172" s="21"/>
      <c r="D1172" s="13"/>
      <c r="E1172" s="13"/>
      <c r="F1172" s="13"/>
      <c r="G1172" s="13"/>
      <c r="H1172" s="13"/>
    </row>
    <row r="1173" spans="1:8" x14ac:dyDescent="0.25">
      <c r="A1173" s="65"/>
      <c r="B1173" s="62"/>
      <c r="C1173" s="21"/>
      <c r="D1173" s="13"/>
      <c r="E1173" s="13"/>
      <c r="F1173" s="13"/>
      <c r="G1173" s="13"/>
      <c r="H1173" s="13"/>
    </row>
    <row r="1174" spans="1:8" x14ac:dyDescent="0.25">
      <c r="A1174" s="65"/>
      <c r="B1174" s="62"/>
      <c r="C1174" s="21"/>
      <c r="D1174" s="13"/>
      <c r="E1174" s="13"/>
      <c r="F1174" s="13"/>
      <c r="G1174" s="13"/>
      <c r="H1174" s="13"/>
    </row>
    <row r="1175" spans="1:8" x14ac:dyDescent="0.25">
      <c r="A1175" s="65"/>
      <c r="B1175" s="63"/>
      <c r="C1175" s="19"/>
      <c r="D1175" s="26"/>
      <c r="E1175" s="26"/>
      <c r="F1175" s="13"/>
      <c r="G1175" s="13"/>
      <c r="H1175" s="13"/>
    </row>
    <row r="1176" spans="1:8" x14ac:dyDescent="0.25">
      <c r="A1176" s="65"/>
      <c r="B1176" s="67"/>
      <c r="C1176" s="29"/>
      <c r="D1176" s="13"/>
      <c r="E1176" s="13"/>
      <c r="F1176" s="13"/>
      <c r="G1176" s="13"/>
      <c r="H1176" s="13"/>
    </row>
    <row r="1177" spans="1:8" x14ac:dyDescent="0.25">
      <c r="A1177" s="65"/>
      <c r="B1177" s="35"/>
      <c r="C1177" s="35"/>
      <c r="D1177" s="13"/>
      <c r="E1177" s="13"/>
      <c r="F1177" s="13"/>
      <c r="G1177" s="13"/>
      <c r="H1177" s="13"/>
    </row>
    <row r="1178" spans="1:8" x14ac:dyDescent="0.25">
      <c r="A1178" s="65"/>
      <c r="B1178" s="35"/>
      <c r="C1178" s="35"/>
      <c r="D1178" s="13"/>
      <c r="E1178" s="13"/>
      <c r="F1178" s="13"/>
      <c r="G1178" s="13"/>
      <c r="H1178" s="13"/>
    </row>
    <row r="1179" spans="1:8" x14ac:dyDescent="0.25">
      <c r="A1179" s="65"/>
      <c r="B1179" s="36"/>
      <c r="C1179" s="36"/>
      <c r="D1179" s="26"/>
      <c r="E1179" s="26"/>
      <c r="F1179" s="13"/>
      <c r="G1179" s="13"/>
      <c r="H1179" s="13"/>
    </row>
    <row r="1180" spans="1:8" x14ac:dyDescent="0.25">
      <c r="A1180" s="65"/>
      <c r="B1180" s="62"/>
      <c r="C1180" s="21"/>
      <c r="D1180" s="13"/>
      <c r="E1180" s="13"/>
      <c r="F1180" s="13"/>
      <c r="G1180" s="13"/>
      <c r="H1180" s="13"/>
    </row>
    <row r="1181" spans="1:8" x14ac:dyDescent="0.25">
      <c r="A1181" s="65"/>
      <c r="B1181" s="67"/>
      <c r="C1181" s="28"/>
      <c r="D1181" s="30"/>
      <c r="E1181" s="30"/>
      <c r="F1181" s="13"/>
      <c r="G1181" s="13"/>
      <c r="H1181" s="13"/>
    </row>
    <row r="1182" spans="1:8" x14ac:dyDescent="0.25">
      <c r="A1182" s="65"/>
      <c r="B1182" s="67"/>
      <c r="C1182" s="28"/>
      <c r="D1182" s="30"/>
      <c r="E1182" s="30"/>
      <c r="F1182" s="13"/>
      <c r="G1182" s="13"/>
      <c r="H1182" s="13"/>
    </row>
    <row r="1183" spans="1:8" x14ac:dyDescent="0.25">
      <c r="A1183" s="65"/>
      <c r="B1183" s="67"/>
      <c r="C1183" s="28"/>
      <c r="D1183" s="30"/>
      <c r="E1183" s="30"/>
      <c r="F1183" s="13"/>
      <c r="G1183" s="13"/>
      <c r="H1183" s="13"/>
    </row>
    <row r="1184" spans="1:8" x14ac:dyDescent="0.25">
      <c r="A1184" s="65"/>
      <c r="B1184" s="67"/>
      <c r="C1184" s="28"/>
      <c r="D1184" s="30"/>
      <c r="E1184" s="30"/>
      <c r="F1184" s="13"/>
      <c r="G1184" s="13"/>
      <c r="H1184" s="13"/>
    </row>
    <row r="1185" spans="1:8" x14ac:dyDescent="0.25">
      <c r="A1185" s="65"/>
      <c r="B1185" s="67"/>
      <c r="C1185" s="28"/>
      <c r="D1185" s="30"/>
      <c r="E1185" s="30"/>
      <c r="F1185" s="13"/>
      <c r="G1185" s="13"/>
      <c r="H1185" s="13"/>
    </row>
    <row r="1186" spans="1:8" x14ac:dyDescent="0.25">
      <c r="A1186" s="65"/>
      <c r="B1186" s="67"/>
      <c r="C1186" s="28"/>
      <c r="D1186" s="30"/>
      <c r="E1186" s="30"/>
      <c r="F1186" s="13"/>
      <c r="G1186" s="13"/>
      <c r="H1186" s="13"/>
    </row>
    <row r="1187" spans="1:8" ht="15" customHeight="1" x14ac:dyDescent="0.25">
      <c r="A1187" s="65"/>
      <c r="B1187" s="67"/>
      <c r="C1187" s="28"/>
      <c r="D1187" s="30"/>
      <c r="E1187" s="30"/>
      <c r="F1187" s="13"/>
      <c r="G1187" s="13"/>
      <c r="H1187" s="13"/>
    </row>
    <row r="1188" spans="1:8" x14ac:dyDescent="0.25">
      <c r="A1188" s="65"/>
      <c r="B1188" s="67"/>
      <c r="C1188" s="28"/>
      <c r="D1188" s="30"/>
      <c r="E1188" s="30"/>
      <c r="F1188" s="13"/>
      <c r="G1188" s="13"/>
      <c r="H1188" s="13"/>
    </row>
    <row r="1189" spans="1:8" x14ac:dyDescent="0.25">
      <c r="A1189" s="65"/>
      <c r="B1189" s="67"/>
      <c r="C1189" s="28"/>
      <c r="D1189" s="30"/>
      <c r="E1189" s="30"/>
      <c r="F1189" s="13"/>
      <c r="G1189" s="13"/>
      <c r="H1189" s="13"/>
    </row>
    <row r="1190" spans="1:8" x14ac:dyDescent="0.25">
      <c r="A1190" s="65"/>
      <c r="B1190" s="67"/>
      <c r="C1190" s="28"/>
      <c r="D1190" s="30"/>
      <c r="E1190" s="30"/>
      <c r="F1190" s="13"/>
      <c r="G1190" s="13"/>
      <c r="H1190" s="13"/>
    </row>
    <row r="1191" spans="1:8" x14ac:dyDescent="0.25">
      <c r="A1191" s="65"/>
      <c r="B1191" s="67"/>
      <c r="C1191" s="28"/>
      <c r="D1191" s="30"/>
      <c r="E1191" s="30"/>
      <c r="F1191" s="13"/>
      <c r="G1191" s="13"/>
      <c r="H1191" s="13"/>
    </row>
    <row r="1192" spans="1:8" x14ac:dyDescent="0.25">
      <c r="A1192" s="65"/>
      <c r="B1192" s="63"/>
      <c r="C1192" s="39"/>
      <c r="D1192" s="40"/>
      <c r="E1192" s="40"/>
      <c r="F1192" s="13"/>
      <c r="G1192" s="13"/>
      <c r="H1192" s="13"/>
    </row>
    <row r="1193" spans="1:8" x14ac:dyDescent="0.25">
      <c r="A1193" s="65"/>
      <c r="B1193" s="62"/>
      <c r="C1193" s="21"/>
      <c r="D1193" s="13"/>
      <c r="E1193" s="13"/>
      <c r="F1193" s="13"/>
      <c r="G1193" s="13"/>
      <c r="H1193" s="13"/>
    </row>
    <row r="1194" spans="1:8" x14ac:dyDescent="0.25">
      <c r="A1194" s="65"/>
      <c r="B1194" s="63"/>
      <c r="C1194" s="19"/>
      <c r="D1194" s="26"/>
      <c r="E1194" s="26"/>
      <c r="F1194" s="13"/>
      <c r="G1194" s="13"/>
      <c r="H1194" s="13"/>
    </row>
    <row r="1195" spans="1:8" x14ac:dyDescent="0.25">
      <c r="A1195" s="65"/>
      <c r="B1195" s="62"/>
      <c r="C1195" s="21"/>
      <c r="D1195" s="13"/>
      <c r="E1195" s="13"/>
      <c r="F1195" s="13"/>
      <c r="G1195" s="13"/>
      <c r="H1195" s="13"/>
    </row>
    <row r="1196" spans="1:8" x14ac:dyDescent="0.25">
      <c r="A1196" s="65"/>
      <c r="B1196" s="62"/>
      <c r="C1196" s="21"/>
      <c r="D1196" s="13"/>
      <c r="E1196" s="13"/>
      <c r="F1196" s="13"/>
      <c r="G1196" s="13"/>
      <c r="H1196" s="13"/>
    </row>
    <row r="1197" spans="1:8" x14ac:dyDescent="0.25">
      <c r="A1197" s="65"/>
      <c r="B1197" s="62"/>
      <c r="C1197" s="21"/>
      <c r="D1197" s="13"/>
      <c r="E1197" s="13"/>
      <c r="F1197" s="13"/>
      <c r="G1197" s="13"/>
      <c r="H1197" s="13"/>
    </row>
    <row r="1198" spans="1:8" x14ac:dyDescent="0.25">
      <c r="A1198" s="65"/>
      <c r="B1198" s="62"/>
      <c r="C1198" s="21"/>
      <c r="D1198" s="13"/>
      <c r="E1198" s="13"/>
      <c r="F1198" s="13"/>
      <c r="G1198" s="13"/>
      <c r="H1198" s="13"/>
    </row>
    <row r="1199" spans="1:8" x14ac:dyDescent="0.25">
      <c r="A1199" s="65"/>
      <c r="B1199" s="62"/>
      <c r="C1199" s="17"/>
      <c r="D1199" s="18"/>
      <c r="E1199" s="18"/>
      <c r="F1199" s="13"/>
      <c r="G1199" s="13"/>
      <c r="H1199" s="13"/>
    </row>
    <row r="1200" spans="1:8" x14ac:dyDescent="0.25">
      <c r="A1200" s="65"/>
      <c r="B1200" s="62"/>
      <c r="C1200" s="17"/>
      <c r="D1200" s="18"/>
      <c r="E1200" s="18"/>
      <c r="F1200" s="13"/>
      <c r="G1200" s="13"/>
      <c r="H1200" s="13"/>
    </row>
    <row r="1201" spans="1:8" x14ac:dyDescent="0.25">
      <c r="A1201" s="65"/>
      <c r="B1201" s="62"/>
      <c r="C1201" s="17"/>
      <c r="D1201" s="18"/>
      <c r="E1201" s="18"/>
      <c r="F1201" s="13"/>
      <c r="G1201" s="13"/>
      <c r="H1201" s="13"/>
    </row>
    <row r="1202" spans="1:8" x14ac:dyDescent="0.25">
      <c r="A1202" s="65"/>
      <c r="B1202" s="62"/>
      <c r="C1202" s="21"/>
      <c r="D1202" s="13"/>
      <c r="E1202" s="13"/>
      <c r="F1202" s="13"/>
      <c r="G1202" s="13"/>
      <c r="H1202" s="13"/>
    </row>
    <row r="1203" spans="1:8" x14ac:dyDescent="0.25">
      <c r="A1203" s="65"/>
      <c r="B1203" s="62"/>
      <c r="C1203" s="17"/>
      <c r="D1203" s="18"/>
      <c r="E1203" s="18"/>
      <c r="F1203" s="13"/>
      <c r="G1203" s="13"/>
      <c r="H1203" s="13"/>
    </row>
    <row r="1204" spans="1:8" x14ac:dyDescent="0.25">
      <c r="A1204" s="65"/>
      <c r="B1204" s="62"/>
      <c r="C1204" s="21"/>
      <c r="D1204" s="13"/>
      <c r="E1204" s="13"/>
      <c r="F1204" s="13"/>
      <c r="G1204" s="13"/>
      <c r="H1204" s="13"/>
    </row>
    <row r="1205" spans="1:8" x14ac:dyDescent="0.25">
      <c r="A1205" s="65"/>
      <c r="B1205" s="62"/>
      <c r="C1205" s="21"/>
      <c r="D1205" s="13"/>
      <c r="E1205" s="13"/>
      <c r="F1205" s="13"/>
      <c r="G1205" s="13"/>
      <c r="H1205" s="13"/>
    </row>
    <row r="1206" spans="1:8" x14ac:dyDescent="0.25">
      <c r="A1206" s="65"/>
      <c r="B1206" s="62"/>
      <c r="C1206" s="21"/>
      <c r="D1206" s="13"/>
      <c r="E1206" s="13"/>
      <c r="F1206" s="13"/>
      <c r="G1206" s="13"/>
      <c r="H1206" s="13"/>
    </row>
    <row r="1207" spans="1:8" x14ac:dyDescent="0.25">
      <c r="A1207" s="65"/>
      <c r="B1207" s="63"/>
      <c r="C1207" s="19"/>
      <c r="D1207" s="26"/>
      <c r="E1207" s="26"/>
      <c r="F1207" s="13"/>
      <c r="G1207" s="13"/>
      <c r="H1207" s="13"/>
    </row>
    <row r="1208" spans="1:8" x14ac:dyDescent="0.25">
      <c r="A1208" s="65"/>
      <c r="B1208" s="35"/>
      <c r="C1208" s="35"/>
      <c r="D1208" s="13"/>
      <c r="E1208" s="13"/>
      <c r="F1208" s="13"/>
      <c r="G1208" s="13"/>
      <c r="H1208" s="13"/>
    </row>
    <row r="1209" spans="1:8" x14ac:dyDescent="0.25">
      <c r="A1209" s="65"/>
      <c r="B1209" s="35"/>
      <c r="C1209" s="35"/>
      <c r="D1209" s="13"/>
      <c r="E1209" s="13"/>
      <c r="F1209" s="13"/>
      <c r="G1209" s="13"/>
      <c r="H1209" s="13"/>
    </row>
    <row r="1210" spans="1:8" x14ac:dyDescent="0.25">
      <c r="A1210" s="71"/>
      <c r="B1210" s="35"/>
      <c r="C1210" s="35"/>
      <c r="D1210" s="56"/>
      <c r="E1210" s="56"/>
      <c r="F1210" s="57"/>
      <c r="G1210" s="57"/>
      <c r="H1210" s="13"/>
    </row>
    <row r="1211" spans="1:8" x14ac:dyDescent="0.25">
      <c r="A1211" s="65"/>
      <c r="B1211" s="35"/>
      <c r="C1211" s="35"/>
      <c r="D1211" s="13"/>
      <c r="E1211" s="13"/>
      <c r="F1211" s="13"/>
      <c r="G1211" s="13"/>
      <c r="H1211" s="13"/>
    </row>
    <row r="1212" spans="1:8" x14ac:dyDescent="0.25">
      <c r="A1212" s="65"/>
      <c r="B1212" s="63"/>
      <c r="C1212" s="19"/>
      <c r="D1212" s="26"/>
      <c r="E1212" s="26"/>
      <c r="F1212" s="13"/>
      <c r="G1212" s="13"/>
      <c r="H1212" s="13"/>
    </row>
    <row r="1213" spans="1:8" x14ac:dyDescent="0.25">
      <c r="A1213" s="65"/>
      <c r="B1213" s="62"/>
      <c r="C1213" s="21"/>
      <c r="D1213" s="13"/>
      <c r="E1213" s="13"/>
      <c r="F1213" s="13"/>
      <c r="G1213" s="13"/>
      <c r="H1213" s="13"/>
    </row>
    <row r="1214" spans="1:8" x14ac:dyDescent="0.25">
      <c r="A1214" s="65"/>
      <c r="B1214" s="62"/>
      <c r="C1214" s="17"/>
      <c r="D1214" s="18"/>
      <c r="E1214" s="18"/>
      <c r="F1214" s="13"/>
      <c r="G1214" s="13"/>
      <c r="H1214" s="13"/>
    </row>
    <row r="1215" spans="1:8" x14ac:dyDescent="0.25">
      <c r="A1215" s="65"/>
      <c r="B1215" s="62"/>
      <c r="C1215" s="17"/>
      <c r="D1215" s="18"/>
      <c r="E1215" s="18"/>
      <c r="F1215" s="13"/>
      <c r="G1215" s="13"/>
      <c r="H1215" s="13"/>
    </row>
    <row r="1216" spans="1:8" x14ac:dyDescent="0.25">
      <c r="A1216" s="65"/>
      <c r="B1216" s="62"/>
      <c r="C1216" s="17"/>
      <c r="D1216" s="18"/>
      <c r="E1216" s="18"/>
      <c r="F1216" s="13"/>
      <c r="G1216" s="13"/>
      <c r="H1216" s="13"/>
    </row>
    <row r="1217" spans="1:8" x14ac:dyDescent="0.25">
      <c r="A1217" s="65"/>
      <c r="B1217" s="62"/>
      <c r="C1217" s="17"/>
      <c r="D1217" s="18"/>
      <c r="E1217" s="18"/>
      <c r="F1217" s="13"/>
      <c r="G1217" s="13"/>
      <c r="H1217" s="13"/>
    </row>
    <row r="1218" spans="1:8" x14ac:dyDescent="0.25">
      <c r="A1218" s="65"/>
      <c r="B1218" s="63"/>
      <c r="C1218" s="19"/>
      <c r="D1218" s="26"/>
      <c r="E1218" s="26"/>
      <c r="F1218" s="13"/>
      <c r="G1218" s="13"/>
      <c r="H1218" s="13"/>
    </row>
    <row r="1219" spans="1:8" x14ac:dyDescent="0.25">
      <c r="A1219" s="65"/>
      <c r="B1219" s="63"/>
      <c r="C1219" s="19"/>
      <c r="D1219" s="26"/>
      <c r="E1219" s="26"/>
      <c r="F1219" s="13"/>
      <c r="G1219" s="13"/>
      <c r="H1219" s="13"/>
    </row>
    <row r="1220" spans="1:8" x14ac:dyDescent="0.25">
      <c r="A1220" s="65"/>
      <c r="B1220" s="62"/>
      <c r="C1220" s="21"/>
      <c r="D1220" s="13"/>
      <c r="E1220" s="13"/>
      <c r="F1220" s="13"/>
      <c r="G1220" s="13"/>
      <c r="H1220" s="13"/>
    </row>
    <row r="1221" spans="1:8" x14ac:dyDescent="0.25">
      <c r="A1221" s="65"/>
      <c r="B1221" s="63"/>
      <c r="C1221" s="19"/>
      <c r="D1221" s="26"/>
      <c r="E1221" s="26"/>
      <c r="F1221" s="13"/>
      <c r="G1221" s="13"/>
      <c r="H1221" s="13"/>
    </row>
    <row r="1222" spans="1:8" x14ac:dyDescent="0.25">
      <c r="A1222" s="65"/>
      <c r="B1222" s="62"/>
      <c r="C1222" s="21"/>
      <c r="D1222" s="13"/>
      <c r="E1222" s="13"/>
      <c r="F1222" s="13"/>
      <c r="G1222" s="13"/>
      <c r="H1222" s="13"/>
    </row>
    <row r="1223" spans="1:8" x14ac:dyDescent="0.25">
      <c r="A1223" s="65"/>
      <c r="B1223" s="62"/>
      <c r="C1223" s="21"/>
      <c r="D1223" s="13"/>
      <c r="E1223" s="13"/>
      <c r="F1223" s="13"/>
      <c r="G1223" s="13"/>
      <c r="H1223" s="13"/>
    </row>
    <row r="1224" spans="1:8" x14ac:dyDescent="0.25">
      <c r="A1224" s="65"/>
      <c r="B1224" s="62"/>
      <c r="C1224" s="21"/>
      <c r="D1224" s="13"/>
      <c r="E1224" s="13"/>
      <c r="F1224" s="13"/>
      <c r="G1224" s="13"/>
      <c r="H1224" s="13"/>
    </row>
    <row r="1225" spans="1:8" x14ac:dyDescent="0.25">
      <c r="A1225" s="65"/>
      <c r="B1225" s="62"/>
      <c r="C1225" s="21"/>
      <c r="D1225" s="13"/>
      <c r="E1225" s="13"/>
      <c r="F1225" s="13"/>
      <c r="G1225" s="13"/>
      <c r="H1225" s="13"/>
    </row>
    <row r="1226" spans="1:8" x14ac:dyDescent="0.25">
      <c r="A1226" s="65"/>
      <c r="B1226" s="62"/>
      <c r="C1226" s="21"/>
      <c r="D1226" s="13"/>
      <c r="E1226" s="13"/>
      <c r="F1226" s="13"/>
      <c r="G1226" s="13"/>
      <c r="H1226" s="13"/>
    </row>
    <row r="1227" spans="1:8" x14ac:dyDescent="0.25">
      <c r="A1227" s="65"/>
      <c r="B1227" s="62"/>
      <c r="C1227" s="21"/>
      <c r="D1227" s="13"/>
      <c r="E1227" s="13"/>
      <c r="F1227" s="13"/>
      <c r="G1227" s="13"/>
      <c r="H1227" s="13"/>
    </row>
    <row r="1228" spans="1:8" x14ac:dyDescent="0.25">
      <c r="A1228" s="65"/>
      <c r="B1228" s="62"/>
      <c r="C1228" s="21"/>
      <c r="D1228" s="13"/>
      <c r="E1228" s="13"/>
      <c r="F1228" s="13"/>
      <c r="G1228" s="13"/>
      <c r="H1228" s="13"/>
    </row>
    <row r="1229" spans="1:8" x14ac:dyDescent="0.25">
      <c r="A1229" s="65"/>
      <c r="B1229" s="62"/>
      <c r="C1229" s="21"/>
      <c r="D1229" s="13"/>
      <c r="E1229" s="13"/>
      <c r="F1229" s="13"/>
      <c r="G1229" s="13"/>
      <c r="H1229" s="13"/>
    </row>
    <row r="1230" spans="1:8" x14ac:dyDescent="0.25">
      <c r="A1230" s="65"/>
      <c r="B1230" s="62"/>
      <c r="C1230" s="21"/>
      <c r="D1230" s="13"/>
      <c r="E1230" s="13"/>
      <c r="F1230" s="13"/>
      <c r="G1230" s="13"/>
      <c r="H1230" s="13"/>
    </row>
    <row r="1231" spans="1:8" x14ac:dyDescent="0.25">
      <c r="A1231" s="65"/>
      <c r="B1231" s="62"/>
      <c r="C1231" s="21"/>
      <c r="D1231" s="13"/>
      <c r="E1231" s="13"/>
      <c r="F1231" s="13"/>
      <c r="G1231" s="13"/>
      <c r="H1231" s="13"/>
    </row>
    <row r="1232" spans="1:8" x14ac:dyDescent="0.25">
      <c r="A1232" s="65"/>
      <c r="B1232" s="62"/>
      <c r="C1232" s="21"/>
      <c r="D1232" s="13"/>
      <c r="E1232" s="13"/>
      <c r="F1232" s="13"/>
      <c r="G1232" s="13"/>
      <c r="H1232" s="13"/>
    </row>
    <row r="1233" spans="1:8" x14ac:dyDescent="0.25">
      <c r="A1233" s="65"/>
      <c r="B1233" s="62"/>
      <c r="C1233" s="21"/>
      <c r="D1233" s="13"/>
      <c r="E1233" s="13"/>
      <c r="F1233" s="13"/>
      <c r="G1233" s="13"/>
      <c r="H1233" s="13"/>
    </row>
    <row r="1234" spans="1:8" x14ac:dyDescent="0.25">
      <c r="A1234" s="65"/>
      <c r="B1234" s="62"/>
      <c r="C1234" s="21"/>
      <c r="D1234" s="13"/>
      <c r="E1234" s="13"/>
      <c r="F1234" s="13"/>
      <c r="G1234" s="13"/>
      <c r="H1234" s="13"/>
    </row>
    <row r="1235" spans="1:8" x14ac:dyDescent="0.25">
      <c r="A1235" s="65"/>
      <c r="B1235" s="62"/>
      <c r="C1235" s="21"/>
      <c r="D1235" s="13"/>
      <c r="E1235" s="13"/>
      <c r="F1235" s="13"/>
      <c r="G1235" s="13"/>
      <c r="H1235" s="13"/>
    </row>
    <row r="1236" spans="1:8" x14ac:dyDescent="0.25">
      <c r="A1236" s="65"/>
      <c r="B1236" s="62"/>
      <c r="C1236" s="21"/>
      <c r="D1236" s="13"/>
      <c r="E1236" s="13"/>
      <c r="F1236" s="13"/>
      <c r="G1236" s="13"/>
      <c r="H1236" s="13"/>
    </row>
    <row r="1237" spans="1:8" x14ac:dyDescent="0.25">
      <c r="A1237" s="65"/>
      <c r="B1237" s="62"/>
      <c r="C1237" s="21"/>
      <c r="D1237" s="13"/>
      <c r="E1237" s="13"/>
      <c r="F1237" s="13"/>
      <c r="G1237" s="13"/>
      <c r="H1237" s="13"/>
    </row>
    <row r="1238" spans="1:8" x14ac:dyDescent="0.25">
      <c r="A1238" s="65"/>
      <c r="B1238" s="62"/>
      <c r="C1238" s="21"/>
      <c r="D1238" s="13"/>
      <c r="E1238" s="13"/>
      <c r="F1238" s="13"/>
      <c r="G1238" s="13"/>
      <c r="H1238" s="13"/>
    </row>
    <row r="1239" spans="1:8" x14ac:dyDescent="0.25">
      <c r="A1239" s="65"/>
      <c r="B1239" s="62"/>
      <c r="C1239" s="21"/>
      <c r="D1239" s="13"/>
      <c r="E1239" s="13"/>
      <c r="F1239" s="13"/>
      <c r="G1239" s="13"/>
      <c r="H1239" s="13"/>
    </row>
    <row r="1240" spans="1:8" x14ac:dyDescent="0.25">
      <c r="A1240" s="65"/>
      <c r="B1240" s="62"/>
      <c r="C1240" s="21"/>
      <c r="D1240" s="13"/>
      <c r="E1240" s="13"/>
      <c r="F1240" s="13"/>
      <c r="G1240" s="13"/>
      <c r="H1240" s="13"/>
    </row>
    <row r="1241" spans="1:8" x14ac:dyDescent="0.25">
      <c r="A1241" s="65"/>
      <c r="B1241" s="63"/>
      <c r="C1241" s="19"/>
      <c r="D1241" s="26"/>
      <c r="E1241" s="26"/>
      <c r="F1241" s="13"/>
      <c r="G1241" s="13"/>
      <c r="H1241" s="13"/>
    </row>
    <row r="1242" spans="1:8" x14ac:dyDescent="0.25">
      <c r="A1242" s="65"/>
      <c r="B1242" s="62"/>
      <c r="C1242" s="21"/>
      <c r="D1242" s="13"/>
      <c r="E1242" s="13"/>
      <c r="F1242" s="13"/>
      <c r="G1242" s="13"/>
      <c r="H1242" s="13"/>
    </row>
    <row r="1243" spans="1:8" x14ac:dyDescent="0.25">
      <c r="A1243" s="65"/>
      <c r="B1243" s="63"/>
      <c r="C1243" s="19"/>
      <c r="D1243" s="26"/>
      <c r="E1243" s="26"/>
      <c r="F1243" s="13"/>
      <c r="G1243" s="13"/>
      <c r="H1243" s="13"/>
    </row>
    <row r="1244" spans="1:8" x14ac:dyDescent="0.25">
      <c r="A1244" s="65"/>
      <c r="B1244" s="62"/>
      <c r="C1244" s="21"/>
      <c r="D1244" s="13"/>
      <c r="E1244" s="13"/>
      <c r="F1244" s="13"/>
      <c r="G1244" s="13"/>
      <c r="H1244" s="13"/>
    </row>
    <row r="1245" spans="1:8" x14ac:dyDescent="0.25">
      <c r="A1245" s="65"/>
      <c r="B1245" s="62"/>
      <c r="C1245" s="21"/>
      <c r="D1245" s="18"/>
      <c r="E1245" s="18"/>
      <c r="F1245" s="13"/>
      <c r="G1245" s="13"/>
      <c r="H1245" s="13"/>
    </row>
    <row r="1246" spans="1:8" x14ac:dyDescent="0.25">
      <c r="A1246" s="65"/>
      <c r="B1246" s="62"/>
      <c r="C1246" s="21"/>
      <c r="D1246" s="18"/>
      <c r="E1246" s="18"/>
      <c r="F1246" s="13"/>
      <c r="G1246" s="13"/>
      <c r="H1246" s="13"/>
    </row>
    <row r="1247" spans="1:8" x14ac:dyDescent="0.25">
      <c r="A1247" s="65"/>
      <c r="B1247" s="62"/>
      <c r="C1247" s="21"/>
      <c r="D1247" s="18"/>
      <c r="E1247" s="18"/>
      <c r="F1247" s="13"/>
      <c r="G1247" s="13"/>
      <c r="H1247" s="13"/>
    </row>
    <row r="1248" spans="1:8" x14ac:dyDescent="0.25">
      <c r="A1248" s="65"/>
      <c r="B1248" s="62"/>
      <c r="C1248" s="21"/>
      <c r="D1248" s="18"/>
      <c r="E1248" s="18"/>
      <c r="F1248" s="13"/>
      <c r="G1248" s="13"/>
      <c r="H1248" s="13"/>
    </row>
    <row r="1249" spans="1:8" x14ac:dyDescent="0.25">
      <c r="A1249" s="65"/>
      <c r="B1249" s="62"/>
      <c r="C1249" s="21"/>
      <c r="D1249" s="18"/>
      <c r="E1249" s="18"/>
      <c r="F1249" s="13"/>
      <c r="G1249" s="13"/>
      <c r="H1249" s="13"/>
    </row>
    <row r="1250" spans="1:8" x14ac:dyDescent="0.25">
      <c r="A1250" s="65"/>
      <c r="B1250" s="62"/>
      <c r="C1250" s="21"/>
      <c r="D1250" s="18"/>
      <c r="E1250" s="18"/>
      <c r="F1250" s="13"/>
      <c r="G1250" s="13"/>
      <c r="H1250" s="13"/>
    </row>
    <row r="1251" spans="1:8" x14ac:dyDescent="0.25">
      <c r="A1251" s="65"/>
      <c r="B1251" s="62"/>
      <c r="C1251" s="21"/>
      <c r="D1251" s="18"/>
      <c r="E1251" s="18"/>
      <c r="F1251" s="13"/>
      <c r="G1251" s="13"/>
      <c r="H1251" s="13"/>
    </row>
    <row r="1252" spans="1:8" x14ac:dyDescent="0.25">
      <c r="A1252" s="65"/>
      <c r="B1252" s="62"/>
      <c r="C1252" s="21"/>
      <c r="D1252" s="18"/>
      <c r="E1252" s="18"/>
      <c r="F1252" s="13"/>
      <c r="G1252" s="13"/>
      <c r="H1252" s="13"/>
    </row>
    <row r="1253" spans="1:8" x14ac:dyDescent="0.25">
      <c r="A1253" s="65"/>
      <c r="B1253" s="63"/>
      <c r="C1253" s="37"/>
      <c r="D1253" s="38"/>
      <c r="E1253" s="38"/>
      <c r="F1253" s="13"/>
      <c r="G1253" s="13"/>
      <c r="H1253" s="13"/>
    </row>
    <row r="1254" spans="1:8" x14ac:dyDescent="0.25">
      <c r="A1254" s="65"/>
      <c r="B1254" s="62"/>
      <c r="C1254" s="21"/>
      <c r="D1254" s="13"/>
      <c r="E1254" s="13"/>
      <c r="F1254" s="13"/>
      <c r="G1254" s="13"/>
      <c r="H1254" s="13"/>
    </row>
    <row r="1255" spans="1:8" x14ac:dyDescent="0.25">
      <c r="A1255" s="65"/>
      <c r="B1255" s="63"/>
      <c r="C1255" s="19"/>
      <c r="D1255" s="26"/>
      <c r="E1255" s="26"/>
      <c r="F1255" s="13"/>
      <c r="G1255" s="13"/>
      <c r="H1255" s="13"/>
    </row>
    <row r="1256" spans="1:8" x14ac:dyDescent="0.25">
      <c r="A1256" s="65"/>
      <c r="B1256" s="62"/>
      <c r="C1256" s="17"/>
      <c r="D1256" s="18"/>
      <c r="E1256" s="18"/>
      <c r="F1256" s="13"/>
      <c r="G1256" s="13"/>
      <c r="H1256" s="13"/>
    </row>
    <row r="1257" spans="1:8" x14ac:dyDescent="0.25">
      <c r="A1257" s="65"/>
      <c r="B1257" s="62"/>
      <c r="C1257" s="17"/>
      <c r="D1257" s="18"/>
      <c r="E1257" s="18"/>
      <c r="F1257" s="13"/>
      <c r="G1257" s="13"/>
      <c r="H1257" s="13"/>
    </row>
    <row r="1258" spans="1:8" x14ac:dyDescent="0.25">
      <c r="A1258" s="65"/>
      <c r="B1258" s="62"/>
      <c r="C1258" s="17"/>
      <c r="D1258" s="18"/>
      <c r="E1258" s="18"/>
      <c r="F1258" s="13"/>
      <c r="G1258" s="13"/>
      <c r="H1258" s="13"/>
    </row>
    <row r="1259" spans="1:8" x14ac:dyDescent="0.25">
      <c r="A1259" s="65"/>
      <c r="B1259" s="62"/>
      <c r="C1259" s="17"/>
      <c r="D1259" s="18"/>
      <c r="E1259" s="18"/>
      <c r="F1259" s="13"/>
      <c r="G1259" s="13"/>
      <c r="H1259" s="13"/>
    </row>
    <row r="1260" spans="1:8" x14ac:dyDescent="0.25">
      <c r="A1260" s="65"/>
      <c r="B1260" s="62"/>
      <c r="C1260" s="17"/>
      <c r="D1260" s="18"/>
      <c r="E1260" s="18"/>
      <c r="F1260" s="13"/>
      <c r="G1260" s="13"/>
      <c r="H1260" s="13"/>
    </row>
    <row r="1261" spans="1:8" x14ac:dyDescent="0.25">
      <c r="A1261" s="65"/>
      <c r="B1261" s="62"/>
      <c r="C1261" s="17"/>
      <c r="D1261" s="18"/>
      <c r="E1261" s="18"/>
      <c r="F1261" s="13"/>
      <c r="G1261" s="13"/>
      <c r="H1261" s="13"/>
    </row>
    <row r="1262" spans="1:8" x14ac:dyDescent="0.25">
      <c r="A1262" s="65"/>
      <c r="B1262" s="62"/>
      <c r="C1262" s="17"/>
      <c r="D1262" s="18"/>
      <c r="E1262" s="18"/>
      <c r="F1262" s="13"/>
      <c r="G1262" s="13"/>
      <c r="H1262" s="13"/>
    </row>
    <row r="1263" spans="1:8" x14ac:dyDescent="0.25">
      <c r="A1263" s="65"/>
      <c r="B1263" s="62"/>
      <c r="C1263" s="17"/>
      <c r="D1263" s="18"/>
      <c r="E1263" s="18"/>
      <c r="F1263" s="13"/>
      <c r="G1263" s="13"/>
      <c r="H1263" s="13"/>
    </row>
    <row r="1264" spans="1:8" x14ac:dyDescent="0.25">
      <c r="A1264" s="65"/>
      <c r="B1264" s="63"/>
      <c r="C1264" s="19"/>
      <c r="D1264" s="26"/>
      <c r="E1264" s="26"/>
      <c r="F1264" s="13"/>
      <c r="G1264" s="13"/>
      <c r="H1264" s="13"/>
    </row>
    <row r="1265" spans="1:8" x14ac:dyDescent="0.25">
      <c r="A1265" s="65"/>
      <c r="B1265" s="62"/>
      <c r="C1265" s="21"/>
      <c r="D1265" s="13"/>
      <c r="E1265" s="13"/>
      <c r="F1265" s="13"/>
      <c r="G1265" s="13"/>
      <c r="H1265" s="13"/>
    </row>
    <row r="1266" spans="1:8" x14ac:dyDescent="0.25">
      <c r="A1266" s="65"/>
      <c r="B1266" s="62"/>
      <c r="C1266" s="21"/>
      <c r="D1266" s="18"/>
      <c r="E1266" s="18"/>
      <c r="F1266" s="13"/>
      <c r="G1266" s="13"/>
      <c r="H1266" s="13"/>
    </row>
    <row r="1267" spans="1:8" x14ac:dyDescent="0.25">
      <c r="A1267" s="65"/>
      <c r="B1267" s="62"/>
      <c r="C1267" s="21"/>
      <c r="D1267" s="18"/>
      <c r="E1267" s="18"/>
      <c r="F1267" s="13"/>
      <c r="G1267" s="13"/>
      <c r="H1267" s="13"/>
    </row>
    <row r="1268" spans="1:8" x14ac:dyDescent="0.25">
      <c r="A1268" s="65"/>
      <c r="B1268" s="62"/>
      <c r="C1268" s="21"/>
      <c r="D1268" s="18"/>
      <c r="E1268" s="18"/>
      <c r="F1268" s="13"/>
      <c r="G1268" s="13"/>
      <c r="H1268" s="13"/>
    </row>
    <row r="1269" spans="1:8" x14ac:dyDescent="0.25">
      <c r="A1269" s="65"/>
      <c r="B1269" s="62"/>
      <c r="C1269" s="21"/>
      <c r="D1269" s="18"/>
      <c r="E1269" s="18"/>
      <c r="F1269" s="13"/>
      <c r="G1269" s="13"/>
      <c r="H1269" s="13"/>
    </row>
    <row r="1270" spans="1:8" x14ac:dyDescent="0.25">
      <c r="A1270" s="65"/>
      <c r="B1270" s="62"/>
      <c r="C1270" s="21"/>
      <c r="D1270" s="18"/>
      <c r="E1270" s="18"/>
      <c r="F1270" s="13"/>
      <c r="G1270" s="13"/>
      <c r="H1270" s="13"/>
    </row>
    <row r="1271" spans="1:8" x14ac:dyDescent="0.25">
      <c r="A1271" s="65"/>
      <c r="B1271" s="62"/>
      <c r="C1271" s="21"/>
      <c r="D1271" s="18"/>
      <c r="E1271" s="18"/>
      <c r="F1271" s="13"/>
      <c r="G1271" s="13"/>
      <c r="H1271" s="13"/>
    </row>
    <row r="1272" spans="1:8" x14ac:dyDescent="0.25">
      <c r="A1272" s="65"/>
      <c r="B1272" s="62"/>
      <c r="C1272" s="21"/>
      <c r="D1272" s="18"/>
      <c r="E1272" s="18"/>
      <c r="F1272" s="13"/>
      <c r="G1272" s="13"/>
      <c r="H1272" s="13"/>
    </row>
    <row r="1273" spans="1:8" x14ac:dyDescent="0.25">
      <c r="A1273" s="65"/>
      <c r="B1273" s="62"/>
      <c r="C1273" s="21"/>
      <c r="D1273" s="18"/>
      <c r="E1273" s="18"/>
      <c r="F1273" s="13"/>
      <c r="G1273" s="13"/>
      <c r="H1273" s="13"/>
    </row>
    <row r="1274" spans="1:8" x14ac:dyDescent="0.25">
      <c r="A1274" s="65"/>
      <c r="B1274" s="63"/>
      <c r="C1274" s="19"/>
      <c r="D1274" s="26"/>
      <c r="E1274" s="26"/>
      <c r="F1274" s="13"/>
      <c r="G1274" s="13"/>
      <c r="H1274" s="13"/>
    </row>
    <row r="1275" spans="1:8" x14ac:dyDescent="0.25">
      <c r="A1275" s="65"/>
      <c r="B1275" s="62"/>
      <c r="C1275" s="21"/>
      <c r="D1275" s="13"/>
      <c r="E1275" s="13"/>
      <c r="F1275" s="13"/>
      <c r="G1275" s="13"/>
      <c r="H1275" s="13"/>
    </row>
    <row r="1276" spans="1:8" x14ac:dyDescent="0.25">
      <c r="A1276" s="65"/>
      <c r="B1276" s="63"/>
      <c r="C1276" s="19"/>
      <c r="D1276" s="26"/>
      <c r="E1276" s="26"/>
      <c r="F1276" s="13"/>
      <c r="G1276" s="13"/>
      <c r="H1276" s="13"/>
    </row>
    <row r="1277" spans="1:8" x14ac:dyDescent="0.25">
      <c r="A1277" s="65"/>
      <c r="B1277" s="62"/>
      <c r="C1277" s="21"/>
      <c r="D1277" s="13"/>
      <c r="E1277" s="13"/>
      <c r="F1277" s="13"/>
      <c r="G1277" s="13"/>
      <c r="H1277" s="13"/>
    </row>
    <row r="1278" spans="1:8" x14ac:dyDescent="0.25">
      <c r="A1278" s="65"/>
      <c r="B1278" s="62"/>
      <c r="C1278" s="21"/>
      <c r="D1278" s="13"/>
      <c r="E1278" s="13"/>
      <c r="F1278" s="13"/>
      <c r="G1278" s="13"/>
      <c r="H1278" s="13"/>
    </row>
    <row r="1279" spans="1:8" x14ac:dyDescent="0.25">
      <c r="A1279" s="65"/>
      <c r="B1279" s="62"/>
      <c r="C1279" s="21"/>
      <c r="D1279" s="13"/>
      <c r="E1279" s="13"/>
      <c r="F1279" s="13"/>
      <c r="G1279" s="13"/>
      <c r="H1279" s="13"/>
    </row>
    <row r="1280" spans="1:8" x14ac:dyDescent="0.25">
      <c r="A1280" s="65"/>
      <c r="B1280" s="62"/>
      <c r="C1280" s="21"/>
      <c r="D1280" s="13"/>
      <c r="E1280" s="13"/>
      <c r="F1280" s="13"/>
      <c r="G1280" s="13"/>
      <c r="H1280" s="13"/>
    </row>
    <row r="1281" spans="1:8" x14ac:dyDescent="0.25">
      <c r="A1281" s="65"/>
      <c r="B1281" s="62"/>
      <c r="C1281" s="21"/>
      <c r="D1281" s="13"/>
      <c r="E1281" s="13"/>
      <c r="F1281" s="13"/>
      <c r="G1281" s="13"/>
      <c r="H1281" s="13"/>
    </row>
    <row r="1282" spans="1:8" x14ac:dyDescent="0.25">
      <c r="A1282" s="65"/>
      <c r="B1282" s="62"/>
      <c r="C1282" s="21"/>
      <c r="D1282" s="13"/>
      <c r="E1282" s="13"/>
      <c r="F1282" s="13"/>
      <c r="G1282" s="13"/>
      <c r="H1282" s="13"/>
    </row>
    <row r="1283" spans="1:8" x14ac:dyDescent="0.25">
      <c r="A1283" s="65"/>
      <c r="B1283" s="62"/>
      <c r="C1283" s="21"/>
      <c r="D1283" s="13"/>
      <c r="E1283" s="13"/>
      <c r="F1283" s="13"/>
      <c r="G1283" s="13"/>
      <c r="H1283" s="13"/>
    </row>
    <row r="1284" spans="1:8" x14ac:dyDescent="0.25">
      <c r="A1284" s="65"/>
      <c r="B1284" s="62"/>
      <c r="C1284" s="21"/>
      <c r="D1284" s="13"/>
      <c r="E1284" s="13"/>
      <c r="F1284" s="13"/>
      <c r="G1284" s="13"/>
      <c r="H1284" s="13"/>
    </row>
    <row r="1285" spans="1:8" x14ac:dyDescent="0.25">
      <c r="A1285" s="65"/>
      <c r="B1285" s="62"/>
      <c r="C1285" s="21"/>
      <c r="D1285" s="13"/>
      <c r="E1285" s="13"/>
      <c r="F1285" s="13"/>
      <c r="G1285" s="13"/>
      <c r="H1285" s="13"/>
    </row>
    <row r="1286" spans="1:8" x14ac:dyDescent="0.25">
      <c r="A1286" s="65"/>
      <c r="B1286" s="63"/>
      <c r="C1286" s="37"/>
      <c r="D1286" s="38"/>
      <c r="E1286" s="38"/>
      <c r="F1286" s="13"/>
      <c r="G1286" s="13"/>
      <c r="H1286" s="13"/>
    </row>
    <row r="1287" spans="1:8" x14ac:dyDescent="0.25">
      <c r="A1287" s="65"/>
      <c r="B1287" s="62"/>
      <c r="C1287" s="21"/>
      <c r="D1287" s="18"/>
      <c r="E1287" s="18"/>
      <c r="F1287" s="13"/>
      <c r="G1287" s="13"/>
      <c r="H1287" s="13"/>
    </row>
    <row r="1288" spans="1:8" x14ac:dyDescent="0.25">
      <c r="A1288" s="65"/>
      <c r="B1288" s="62"/>
      <c r="C1288" s="21"/>
      <c r="D1288" s="18"/>
      <c r="E1288" s="18"/>
      <c r="F1288" s="13"/>
      <c r="G1288" s="13"/>
      <c r="H1288" s="13"/>
    </row>
    <row r="1289" spans="1:8" x14ac:dyDescent="0.25">
      <c r="A1289" s="65"/>
      <c r="B1289" s="63"/>
      <c r="C1289" s="19"/>
      <c r="D1289" s="26"/>
      <c r="E1289" s="26"/>
      <c r="F1289" s="13"/>
      <c r="G1289" s="13"/>
      <c r="H1289" s="13"/>
    </row>
    <row r="1290" spans="1:8" x14ac:dyDescent="0.25">
      <c r="A1290" s="65"/>
      <c r="B1290" s="62"/>
      <c r="C1290" s="21"/>
      <c r="D1290" s="13"/>
      <c r="E1290" s="13"/>
      <c r="F1290" s="13"/>
      <c r="G1290" s="13"/>
      <c r="H1290" s="13"/>
    </row>
    <row r="1291" spans="1:8" x14ac:dyDescent="0.25">
      <c r="A1291" s="65"/>
      <c r="B1291" s="63"/>
      <c r="C1291" s="19"/>
      <c r="D1291" s="26"/>
      <c r="E1291" s="26"/>
      <c r="F1291" s="13"/>
      <c r="G1291" s="13"/>
      <c r="H1291" s="13"/>
    </row>
    <row r="1292" spans="1:8" x14ac:dyDescent="0.25">
      <c r="A1292" s="65"/>
      <c r="B1292" s="62"/>
      <c r="C1292" s="21"/>
      <c r="D1292" s="13"/>
      <c r="E1292" s="13"/>
      <c r="F1292" s="13"/>
      <c r="G1292" s="13"/>
      <c r="H1292" s="13"/>
    </row>
    <row r="1293" spans="1:8" x14ac:dyDescent="0.25">
      <c r="A1293" s="65"/>
      <c r="B1293" s="62"/>
      <c r="C1293" s="21"/>
      <c r="D1293" s="13"/>
      <c r="E1293" s="13"/>
      <c r="F1293" s="13"/>
      <c r="G1293" s="13"/>
      <c r="H1293" s="13"/>
    </row>
    <row r="1294" spans="1:8" x14ac:dyDescent="0.25">
      <c r="A1294" s="65"/>
      <c r="B1294" s="62"/>
      <c r="C1294" s="21"/>
      <c r="D1294" s="13"/>
      <c r="E1294" s="13"/>
      <c r="F1294" s="13"/>
      <c r="G1294" s="13"/>
      <c r="H1294" s="13"/>
    </row>
    <row r="1295" spans="1:8" x14ac:dyDescent="0.25">
      <c r="A1295" s="65"/>
      <c r="B1295" s="62"/>
      <c r="C1295" s="21"/>
      <c r="D1295" s="13"/>
      <c r="E1295" s="13"/>
      <c r="F1295" s="13"/>
      <c r="G1295" s="13"/>
      <c r="H1295" s="13"/>
    </row>
    <row r="1296" spans="1:8" x14ac:dyDescent="0.25">
      <c r="A1296" s="65"/>
      <c r="B1296" s="62"/>
      <c r="C1296" s="17"/>
      <c r="D1296" s="18"/>
      <c r="E1296" s="18"/>
      <c r="F1296" s="13"/>
      <c r="G1296" s="13"/>
      <c r="H1296" s="13"/>
    </row>
    <row r="1297" spans="1:8" x14ac:dyDescent="0.25">
      <c r="A1297" s="65"/>
      <c r="B1297" s="62"/>
      <c r="C1297" s="17"/>
      <c r="D1297" s="18"/>
      <c r="E1297" s="18"/>
      <c r="F1297" s="13"/>
      <c r="G1297" s="13"/>
      <c r="H1297" s="13"/>
    </row>
    <row r="1298" spans="1:8" x14ac:dyDescent="0.25">
      <c r="A1298" s="65"/>
      <c r="B1298" s="62"/>
      <c r="C1298" s="21"/>
      <c r="D1298" s="13"/>
      <c r="E1298" s="13"/>
      <c r="F1298" s="13"/>
      <c r="G1298" s="13"/>
      <c r="H1298" s="13"/>
    </row>
    <row r="1299" spans="1:8" x14ac:dyDescent="0.25">
      <c r="A1299" s="65"/>
      <c r="B1299" s="62"/>
      <c r="C1299" s="17"/>
      <c r="D1299" s="18"/>
      <c r="E1299" s="18"/>
      <c r="F1299" s="13"/>
      <c r="G1299" s="13"/>
      <c r="H1299" s="13"/>
    </row>
    <row r="1300" spans="1:8" x14ac:dyDescent="0.25">
      <c r="A1300" s="65"/>
      <c r="B1300" s="62"/>
      <c r="C1300" s="21"/>
      <c r="D1300" s="13"/>
      <c r="E1300" s="13"/>
      <c r="F1300" s="13"/>
      <c r="G1300" s="13"/>
      <c r="H1300" s="13"/>
    </row>
    <row r="1301" spans="1:8" x14ac:dyDescent="0.25">
      <c r="A1301" s="65"/>
      <c r="B1301" s="62"/>
      <c r="C1301" s="21"/>
      <c r="D1301" s="13"/>
      <c r="E1301" s="13"/>
      <c r="F1301" s="13"/>
      <c r="G1301" s="13"/>
      <c r="H1301" s="13"/>
    </row>
    <row r="1302" spans="1:8" x14ac:dyDescent="0.25">
      <c r="A1302" s="65"/>
      <c r="B1302" s="63"/>
      <c r="C1302" s="19"/>
      <c r="D1302" s="26"/>
      <c r="E1302" s="26"/>
      <c r="F1302" s="13"/>
      <c r="G1302" s="13"/>
      <c r="H1302" s="13"/>
    </row>
    <row r="1303" spans="1:8" x14ac:dyDescent="0.25">
      <c r="A1303" s="65"/>
      <c r="B1303" s="62"/>
      <c r="C1303" s="21"/>
      <c r="D1303" s="18"/>
      <c r="E1303" s="18"/>
      <c r="F1303" s="13"/>
      <c r="G1303" s="13"/>
      <c r="H1303" s="13"/>
    </row>
    <row r="1304" spans="1:8" x14ac:dyDescent="0.25">
      <c r="A1304" s="65"/>
      <c r="B1304" s="62"/>
      <c r="C1304" s="21"/>
      <c r="D1304" s="18"/>
      <c r="E1304" s="18"/>
      <c r="F1304" s="13"/>
      <c r="G1304" s="13"/>
      <c r="H1304" s="13"/>
    </row>
    <row r="1305" spans="1:8" x14ac:dyDescent="0.25">
      <c r="A1305" s="65"/>
      <c r="B1305" s="63"/>
      <c r="C1305" s="19"/>
      <c r="D1305" s="38"/>
      <c r="E1305" s="38"/>
      <c r="F1305" s="13"/>
      <c r="G1305" s="13"/>
      <c r="H1305" s="13"/>
    </row>
    <row r="1306" spans="1:8" x14ac:dyDescent="0.25">
      <c r="A1306" s="65"/>
      <c r="B1306" s="62"/>
      <c r="C1306" s="21"/>
      <c r="D1306" s="13"/>
      <c r="E1306" s="13"/>
      <c r="F1306" s="13"/>
      <c r="G1306" s="13"/>
      <c r="H1306" s="13"/>
    </row>
    <row r="1307" spans="1:8" x14ac:dyDescent="0.25">
      <c r="A1307" s="65"/>
      <c r="B1307" s="63"/>
      <c r="C1307" s="19"/>
      <c r="D1307" s="26"/>
      <c r="E1307" s="26"/>
      <c r="F1307" s="13"/>
      <c r="G1307" s="13"/>
      <c r="H1307" s="13"/>
    </row>
    <row r="1308" spans="1:8" x14ac:dyDescent="0.25">
      <c r="A1308" s="71"/>
      <c r="B1308" s="35"/>
      <c r="C1308" s="50"/>
      <c r="D1308" s="58"/>
      <c r="E1308" s="58"/>
      <c r="F1308" s="57"/>
      <c r="G1308" s="57"/>
      <c r="H1308" s="13"/>
    </row>
    <row r="1309" spans="1:8" x14ac:dyDescent="0.25">
      <c r="A1309" s="65"/>
      <c r="B1309" s="62"/>
      <c r="C1309" s="21"/>
      <c r="D1309" s="13"/>
      <c r="E1309" s="13"/>
      <c r="F1309" s="13"/>
      <c r="G1309" s="13"/>
      <c r="H1309" s="13"/>
    </row>
    <row r="1310" spans="1:8" x14ac:dyDescent="0.25">
      <c r="A1310" s="65"/>
      <c r="B1310" s="62"/>
      <c r="C1310" s="21"/>
      <c r="D1310" s="13"/>
      <c r="E1310" s="13"/>
      <c r="F1310" s="13"/>
      <c r="G1310" s="13"/>
      <c r="H1310" s="13"/>
    </row>
    <row r="1311" spans="1:8" x14ac:dyDescent="0.25">
      <c r="A1311" s="65"/>
      <c r="B1311" s="62"/>
      <c r="C1311" s="21"/>
      <c r="D1311" s="13"/>
      <c r="E1311" s="13"/>
      <c r="F1311" s="13"/>
      <c r="G1311" s="13"/>
      <c r="H1311" s="13"/>
    </row>
    <row r="1312" spans="1:8" x14ac:dyDescent="0.25">
      <c r="A1312" s="65"/>
      <c r="B1312" s="62"/>
      <c r="C1312" s="21"/>
      <c r="D1312" s="13"/>
      <c r="E1312" s="13"/>
      <c r="F1312" s="13"/>
      <c r="G1312" s="13"/>
      <c r="H1312" s="13"/>
    </row>
    <row r="1313" spans="1:8" x14ac:dyDescent="0.25">
      <c r="A1313" s="65"/>
      <c r="B1313" s="62"/>
      <c r="C1313" s="21"/>
      <c r="D1313" s="13"/>
      <c r="E1313" s="13"/>
      <c r="F1313" s="13"/>
      <c r="G1313" s="13"/>
      <c r="H1313" s="13"/>
    </row>
    <row r="1314" spans="1:8" x14ac:dyDescent="0.25">
      <c r="A1314" s="65"/>
      <c r="B1314" s="62"/>
      <c r="C1314" s="21"/>
      <c r="D1314" s="13"/>
      <c r="E1314" s="13"/>
      <c r="F1314" s="13"/>
      <c r="G1314" s="13"/>
      <c r="H1314" s="13"/>
    </row>
    <row r="1315" spans="1:8" x14ac:dyDescent="0.25">
      <c r="A1315" s="65"/>
      <c r="B1315" s="62"/>
      <c r="C1315" s="21"/>
      <c r="D1315" s="13"/>
      <c r="E1315" s="13"/>
      <c r="F1315" s="13"/>
      <c r="G1315" s="13"/>
      <c r="H1315" s="13"/>
    </row>
    <row r="1316" spans="1:8" x14ac:dyDescent="0.25">
      <c r="A1316" s="65"/>
      <c r="B1316" s="62"/>
      <c r="C1316" s="21"/>
      <c r="D1316" s="13"/>
      <c r="E1316" s="13"/>
      <c r="F1316" s="13"/>
      <c r="G1316" s="13"/>
      <c r="H1316" s="13"/>
    </row>
    <row r="1317" spans="1:8" x14ac:dyDescent="0.25">
      <c r="A1317" s="65"/>
      <c r="B1317" s="62"/>
      <c r="C1317" s="21"/>
      <c r="D1317" s="13"/>
      <c r="E1317" s="13"/>
      <c r="F1317" s="13"/>
      <c r="G1317" s="13"/>
      <c r="H1317" s="13"/>
    </row>
    <row r="1318" spans="1:8" x14ac:dyDescent="0.25">
      <c r="A1318" s="65"/>
      <c r="B1318" s="62"/>
      <c r="C1318" s="21"/>
      <c r="D1318" s="13"/>
      <c r="E1318" s="13"/>
      <c r="F1318" s="13"/>
      <c r="G1318" s="13"/>
      <c r="H1318" s="13"/>
    </row>
    <row r="1319" spans="1:8" x14ac:dyDescent="0.25">
      <c r="A1319" s="65"/>
      <c r="B1319" s="62"/>
      <c r="C1319" s="21"/>
      <c r="D1319" s="13"/>
      <c r="E1319" s="13"/>
      <c r="F1319" s="13"/>
      <c r="G1319" s="13"/>
      <c r="H1319" s="13"/>
    </row>
    <row r="1320" spans="1:8" x14ac:dyDescent="0.25">
      <c r="A1320" s="65"/>
      <c r="B1320" s="63"/>
      <c r="C1320" s="37"/>
      <c r="D1320" s="38"/>
      <c r="E1320" s="38"/>
      <c r="F1320" s="13"/>
      <c r="G1320" s="13"/>
      <c r="H1320" s="13"/>
    </row>
    <row r="1321" spans="1:8" x14ac:dyDescent="0.25">
      <c r="A1321" s="65"/>
      <c r="B1321" s="62"/>
      <c r="C1321" s="17"/>
      <c r="D1321" s="18"/>
      <c r="E1321" s="18"/>
      <c r="F1321" s="13"/>
      <c r="G1321" s="13"/>
      <c r="H1321" s="13"/>
    </row>
    <row r="1322" spans="1:8" x14ac:dyDescent="0.25">
      <c r="A1322" s="65"/>
      <c r="B1322" s="63"/>
      <c r="C1322" s="37"/>
      <c r="D1322" s="38"/>
      <c r="E1322" s="38"/>
      <c r="F1322" s="13"/>
      <c r="G1322" s="13"/>
      <c r="H1322" s="13"/>
    </row>
    <row r="1323" spans="1:8" x14ac:dyDescent="0.25">
      <c r="A1323" s="65"/>
      <c r="B1323" s="35"/>
      <c r="C1323" s="35"/>
      <c r="D1323" s="13"/>
      <c r="E1323" s="13"/>
      <c r="F1323" s="13"/>
      <c r="G1323" s="13"/>
      <c r="H1323" s="13"/>
    </row>
    <row r="1324" spans="1:8" x14ac:dyDescent="0.25">
      <c r="A1324" s="65"/>
      <c r="B1324" s="35"/>
      <c r="C1324" s="35"/>
      <c r="D1324" s="13"/>
      <c r="E1324" s="13"/>
      <c r="F1324" s="13"/>
      <c r="G1324" s="13"/>
      <c r="H1324" s="13"/>
    </row>
    <row r="1325" spans="1:8" x14ac:dyDescent="0.25">
      <c r="A1325" s="65"/>
      <c r="B1325" s="35"/>
      <c r="C1325" s="35"/>
      <c r="D1325" s="54"/>
      <c r="E1325" s="54"/>
      <c r="F1325" s="13"/>
      <c r="G1325" s="13"/>
      <c r="H1325" s="13"/>
    </row>
    <row r="1326" spans="1:8" x14ac:dyDescent="0.25">
      <c r="A1326" s="65"/>
      <c r="B1326" s="36"/>
      <c r="C1326" s="36"/>
      <c r="D1326" s="59"/>
      <c r="E1326" s="59"/>
      <c r="F1326" s="13"/>
      <c r="G1326" s="13"/>
      <c r="H1326" s="13"/>
    </row>
    <row r="1327" spans="1:8" x14ac:dyDescent="0.25">
      <c r="A1327" s="65"/>
      <c r="B1327" s="62"/>
      <c r="C1327" s="21"/>
      <c r="D1327" s="13"/>
      <c r="E1327" s="13"/>
      <c r="F1327" s="13"/>
      <c r="G1327" s="13"/>
      <c r="H1327" s="13"/>
    </row>
    <row r="1328" spans="1:8" x14ac:dyDescent="0.25">
      <c r="A1328" s="65"/>
      <c r="B1328" s="63"/>
      <c r="C1328" s="19"/>
      <c r="D1328" s="26"/>
      <c r="E1328" s="26"/>
      <c r="F1328" s="13"/>
      <c r="G1328" s="13"/>
      <c r="H1328" s="13"/>
    </row>
    <row r="1329" spans="1:8" x14ac:dyDescent="0.25">
      <c r="A1329" s="65"/>
      <c r="B1329" s="62"/>
      <c r="C1329" s="21"/>
      <c r="D1329" s="13"/>
      <c r="E1329" s="13"/>
      <c r="F1329" s="13"/>
      <c r="G1329" s="13"/>
      <c r="H1329" s="13"/>
    </row>
    <row r="1330" spans="1:8" x14ac:dyDescent="0.25">
      <c r="A1330" s="65"/>
      <c r="B1330" s="62"/>
      <c r="C1330" s="21"/>
      <c r="D1330" s="13"/>
      <c r="E1330" s="13"/>
      <c r="F1330" s="13"/>
      <c r="G1330" s="13"/>
      <c r="H1330" s="13"/>
    </row>
    <row r="1331" spans="1:8" x14ac:dyDescent="0.25">
      <c r="A1331" s="65"/>
      <c r="B1331" s="62"/>
      <c r="C1331" s="21"/>
      <c r="D1331" s="13"/>
      <c r="E1331" s="13"/>
      <c r="F1331" s="13"/>
      <c r="G1331" s="13"/>
      <c r="H1331" s="13"/>
    </row>
    <row r="1332" spans="1:8" x14ac:dyDescent="0.25">
      <c r="A1332" s="65"/>
      <c r="B1332" s="62"/>
      <c r="C1332" s="21"/>
      <c r="D1332" s="13"/>
      <c r="E1332" s="13"/>
      <c r="F1332" s="13"/>
      <c r="G1332" s="13"/>
      <c r="H1332" s="13"/>
    </row>
    <row r="1333" spans="1:8" x14ac:dyDescent="0.25">
      <c r="A1333" s="65"/>
      <c r="B1333" s="62"/>
      <c r="C1333" s="21"/>
      <c r="D1333" s="13"/>
      <c r="E1333" s="13"/>
      <c r="F1333" s="13"/>
      <c r="G1333" s="13"/>
      <c r="H1333" s="13"/>
    </row>
    <row r="1334" spans="1:8" x14ac:dyDescent="0.25">
      <c r="A1334" s="65"/>
      <c r="B1334" s="62"/>
      <c r="C1334" s="21"/>
      <c r="D1334" s="13"/>
      <c r="E1334" s="13"/>
      <c r="F1334" s="13"/>
      <c r="G1334" s="13"/>
      <c r="H1334" s="13"/>
    </row>
    <row r="1335" spans="1:8" x14ac:dyDescent="0.25">
      <c r="A1335" s="65"/>
      <c r="B1335" s="62"/>
      <c r="C1335" s="21"/>
      <c r="D1335" s="13"/>
      <c r="E1335" s="13"/>
      <c r="F1335" s="13"/>
      <c r="G1335" s="13"/>
      <c r="H1335" s="13"/>
    </row>
    <row r="1336" spans="1:8" x14ac:dyDescent="0.25">
      <c r="A1336" s="65"/>
      <c r="B1336" s="62"/>
      <c r="C1336" s="21"/>
      <c r="D1336" s="13"/>
      <c r="E1336" s="13"/>
      <c r="F1336" s="13"/>
      <c r="G1336" s="13"/>
      <c r="H1336" s="13"/>
    </row>
    <row r="1337" spans="1:8" x14ac:dyDescent="0.25">
      <c r="A1337" s="65"/>
      <c r="B1337" s="62"/>
      <c r="C1337" s="21"/>
      <c r="D1337" s="13"/>
      <c r="E1337" s="13"/>
      <c r="F1337" s="13"/>
      <c r="G1337" s="13"/>
      <c r="H1337" s="13"/>
    </row>
    <row r="1338" spans="1:8" x14ac:dyDescent="0.25">
      <c r="A1338" s="65"/>
      <c r="B1338" s="63"/>
      <c r="C1338" s="19"/>
      <c r="D1338" s="26"/>
      <c r="E1338" s="26"/>
      <c r="F1338" s="13"/>
      <c r="G1338" s="13"/>
      <c r="H1338" s="13"/>
    </row>
    <row r="1339" spans="1:8" x14ac:dyDescent="0.25">
      <c r="A1339" s="65"/>
      <c r="B1339" s="35"/>
      <c r="C1339" s="35"/>
      <c r="D1339" s="13"/>
      <c r="E1339" s="13"/>
      <c r="F1339" s="13"/>
      <c r="G1339" s="13"/>
      <c r="H1339" s="13"/>
    </row>
    <row r="1340" spans="1:8" x14ac:dyDescent="0.25">
      <c r="A1340" s="65"/>
      <c r="B1340" s="35"/>
      <c r="C1340" s="35"/>
      <c r="D1340" s="13"/>
      <c r="E1340" s="13"/>
      <c r="F1340" s="13"/>
      <c r="G1340" s="13"/>
      <c r="H1340" s="13"/>
    </row>
    <row r="1341" spans="1:8" x14ac:dyDescent="0.25">
      <c r="A1341" s="65"/>
      <c r="B1341" s="35"/>
      <c r="C1341" s="35"/>
      <c r="D1341" s="13"/>
      <c r="E1341" s="13"/>
      <c r="F1341" s="13"/>
      <c r="G1341" s="13"/>
      <c r="H1341" s="13"/>
    </row>
    <row r="1342" spans="1:8" x14ac:dyDescent="0.25">
      <c r="A1342" s="65"/>
      <c r="B1342" s="63"/>
      <c r="C1342" s="19"/>
      <c r="D1342" s="26"/>
      <c r="E1342" s="26"/>
      <c r="F1342" s="13"/>
      <c r="G1342" s="13"/>
      <c r="H1342" s="13"/>
    </row>
    <row r="1343" spans="1:8" x14ac:dyDescent="0.25">
      <c r="A1343" s="65"/>
      <c r="B1343" s="62"/>
      <c r="C1343" s="21"/>
      <c r="D1343" s="13"/>
      <c r="E1343" s="13"/>
      <c r="F1343" s="13"/>
      <c r="G1343" s="13"/>
      <c r="H1343" s="13"/>
    </row>
    <row r="1344" spans="1:8" x14ac:dyDescent="0.25">
      <c r="A1344" s="65"/>
      <c r="B1344" s="62"/>
      <c r="C1344" s="17"/>
      <c r="D1344" s="18"/>
      <c r="E1344" s="18"/>
      <c r="F1344" s="13"/>
      <c r="G1344" s="13"/>
      <c r="H1344" s="13"/>
    </row>
    <row r="1345" spans="1:8" x14ac:dyDescent="0.25">
      <c r="A1345" s="65"/>
      <c r="B1345" s="62"/>
      <c r="C1345" s="17"/>
      <c r="D1345" s="18"/>
      <c r="E1345" s="18"/>
      <c r="F1345" s="13"/>
      <c r="G1345" s="13"/>
      <c r="H1345" s="13"/>
    </row>
    <row r="1346" spans="1:8" x14ac:dyDescent="0.25">
      <c r="A1346" s="65"/>
      <c r="B1346" s="62"/>
      <c r="C1346" s="17"/>
      <c r="D1346" s="18"/>
      <c r="E1346" s="18"/>
      <c r="F1346" s="13"/>
      <c r="G1346" s="13"/>
      <c r="H1346" s="13"/>
    </row>
    <row r="1347" spans="1:8" x14ac:dyDescent="0.25">
      <c r="A1347" s="65"/>
      <c r="B1347" s="62"/>
      <c r="C1347" s="17"/>
      <c r="D1347" s="18"/>
      <c r="E1347" s="18"/>
      <c r="F1347" s="13"/>
      <c r="G1347" s="13"/>
      <c r="H1347" s="13"/>
    </row>
    <row r="1348" spans="1:8" x14ac:dyDescent="0.25">
      <c r="A1348" s="65"/>
      <c r="B1348" s="62"/>
      <c r="C1348" s="17"/>
      <c r="D1348" s="18"/>
      <c r="E1348" s="18"/>
      <c r="F1348" s="13"/>
      <c r="G1348" s="13"/>
      <c r="H1348" s="13"/>
    </row>
    <row r="1349" spans="1:8" x14ac:dyDescent="0.25">
      <c r="A1349" s="65"/>
      <c r="B1349" s="62"/>
      <c r="C1349" s="17"/>
      <c r="D1349" s="18"/>
      <c r="E1349" s="18"/>
      <c r="F1349" s="13"/>
      <c r="G1349" s="13"/>
      <c r="H1349" s="13"/>
    </row>
    <row r="1350" spans="1:8" x14ac:dyDescent="0.25">
      <c r="A1350" s="65"/>
      <c r="B1350" s="62"/>
      <c r="C1350" s="17"/>
      <c r="D1350" s="18"/>
      <c r="E1350" s="18"/>
      <c r="F1350" s="13"/>
      <c r="G1350" s="13"/>
      <c r="H1350" s="13"/>
    </row>
    <row r="1351" spans="1:8" x14ac:dyDescent="0.25">
      <c r="A1351" s="65"/>
      <c r="B1351" s="63"/>
      <c r="C1351" s="19"/>
      <c r="D1351" s="26"/>
      <c r="E1351" s="26"/>
      <c r="F1351" s="13"/>
      <c r="G1351" s="13"/>
      <c r="H1351" s="13"/>
    </row>
    <row r="1352" spans="1:8" x14ac:dyDescent="0.25">
      <c r="A1352" s="65"/>
      <c r="B1352" s="62"/>
      <c r="C1352" s="21"/>
      <c r="D1352" s="13"/>
      <c r="E1352" s="13"/>
      <c r="F1352" s="13"/>
      <c r="G1352" s="13"/>
      <c r="H1352" s="13"/>
    </row>
    <row r="1353" spans="1:8" x14ac:dyDescent="0.25">
      <c r="A1353" s="65"/>
      <c r="B1353" s="63"/>
      <c r="C1353" s="19"/>
      <c r="D1353" s="26"/>
      <c r="E1353" s="26"/>
      <c r="F1353" s="13"/>
      <c r="G1353" s="13"/>
      <c r="H1353" s="13"/>
    </row>
    <row r="1354" spans="1:8" x14ac:dyDescent="0.25">
      <c r="A1354" s="65"/>
      <c r="B1354" s="62"/>
      <c r="C1354" s="21"/>
      <c r="D1354" s="13"/>
      <c r="E1354" s="13"/>
      <c r="F1354" s="13"/>
      <c r="G1354" s="13"/>
      <c r="H1354" s="13"/>
    </row>
    <row r="1355" spans="1:8" x14ac:dyDescent="0.25">
      <c r="A1355" s="65"/>
      <c r="B1355" s="62"/>
      <c r="C1355" s="21"/>
      <c r="D1355" s="13"/>
      <c r="E1355" s="13"/>
      <c r="F1355" s="13"/>
      <c r="G1355" s="13"/>
      <c r="H1355" s="13"/>
    </row>
    <row r="1356" spans="1:8" x14ac:dyDescent="0.25">
      <c r="A1356" s="65"/>
      <c r="B1356" s="62"/>
      <c r="C1356" s="21"/>
      <c r="D1356" s="13"/>
      <c r="E1356" s="13"/>
      <c r="F1356" s="13"/>
      <c r="G1356" s="13"/>
      <c r="H1356" s="13"/>
    </row>
    <row r="1357" spans="1:8" x14ac:dyDescent="0.25">
      <c r="A1357" s="65"/>
      <c r="B1357" s="62"/>
      <c r="C1357" s="17"/>
      <c r="D1357" s="18"/>
      <c r="E1357" s="18"/>
      <c r="F1357" s="13"/>
      <c r="G1357" s="13"/>
      <c r="H1357" s="13"/>
    </row>
    <row r="1358" spans="1:8" x14ac:dyDescent="0.25">
      <c r="A1358" s="65"/>
      <c r="B1358" s="62"/>
      <c r="C1358" s="17"/>
      <c r="D1358" s="18"/>
      <c r="E1358" s="18"/>
      <c r="F1358" s="13"/>
      <c r="G1358" s="13"/>
      <c r="H1358" s="13"/>
    </row>
    <row r="1359" spans="1:8" x14ac:dyDescent="0.25">
      <c r="A1359" s="65"/>
      <c r="B1359" s="62"/>
      <c r="C1359" s="17"/>
      <c r="D1359" s="18"/>
      <c r="E1359" s="18"/>
      <c r="F1359" s="13"/>
      <c r="G1359" s="13"/>
      <c r="H1359" s="13"/>
    </row>
    <row r="1360" spans="1:8" x14ac:dyDescent="0.25">
      <c r="A1360" s="65"/>
      <c r="B1360" s="62"/>
      <c r="C1360" s="21"/>
      <c r="D1360" s="13"/>
      <c r="E1360" s="13"/>
      <c r="F1360" s="13"/>
      <c r="G1360" s="13"/>
      <c r="H1360" s="13"/>
    </row>
    <row r="1361" spans="1:8" x14ac:dyDescent="0.25">
      <c r="A1361" s="65"/>
      <c r="B1361" s="62"/>
      <c r="C1361" s="17"/>
      <c r="D1361" s="18"/>
      <c r="E1361" s="18"/>
      <c r="F1361" s="13"/>
      <c r="G1361" s="13"/>
      <c r="H1361" s="13"/>
    </row>
    <row r="1362" spans="1:8" x14ac:dyDescent="0.25">
      <c r="A1362" s="65"/>
      <c r="B1362" s="62"/>
      <c r="C1362" s="17"/>
      <c r="D1362" s="18"/>
      <c r="E1362" s="18"/>
      <c r="F1362" s="13"/>
      <c r="G1362" s="13"/>
      <c r="H1362" s="13"/>
    </row>
    <row r="1363" spans="1:8" x14ac:dyDescent="0.25">
      <c r="A1363" s="65"/>
      <c r="B1363" s="62"/>
      <c r="C1363" s="21"/>
      <c r="D1363" s="13"/>
      <c r="E1363" s="13"/>
      <c r="F1363" s="13"/>
      <c r="G1363" s="13"/>
      <c r="H1363" s="13"/>
    </row>
    <row r="1364" spans="1:8" x14ac:dyDescent="0.25">
      <c r="A1364" s="65"/>
      <c r="B1364" s="62"/>
      <c r="C1364" s="21"/>
      <c r="D1364" s="13"/>
      <c r="E1364" s="13"/>
      <c r="F1364" s="13"/>
      <c r="G1364" s="13"/>
      <c r="H1364" s="13"/>
    </row>
    <row r="1365" spans="1:8" x14ac:dyDescent="0.25">
      <c r="A1365" s="65"/>
      <c r="B1365" s="63"/>
      <c r="C1365" s="19"/>
      <c r="D1365" s="26"/>
      <c r="E1365" s="26"/>
      <c r="F1365" s="13"/>
      <c r="G1365" s="13"/>
      <c r="H1365" s="13"/>
    </row>
    <row r="1366" spans="1:8" x14ac:dyDescent="0.25">
      <c r="A1366" s="65"/>
      <c r="B1366" s="35"/>
      <c r="C1366" s="35"/>
      <c r="D1366" s="13"/>
      <c r="E1366" s="13"/>
      <c r="F1366" s="13"/>
      <c r="G1366" s="13"/>
      <c r="H1366" s="13"/>
    </row>
    <row r="1367" spans="1:8" x14ac:dyDescent="0.25">
      <c r="A1367" s="65"/>
      <c r="B1367" s="35"/>
      <c r="C1367" s="35"/>
      <c r="D1367" s="13"/>
      <c r="E1367" s="13"/>
      <c r="F1367" s="13"/>
      <c r="G1367" s="13"/>
      <c r="H1367" s="13"/>
    </row>
    <row r="1368" spans="1:8" x14ac:dyDescent="0.25">
      <c r="A1368" s="65"/>
      <c r="B1368" s="35"/>
      <c r="C1368" s="35"/>
      <c r="D1368" s="13"/>
      <c r="E1368" s="13"/>
      <c r="F1368" s="13"/>
      <c r="G1368" s="13"/>
      <c r="H1368" s="13"/>
    </row>
    <row r="1369" spans="1:8" x14ac:dyDescent="0.25">
      <c r="A1369" s="65"/>
      <c r="B1369" s="35"/>
      <c r="C1369" s="35"/>
      <c r="D1369" s="13"/>
      <c r="E1369" s="13"/>
      <c r="F1369" s="13"/>
      <c r="G1369" s="13"/>
      <c r="H1369" s="13"/>
    </row>
    <row r="1370" spans="1:8" x14ac:dyDescent="0.25">
      <c r="A1370" s="65"/>
      <c r="B1370" s="35"/>
      <c r="C1370" s="35"/>
      <c r="D1370" s="13"/>
      <c r="E1370" s="13"/>
      <c r="F1370" s="13"/>
      <c r="G1370" s="13"/>
      <c r="H1370" s="13"/>
    </row>
    <row r="1371" spans="1:8" x14ac:dyDescent="0.25">
      <c r="A1371" s="65"/>
      <c r="B1371" s="35"/>
      <c r="C1371" s="35"/>
      <c r="D1371" s="13"/>
      <c r="E1371" s="13"/>
      <c r="F1371" s="13"/>
      <c r="G1371" s="13"/>
      <c r="H1371" s="13"/>
    </row>
    <row r="1372" spans="1:8" x14ac:dyDescent="0.25">
      <c r="A1372" s="65"/>
      <c r="B1372" s="35"/>
      <c r="C1372" s="35"/>
      <c r="D1372" s="13"/>
      <c r="E1372" s="13"/>
      <c r="F1372" s="13"/>
      <c r="G1372" s="13"/>
      <c r="H1372" s="13"/>
    </row>
    <row r="1373" spans="1:8" x14ac:dyDescent="0.25">
      <c r="A1373" s="65"/>
      <c r="B1373" s="35"/>
      <c r="C1373" s="35"/>
      <c r="D1373" s="13"/>
      <c r="E1373" s="13"/>
      <c r="F1373" s="13"/>
      <c r="G1373" s="13"/>
      <c r="H1373" s="13"/>
    </row>
    <row r="1374" spans="1:8" x14ac:dyDescent="0.25">
      <c r="A1374" s="65"/>
      <c r="B1374" s="35"/>
      <c r="C1374" s="35"/>
      <c r="D1374" s="13"/>
      <c r="E1374" s="13"/>
      <c r="F1374" s="13"/>
      <c r="G1374" s="13"/>
      <c r="H1374" s="13"/>
    </row>
    <row r="1375" spans="1:8" x14ac:dyDescent="0.25">
      <c r="A1375" s="65"/>
      <c r="B1375" s="35"/>
      <c r="C1375" s="35"/>
      <c r="D1375" s="13"/>
      <c r="E1375" s="13"/>
      <c r="F1375" s="13"/>
      <c r="G1375" s="13"/>
      <c r="H1375" s="13"/>
    </row>
    <row r="1376" spans="1:8" x14ac:dyDescent="0.25">
      <c r="A1376" s="65"/>
      <c r="B1376" s="35"/>
      <c r="C1376" s="35"/>
      <c r="D1376" s="13"/>
      <c r="E1376" s="13"/>
      <c r="F1376" s="13"/>
      <c r="G1376" s="13"/>
      <c r="H1376" s="13"/>
    </row>
    <row r="1377" spans="1:8" x14ac:dyDescent="0.25">
      <c r="A1377" s="65"/>
      <c r="B1377" s="35"/>
      <c r="C1377" s="35"/>
      <c r="D1377" s="13"/>
      <c r="E1377" s="13"/>
      <c r="F1377" s="13"/>
      <c r="G1377" s="13"/>
      <c r="H1377" s="13"/>
    </row>
    <row r="1378" spans="1:8" x14ac:dyDescent="0.25">
      <c r="A1378" s="65"/>
      <c r="B1378" s="35"/>
      <c r="C1378" s="35"/>
      <c r="D1378" s="13"/>
      <c r="E1378" s="13"/>
      <c r="F1378" s="13"/>
      <c r="G1378" s="13"/>
      <c r="H1378" s="13"/>
    </row>
    <row r="1379" spans="1:8" x14ac:dyDescent="0.25">
      <c r="A1379" s="65"/>
      <c r="B1379" s="63"/>
      <c r="C1379" s="19"/>
      <c r="D1379" s="26"/>
      <c r="E1379" s="26"/>
      <c r="F1379" s="13"/>
      <c r="G1379" s="13"/>
      <c r="H1379" s="13"/>
    </row>
    <row r="1380" spans="1:8" x14ac:dyDescent="0.25">
      <c r="A1380" s="65"/>
      <c r="B1380" s="62"/>
      <c r="C1380" s="21"/>
      <c r="D1380" s="13"/>
      <c r="E1380" s="13"/>
      <c r="F1380" s="13"/>
      <c r="G1380" s="13"/>
      <c r="H1380" s="13"/>
    </row>
    <row r="1381" spans="1:8" x14ac:dyDescent="0.25">
      <c r="A1381" s="65"/>
      <c r="B1381" s="62"/>
      <c r="C1381" s="17"/>
      <c r="D1381" s="18"/>
      <c r="E1381" s="18"/>
      <c r="F1381" s="13"/>
      <c r="G1381" s="13"/>
      <c r="H1381" s="13"/>
    </row>
    <row r="1382" spans="1:8" x14ac:dyDescent="0.25">
      <c r="A1382" s="65"/>
      <c r="B1382" s="62"/>
      <c r="C1382" s="17"/>
      <c r="D1382" s="18"/>
      <c r="E1382" s="18"/>
      <c r="F1382" s="13"/>
      <c r="G1382" s="13"/>
      <c r="H1382" s="13"/>
    </row>
    <row r="1383" spans="1:8" x14ac:dyDescent="0.25">
      <c r="A1383" s="65"/>
      <c r="B1383" s="62"/>
      <c r="C1383" s="17"/>
      <c r="D1383" s="18"/>
      <c r="E1383" s="18"/>
      <c r="F1383" s="13"/>
      <c r="G1383" s="13"/>
      <c r="H1383" s="13"/>
    </row>
    <row r="1384" spans="1:8" x14ac:dyDescent="0.25">
      <c r="A1384" s="65"/>
      <c r="B1384" s="62"/>
      <c r="C1384" s="17"/>
      <c r="D1384" s="18"/>
      <c r="E1384" s="18"/>
      <c r="F1384" s="13"/>
      <c r="G1384" s="13"/>
      <c r="H1384" s="13"/>
    </row>
    <row r="1385" spans="1:8" x14ac:dyDescent="0.25">
      <c r="A1385" s="65"/>
      <c r="B1385" s="62"/>
      <c r="C1385" s="17"/>
      <c r="D1385" s="18"/>
      <c r="E1385" s="18"/>
      <c r="F1385" s="13"/>
      <c r="G1385" s="13"/>
      <c r="H1385" s="13"/>
    </row>
    <row r="1386" spans="1:8" x14ac:dyDescent="0.25">
      <c r="A1386" s="65"/>
      <c r="B1386" s="63"/>
      <c r="C1386" s="19"/>
      <c r="D1386" s="26"/>
      <c r="E1386" s="26"/>
      <c r="F1386" s="13"/>
      <c r="G1386" s="13"/>
      <c r="H1386" s="13"/>
    </row>
    <row r="1387" spans="1:8" x14ac:dyDescent="0.25">
      <c r="A1387" s="65"/>
      <c r="B1387" s="62"/>
      <c r="C1387" s="21"/>
      <c r="D1387" s="13"/>
      <c r="E1387" s="13"/>
      <c r="F1387" s="13"/>
      <c r="G1387" s="13"/>
      <c r="H1387" s="13"/>
    </row>
    <row r="1388" spans="1:8" x14ac:dyDescent="0.25">
      <c r="A1388" s="65"/>
      <c r="B1388" s="62"/>
      <c r="C1388" s="17"/>
      <c r="D1388" s="18"/>
      <c r="E1388" s="18"/>
      <c r="F1388" s="13"/>
      <c r="G1388" s="13"/>
      <c r="H1388" s="13"/>
    </row>
    <row r="1389" spans="1:8" x14ac:dyDescent="0.25">
      <c r="A1389" s="65"/>
      <c r="B1389" s="62"/>
      <c r="C1389" s="17"/>
      <c r="D1389" s="18"/>
      <c r="E1389" s="18"/>
      <c r="F1389" s="13"/>
      <c r="G1389" s="13"/>
      <c r="H1389" s="13"/>
    </row>
    <row r="1390" spans="1:8" x14ac:dyDescent="0.25">
      <c r="A1390" s="65"/>
      <c r="B1390" s="62"/>
      <c r="C1390" s="17"/>
      <c r="D1390" s="18"/>
      <c r="E1390" s="18"/>
      <c r="F1390" s="13"/>
      <c r="G1390" s="13"/>
      <c r="H1390" s="13"/>
    </row>
    <row r="1391" spans="1:8" x14ac:dyDescent="0.25">
      <c r="A1391" s="65"/>
      <c r="B1391" s="62"/>
      <c r="C1391" s="17"/>
      <c r="D1391" s="18"/>
      <c r="E1391" s="18"/>
      <c r="F1391" s="13"/>
      <c r="G1391" s="13"/>
      <c r="H1391" s="13"/>
    </row>
    <row r="1392" spans="1:8" x14ac:dyDescent="0.25">
      <c r="A1392" s="65"/>
      <c r="B1392" s="62"/>
      <c r="C1392" s="17"/>
      <c r="D1392" s="18"/>
      <c r="E1392" s="18"/>
      <c r="F1392" s="13"/>
      <c r="G1392" s="13"/>
      <c r="H1392" s="13"/>
    </row>
    <row r="1393" spans="1:8" x14ac:dyDescent="0.25">
      <c r="A1393" s="65"/>
      <c r="B1393" s="63"/>
      <c r="C1393" s="19"/>
      <c r="D1393" s="26"/>
      <c r="E1393" s="26"/>
      <c r="F1393" s="13"/>
      <c r="G1393" s="13"/>
      <c r="H1393" s="13"/>
    </row>
    <row r="1394" spans="1:8" x14ac:dyDescent="0.25">
      <c r="A1394" s="65"/>
      <c r="B1394" s="62"/>
      <c r="C1394" s="21"/>
      <c r="D1394" s="13"/>
      <c r="E1394" s="13"/>
      <c r="F1394" s="13"/>
      <c r="G1394" s="13"/>
      <c r="H1394" s="13"/>
    </row>
    <row r="1395" spans="1:8" x14ac:dyDescent="0.25">
      <c r="A1395" s="65"/>
      <c r="B1395" s="62"/>
      <c r="C1395" s="17"/>
      <c r="D1395" s="18"/>
      <c r="E1395" s="18"/>
      <c r="F1395" s="13"/>
      <c r="G1395" s="13"/>
      <c r="H1395" s="13"/>
    </row>
    <row r="1396" spans="1:8" x14ac:dyDescent="0.25">
      <c r="A1396" s="65"/>
      <c r="B1396" s="62"/>
      <c r="C1396" s="17"/>
      <c r="D1396" s="18"/>
      <c r="E1396" s="18"/>
      <c r="F1396" s="13"/>
      <c r="G1396" s="13"/>
      <c r="H1396" s="13"/>
    </row>
    <row r="1397" spans="1:8" x14ac:dyDescent="0.25">
      <c r="A1397" s="65"/>
      <c r="B1397" s="62"/>
      <c r="C1397" s="17"/>
      <c r="D1397" s="18"/>
      <c r="E1397" s="18"/>
      <c r="F1397" s="13"/>
      <c r="G1397" s="13"/>
      <c r="H1397" s="13"/>
    </row>
    <row r="1398" spans="1:8" x14ac:dyDescent="0.25">
      <c r="A1398" s="65"/>
      <c r="B1398" s="62"/>
      <c r="C1398" s="17"/>
      <c r="D1398" s="18"/>
      <c r="E1398" s="18"/>
      <c r="F1398" s="13"/>
      <c r="G1398" s="13"/>
      <c r="H1398" s="13"/>
    </row>
    <row r="1399" spans="1:8" x14ac:dyDescent="0.25">
      <c r="A1399" s="65"/>
      <c r="B1399" s="62"/>
      <c r="C1399" s="17"/>
      <c r="D1399" s="18"/>
      <c r="E1399" s="18"/>
      <c r="F1399" s="13"/>
      <c r="G1399" s="13"/>
      <c r="H1399" s="13"/>
    </row>
    <row r="1400" spans="1:8" x14ac:dyDescent="0.25">
      <c r="A1400" s="65"/>
      <c r="B1400" s="62"/>
      <c r="C1400" s="17"/>
      <c r="D1400" s="18"/>
      <c r="E1400" s="18"/>
      <c r="F1400" s="13"/>
      <c r="G1400" s="13"/>
      <c r="H1400" s="13"/>
    </row>
    <row r="1401" spans="1:8" x14ac:dyDescent="0.25">
      <c r="A1401" s="65"/>
      <c r="B1401" s="62"/>
      <c r="C1401" s="17"/>
      <c r="D1401" s="18"/>
      <c r="E1401" s="18"/>
      <c r="F1401" s="13"/>
      <c r="G1401" s="13"/>
      <c r="H1401" s="13"/>
    </row>
    <row r="1402" spans="1:8" x14ac:dyDescent="0.25">
      <c r="A1402" s="65"/>
      <c r="B1402" s="62"/>
      <c r="C1402" s="17"/>
      <c r="D1402" s="18"/>
      <c r="E1402" s="18"/>
      <c r="F1402" s="13"/>
      <c r="G1402" s="13"/>
      <c r="H1402" s="13"/>
    </row>
    <row r="1403" spans="1:8" x14ac:dyDescent="0.25">
      <c r="A1403" s="65"/>
      <c r="B1403" s="62"/>
      <c r="C1403" s="17"/>
      <c r="D1403" s="18"/>
      <c r="E1403" s="18"/>
      <c r="F1403" s="13"/>
      <c r="G1403" s="13"/>
      <c r="H1403" s="13"/>
    </row>
    <row r="1404" spans="1:8" x14ac:dyDescent="0.25">
      <c r="A1404" s="65"/>
      <c r="B1404" s="62"/>
      <c r="C1404" s="17"/>
      <c r="D1404" s="18"/>
      <c r="E1404" s="18"/>
      <c r="F1404" s="13"/>
      <c r="G1404" s="13"/>
      <c r="H1404" s="13"/>
    </row>
    <row r="1405" spans="1:8" x14ac:dyDescent="0.25">
      <c r="A1405" s="65"/>
      <c r="B1405" s="62"/>
      <c r="C1405" s="17"/>
      <c r="D1405" s="18"/>
      <c r="E1405" s="18"/>
      <c r="F1405" s="13"/>
      <c r="G1405" s="13"/>
      <c r="H1405" s="13"/>
    </row>
    <row r="1406" spans="1:8" x14ac:dyDescent="0.25">
      <c r="A1406" s="65"/>
      <c r="B1406" s="62"/>
      <c r="C1406" s="17"/>
      <c r="D1406" s="18"/>
      <c r="E1406" s="18"/>
      <c r="F1406" s="13"/>
      <c r="G1406" s="13"/>
      <c r="H1406" s="13"/>
    </row>
    <row r="1407" spans="1:8" x14ac:dyDescent="0.25">
      <c r="A1407" s="65"/>
      <c r="B1407" s="62"/>
      <c r="C1407" s="17"/>
      <c r="D1407" s="18"/>
      <c r="E1407" s="18"/>
      <c r="F1407" s="13"/>
      <c r="G1407" s="13"/>
      <c r="H1407" s="13"/>
    </row>
    <row r="1408" spans="1:8" x14ac:dyDescent="0.25">
      <c r="A1408" s="65"/>
      <c r="B1408" s="62"/>
      <c r="C1408" s="17"/>
      <c r="D1408" s="18"/>
      <c r="E1408" s="18"/>
      <c r="F1408" s="13"/>
      <c r="G1408" s="13"/>
      <c r="H1408" s="13"/>
    </row>
    <row r="1409" spans="1:8" x14ac:dyDescent="0.25">
      <c r="A1409" s="65"/>
      <c r="B1409" s="62"/>
      <c r="C1409" s="17"/>
      <c r="D1409" s="18"/>
      <c r="E1409" s="18"/>
      <c r="F1409" s="13"/>
      <c r="G1409" s="13"/>
      <c r="H1409" s="13"/>
    </row>
    <row r="1410" spans="1:8" x14ac:dyDescent="0.25">
      <c r="A1410" s="65"/>
      <c r="B1410" s="62"/>
      <c r="C1410" s="17"/>
      <c r="D1410" s="18"/>
      <c r="E1410" s="18"/>
      <c r="F1410" s="13"/>
      <c r="G1410" s="13"/>
      <c r="H1410" s="13"/>
    </row>
    <row r="1411" spans="1:8" x14ac:dyDescent="0.25">
      <c r="A1411" s="65"/>
      <c r="B1411" s="62"/>
      <c r="C1411" s="17"/>
      <c r="D1411" s="18"/>
      <c r="E1411" s="18"/>
      <c r="F1411" s="13"/>
      <c r="G1411" s="13"/>
      <c r="H1411" s="13"/>
    </row>
    <row r="1412" spans="1:8" x14ac:dyDescent="0.25">
      <c r="A1412" s="65"/>
      <c r="B1412" s="62"/>
      <c r="C1412" s="17"/>
      <c r="D1412" s="18"/>
      <c r="E1412" s="18"/>
      <c r="F1412" s="13"/>
      <c r="G1412" s="13"/>
      <c r="H1412" s="13"/>
    </row>
    <row r="1413" spans="1:8" x14ac:dyDescent="0.25">
      <c r="A1413" s="65"/>
      <c r="B1413" s="62"/>
      <c r="C1413" s="17"/>
      <c r="D1413" s="18"/>
      <c r="E1413" s="18"/>
      <c r="F1413" s="13"/>
      <c r="G1413" s="13"/>
      <c r="H1413" s="13"/>
    </row>
    <row r="1414" spans="1:8" x14ac:dyDescent="0.25">
      <c r="A1414" s="65"/>
      <c r="B1414" s="62"/>
      <c r="C1414" s="17"/>
      <c r="D1414" s="18"/>
      <c r="E1414" s="18"/>
      <c r="F1414" s="13"/>
      <c r="G1414" s="13"/>
      <c r="H1414" s="13"/>
    </row>
    <row r="1415" spans="1:8" x14ac:dyDescent="0.25">
      <c r="A1415" s="65"/>
      <c r="B1415" s="62"/>
      <c r="C1415" s="17"/>
      <c r="D1415" s="18"/>
      <c r="E1415" s="18"/>
      <c r="F1415" s="13"/>
      <c r="G1415" s="13"/>
      <c r="H1415" s="13"/>
    </row>
    <row r="1416" spans="1:8" x14ac:dyDescent="0.25">
      <c r="A1416" s="65"/>
      <c r="B1416" s="62"/>
      <c r="C1416" s="17"/>
      <c r="D1416" s="18"/>
      <c r="E1416" s="18"/>
      <c r="F1416" s="13"/>
      <c r="G1416" s="13"/>
      <c r="H1416" s="13"/>
    </row>
    <row r="1417" spans="1:8" x14ac:dyDescent="0.25">
      <c r="A1417" s="65"/>
      <c r="B1417" s="62"/>
      <c r="C1417" s="17"/>
      <c r="D1417" s="18"/>
      <c r="E1417" s="18"/>
      <c r="F1417" s="13"/>
      <c r="G1417" s="13"/>
      <c r="H1417" s="13"/>
    </row>
    <row r="1418" spans="1:8" x14ac:dyDescent="0.25">
      <c r="A1418" s="65"/>
      <c r="B1418" s="62"/>
      <c r="C1418" s="17"/>
      <c r="D1418" s="18"/>
      <c r="E1418" s="18"/>
      <c r="F1418" s="13"/>
      <c r="G1418" s="13"/>
      <c r="H1418" s="13"/>
    </row>
    <row r="1419" spans="1:8" x14ac:dyDescent="0.25">
      <c r="A1419" s="65"/>
      <c r="B1419" s="62"/>
      <c r="C1419" s="17"/>
      <c r="D1419" s="18"/>
      <c r="E1419" s="18"/>
      <c r="F1419" s="13"/>
      <c r="G1419" s="13"/>
      <c r="H1419" s="13"/>
    </row>
    <row r="1420" spans="1:8" x14ac:dyDescent="0.25">
      <c r="A1420" s="65"/>
      <c r="B1420" s="62"/>
      <c r="C1420" s="17"/>
      <c r="D1420" s="18"/>
      <c r="E1420" s="18"/>
      <c r="F1420" s="13"/>
      <c r="G1420" s="13"/>
      <c r="H1420" s="13"/>
    </row>
    <row r="1421" spans="1:8" x14ac:dyDescent="0.25">
      <c r="A1421" s="65"/>
      <c r="B1421" s="62"/>
      <c r="C1421" s="17"/>
      <c r="D1421" s="18"/>
      <c r="E1421" s="18"/>
      <c r="F1421" s="13"/>
      <c r="G1421" s="13"/>
      <c r="H1421" s="13"/>
    </row>
    <row r="1422" spans="1:8" x14ac:dyDescent="0.25">
      <c r="A1422" s="65"/>
      <c r="B1422" s="62"/>
      <c r="C1422" s="17"/>
      <c r="D1422" s="18"/>
      <c r="E1422" s="18"/>
      <c r="F1422" s="13"/>
      <c r="G1422" s="13"/>
      <c r="H1422" s="13"/>
    </row>
    <row r="1423" spans="1:8" x14ac:dyDescent="0.25">
      <c r="A1423" s="65"/>
      <c r="B1423" s="63"/>
      <c r="C1423" s="19"/>
      <c r="D1423" s="26"/>
      <c r="E1423" s="26"/>
      <c r="F1423" s="13"/>
      <c r="G1423" s="13"/>
      <c r="H1423" s="13"/>
    </row>
    <row r="1424" spans="1:8" x14ac:dyDescent="0.25">
      <c r="A1424" s="65"/>
      <c r="B1424" s="35"/>
      <c r="C1424" s="35"/>
      <c r="D1424" s="54"/>
      <c r="E1424" s="54"/>
      <c r="F1424" s="13"/>
      <c r="G1424" s="13"/>
      <c r="H1424" s="13"/>
    </row>
    <row r="1425" spans="1:8" x14ac:dyDescent="0.25">
      <c r="A1425" s="65"/>
      <c r="B1425" s="35"/>
      <c r="C1425" s="35"/>
      <c r="D1425" s="54"/>
      <c r="E1425" s="54"/>
      <c r="F1425" s="13"/>
      <c r="G1425" s="13"/>
      <c r="H1425" s="13"/>
    </row>
    <row r="1426" spans="1:8" x14ac:dyDescent="0.25">
      <c r="A1426" s="65"/>
      <c r="B1426" s="35"/>
      <c r="C1426" s="35"/>
      <c r="D1426" s="54"/>
      <c r="E1426" s="54"/>
      <c r="F1426" s="13"/>
      <c r="G1426" s="13"/>
      <c r="H1426" s="13"/>
    </row>
    <row r="1427" spans="1:8" x14ac:dyDescent="0.25">
      <c r="A1427" s="65"/>
      <c r="B1427" s="35"/>
      <c r="C1427" s="35"/>
      <c r="D1427" s="54"/>
      <c r="E1427" s="54"/>
      <c r="F1427" s="13"/>
      <c r="G1427" s="13"/>
      <c r="H1427" s="13"/>
    </row>
    <row r="1428" spans="1:8" x14ac:dyDescent="0.25">
      <c r="A1428" s="65"/>
      <c r="B1428" s="35"/>
      <c r="C1428" s="35"/>
      <c r="D1428" s="54"/>
      <c r="E1428" s="54"/>
      <c r="F1428" s="13"/>
      <c r="G1428" s="13"/>
      <c r="H1428" s="13"/>
    </row>
    <row r="1429" spans="1:8" x14ac:dyDescent="0.25">
      <c r="A1429" s="65"/>
      <c r="B1429" s="35"/>
      <c r="C1429" s="35"/>
      <c r="D1429" s="54"/>
      <c r="E1429" s="54"/>
      <c r="F1429" s="13"/>
      <c r="G1429" s="13"/>
      <c r="H1429" s="13"/>
    </row>
    <row r="1430" spans="1:8" x14ac:dyDescent="0.25">
      <c r="A1430" s="65"/>
      <c r="B1430" s="63"/>
      <c r="C1430" s="19"/>
      <c r="D1430" s="26"/>
      <c r="E1430" s="26"/>
      <c r="F1430" s="13"/>
      <c r="G1430" s="13"/>
      <c r="H1430" s="13"/>
    </row>
    <row r="1431" spans="1:8" x14ac:dyDescent="0.25">
      <c r="A1431" s="65"/>
      <c r="B1431" s="62"/>
      <c r="C1431" s="21"/>
      <c r="D1431" s="13"/>
      <c r="E1431" s="13"/>
      <c r="F1431" s="13"/>
      <c r="G1431" s="13"/>
      <c r="H1431" s="13"/>
    </row>
    <row r="1432" spans="1:8" x14ac:dyDescent="0.25">
      <c r="A1432" s="65"/>
      <c r="B1432" s="63"/>
      <c r="C1432" s="19"/>
      <c r="D1432" s="26"/>
      <c r="E1432" s="26"/>
      <c r="F1432" s="13"/>
      <c r="G1432" s="13"/>
      <c r="H1432" s="13"/>
    </row>
    <row r="1433" spans="1:8" x14ac:dyDescent="0.25">
      <c r="A1433" s="65"/>
      <c r="B1433" s="62"/>
      <c r="C1433" s="21"/>
      <c r="D1433" s="18"/>
      <c r="E1433" s="18"/>
      <c r="F1433" s="13"/>
      <c r="G1433" s="13"/>
      <c r="H1433" s="13"/>
    </row>
    <row r="1434" spans="1:8" x14ac:dyDescent="0.25">
      <c r="A1434" s="65"/>
      <c r="B1434" s="62"/>
      <c r="C1434" s="21"/>
      <c r="D1434" s="18"/>
      <c r="E1434" s="18"/>
      <c r="F1434" s="13"/>
      <c r="G1434" s="13"/>
      <c r="H1434" s="13"/>
    </row>
    <row r="1435" spans="1:8" x14ac:dyDescent="0.25">
      <c r="A1435" s="65"/>
      <c r="B1435" s="62"/>
      <c r="C1435" s="21"/>
      <c r="D1435" s="18"/>
      <c r="E1435" s="18"/>
      <c r="F1435" s="13"/>
      <c r="G1435" s="13"/>
      <c r="H1435" s="13"/>
    </row>
    <row r="1436" spans="1:8" x14ac:dyDescent="0.25">
      <c r="A1436" s="65"/>
      <c r="B1436" s="62"/>
      <c r="C1436" s="21"/>
      <c r="D1436" s="18"/>
      <c r="E1436" s="18"/>
      <c r="F1436" s="13"/>
      <c r="G1436" s="13"/>
      <c r="H1436" s="13"/>
    </row>
    <row r="1437" spans="1:8" x14ac:dyDescent="0.25">
      <c r="A1437" s="65"/>
      <c r="B1437" s="62"/>
      <c r="C1437" s="21"/>
      <c r="D1437" s="18"/>
      <c r="E1437" s="18"/>
      <c r="F1437" s="13"/>
      <c r="G1437" s="13"/>
      <c r="H1437" s="13"/>
    </row>
    <row r="1438" spans="1:8" x14ac:dyDescent="0.25">
      <c r="A1438" s="65"/>
      <c r="B1438" s="62"/>
      <c r="C1438" s="21"/>
      <c r="D1438" s="13"/>
      <c r="E1438" s="13"/>
      <c r="F1438" s="13"/>
      <c r="G1438" s="13"/>
      <c r="H1438" s="13"/>
    </row>
    <row r="1439" spans="1:8" x14ac:dyDescent="0.25">
      <c r="A1439" s="65"/>
      <c r="B1439" s="62"/>
      <c r="C1439" s="21"/>
      <c r="D1439" s="18"/>
      <c r="E1439" s="18"/>
      <c r="F1439" s="13"/>
      <c r="G1439" s="13"/>
      <c r="H1439" s="13"/>
    </row>
    <row r="1440" spans="1:8" x14ac:dyDescent="0.25">
      <c r="A1440" s="65"/>
      <c r="B1440" s="62"/>
      <c r="C1440" s="21"/>
      <c r="D1440" s="18"/>
      <c r="E1440" s="18"/>
      <c r="F1440" s="13"/>
      <c r="G1440" s="13"/>
      <c r="H1440" s="13"/>
    </row>
    <row r="1441" spans="1:8" x14ac:dyDescent="0.25">
      <c r="A1441" s="65"/>
      <c r="B1441" s="62"/>
      <c r="C1441" s="21"/>
      <c r="D1441" s="18"/>
      <c r="E1441" s="18"/>
      <c r="F1441" s="13"/>
      <c r="G1441" s="13"/>
      <c r="H1441" s="13"/>
    </row>
    <row r="1442" spans="1:8" x14ac:dyDescent="0.25">
      <c r="A1442" s="65"/>
      <c r="B1442" s="62"/>
      <c r="C1442" s="21"/>
      <c r="D1442" s="18"/>
      <c r="E1442" s="18"/>
      <c r="F1442" s="13"/>
      <c r="G1442" s="13"/>
      <c r="H1442" s="13"/>
    </row>
    <row r="1443" spans="1:8" x14ac:dyDescent="0.25">
      <c r="A1443" s="65"/>
      <c r="B1443" s="62"/>
      <c r="C1443" s="21"/>
      <c r="D1443" s="18"/>
      <c r="E1443" s="18"/>
      <c r="F1443" s="13"/>
      <c r="G1443" s="13"/>
      <c r="H1443" s="13"/>
    </row>
    <row r="1444" spans="1:8" x14ac:dyDescent="0.25">
      <c r="A1444" s="65"/>
      <c r="B1444" s="63"/>
      <c r="C1444" s="19"/>
      <c r="D1444" s="26"/>
      <c r="E1444" s="26"/>
      <c r="F1444" s="13"/>
      <c r="G1444" s="13"/>
      <c r="H1444" s="13"/>
    </row>
    <row r="1445" spans="1:8" x14ac:dyDescent="0.25">
      <c r="A1445" s="65"/>
      <c r="B1445" s="62"/>
      <c r="C1445" s="21"/>
      <c r="D1445" s="18"/>
      <c r="E1445" s="18"/>
      <c r="F1445" s="13"/>
      <c r="G1445" s="13"/>
      <c r="H1445" s="13"/>
    </row>
    <row r="1446" spans="1:8" x14ac:dyDescent="0.25">
      <c r="A1446" s="65"/>
      <c r="B1446" s="62"/>
      <c r="C1446" s="21"/>
      <c r="D1446" s="18"/>
      <c r="E1446" s="18"/>
      <c r="F1446" s="13"/>
      <c r="G1446" s="13"/>
      <c r="H1446" s="13"/>
    </row>
    <row r="1447" spans="1:8" x14ac:dyDescent="0.25">
      <c r="A1447" s="65"/>
      <c r="B1447" s="35"/>
      <c r="C1447" s="35"/>
      <c r="D1447" s="13"/>
      <c r="E1447" s="13"/>
      <c r="F1447" s="13"/>
      <c r="G1447" s="13"/>
      <c r="H1447" s="13"/>
    </row>
    <row r="1448" spans="1:8" x14ac:dyDescent="0.25">
      <c r="A1448" s="65"/>
      <c r="B1448" s="35"/>
      <c r="C1448" s="35"/>
      <c r="D1448" s="13"/>
      <c r="E1448" s="13"/>
      <c r="F1448" s="13"/>
      <c r="G1448" s="13"/>
      <c r="H1448" s="13"/>
    </row>
    <row r="1449" spans="1:8" x14ac:dyDescent="0.25">
      <c r="A1449" s="65"/>
      <c r="B1449" s="35"/>
      <c r="C1449" s="35"/>
      <c r="D1449" s="13"/>
      <c r="E1449" s="13"/>
      <c r="F1449" s="13"/>
      <c r="G1449" s="13"/>
      <c r="H1449" s="13"/>
    </row>
    <row r="1450" spans="1:8" x14ac:dyDescent="0.25">
      <c r="A1450" s="65"/>
      <c r="B1450" s="35"/>
      <c r="C1450" s="35"/>
      <c r="D1450" s="13"/>
      <c r="E1450" s="13"/>
      <c r="F1450" s="13"/>
      <c r="G1450" s="13"/>
      <c r="H1450" s="13"/>
    </row>
    <row r="1451" spans="1:8" x14ac:dyDescent="0.25">
      <c r="A1451" s="65"/>
      <c r="B1451" s="35"/>
      <c r="C1451" s="35"/>
      <c r="D1451" s="13"/>
      <c r="E1451" s="13"/>
      <c r="F1451" s="13"/>
      <c r="G1451" s="13"/>
      <c r="H1451" s="13"/>
    </row>
    <row r="1452" spans="1:8" x14ac:dyDescent="0.25">
      <c r="A1452" s="65"/>
      <c r="B1452" s="35"/>
      <c r="C1452" s="35"/>
      <c r="D1452" s="13"/>
      <c r="E1452" s="13"/>
      <c r="F1452" s="13"/>
      <c r="G1452" s="13"/>
      <c r="H1452" s="13"/>
    </row>
    <row r="1453" spans="1:8" x14ac:dyDescent="0.25">
      <c r="A1453" s="65"/>
      <c r="B1453" s="35"/>
      <c r="C1453" s="35"/>
      <c r="D1453" s="13"/>
      <c r="E1453" s="13"/>
      <c r="F1453" s="13"/>
      <c r="G1453" s="13"/>
      <c r="H1453" s="13"/>
    </row>
    <row r="1454" spans="1:8" x14ac:dyDescent="0.25">
      <c r="A1454" s="65"/>
      <c r="B1454" s="35"/>
      <c r="C1454" s="35"/>
      <c r="D1454" s="13"/>
      <c r="E1454" s="13"/>
      <c r="F1454" s="13"/>
      <c r="G1454" s="13"/>
      <c r="H1454" s="13"/>
    </row>
    <row r="1455" spans="1:8" x14ac:dyDescent="0.25">
      <c r="A1455" s="65"/>
      <c r="B1455" s="35"/>
      <c r="C1455" s="35"/>
      <c r="D1455" s="13"/>
      <c r="E1455" s="13"/>
      <c r="F1455" s="13"/>
      <c r="G1455" s="13"/>
      <c r="H1455" s="13"/>
    </row>
    <row r="1456" spans="1:8" x14ac:dyDescent="0.25">
      <c r="A1456" s="65"/>
      <c r="B1456" s="63"/>
      <c r="C1456" s="19"/>
      <c r="D1456" s="38"/>
      <c r="E1456" s="38"/>
      <c r="F1456" s="13"/>
      <c r="G1456" s="13"/>
      <c r="H1456" s="13"/>
    </row>
    <row r="1457" spans="1:8" x14ac:dyDescent="0.25">
      <c r="A1457" s="65"/>
      <c r="B1457" s="62"/>
      <c r="C1457" s="21"/>
      <c r="D1457" s="13"/>
      <c r="E1457" s="13"/>
      <c r="F1457" s="13"/>
      <c r="G1457" s="13"/>
      <c r="H1457" s="13"/>
    </row>
    <row r="1458" spans="1:8" x14ac:dyDescent="0.25">
      <c r="A1458" s="65"/>
      <c r="B1458" s="63"/>
      <c r="C1458" s="19"/>
      <c r="D1458" s="26"/>
      <c r="E1458" s="26"/>
      <c r="F1458" s="13"/>
      <c r="G1458" s="13"/>
      <c r="H1458" s="13"/>
    </row>
    <row r="1459" spans="1:8" x14ac:dyDescent="0.25">
      <c r="A1459" s="65"/>
      <c r="B1459" s="62"/>
      <c r="C1459" s="17"/>
      <c r="D1459" s="18"/>
      <c r="E1459" s="18"/>
      <c r="F1459" s="13"/>
      <c r="G1459" s="13"/>
      <c r="H1459" s="13"/>
    </row>
    <row r="1460" spans="1:8" x14ac:dyDescent="0.25">
      <c r="A1460" s="65"/>
      <c r="B1460" s="62"/>
      <c r="C1460" s="17"/>
      <c r="D1460" s="18"/>
      <c r="E1460" s="18"/>
      <c r="F1460" s="13"/>
      <c r="G1460" s="13"/>
      <c r="H1460" s="13"/>
    </row>
    <row r="1461" spans="1:8" x14ac:dyDescent="0.25">
      <c r="A1461" s="65"/>
      <c r="B1461" s="62"/>
      <c r="C1461" s="17"/>
      <c r="D1461" s="18"/>
      <c r="E1461" s="18"/>
      <c r="F1461" s="13"/>
      <c r="G1461" s="13"/>
      <c r="H1461" s="13"/>
    </row>
    <row r="1462" spans="1:8" x14ac:dyDescent="0.25">
      <c r="A1462" s="65"/>
      <c r="B1462" s="62"/>
      <c r="C1462" s="17"/>
      <c r="D1462" s="18"/>
      <c r="E1462" s="18"/>
      <c r="F1462" s="13"/>
      <c r="G1462" s="13"/>
      <c r="H1462" s="13"/>
    </row>
    <row r="1463" spans="1:8" x14ac:dyDescent="0.25">
      <c r="A1463" s="65"/>
      <c r="B1463" s="62"/>
      <c r="C1463" s="17"/>
      <c r="D1463" s="18"/>
      <c r="E1463" s="18"/>
      <c r="F1463" s="13"/>
      <c r="G1463" s="13"/>
      <c r="H1463" s="13"/>
    </row>
    <row r="1464" spans="1:8" x14ac:dyDescent="0.25">
      <c r="A1464" s="65"/>
      <c r="B1464" s="62"/>
      <c r="C1464" s="17"/>
      <c r="D1464" s="18"/>
      <c r="E1464" s="18"/>
      <c r="F1464" s="13"/>
      <c r="G1464" s="13"/>
      <c r="H1464" s="13"/>
    </row>
    <row r="1465" spans="1:8" x14ac:dyDescent="0.25">
      <c r="A1465" s="65"/>
      <c r="B1465" s="62"/>
      <c r="C1465" s="17"/>
      <c r="D1465" s="18"/>
      <c r="E1465" s="18"/>
      <c r="F1465" s="13"/>
      <c r="G1465" s="13"/>
      <c r="H1465" s="13"/>
    </row>
    <row r="1466" spans="1:8" x14ac:dyDescent="0.25">
      <c r="A1466" s="65"/>
      <c r="B1466" s="63"/>
      <c r="C1466" s="19"/>
      <c r="D1466" s="26"/>
      <c r="E1466" s="26"/>
      <c r="F1466" s="13"/>
      <c r="G1466" s="13"/>
      <c r="H1466" s="13"/>
    </row>
    <row r="1467" spans="1:8" x14ac:dyDescent="0.25">
      <c r="A1467" s="65"/>
      <c r="B1467" s="35"/>
      <c r="C1467" s="35"/>
      <c r="D1467" s="13"/>
      <c r="E1467" s="13"/>
      <c r="F1467" s="13"/>
      <c r="G1467" s="13"/>
      <c r="H1467" s="13"/>
    </row>
    <row r="1468" spans="1:8" x14ac:dyDescent="0.25">
      <c r="A1468" s="65"/>
      <c r="B1468" s="35"/>
      <c r="C1468" s="35"/>
      <c r="D1468" s="13"/>
      <c r="E1468" s="13"/>
      <c r="F1468" s="13"/>
      <c r="G1468" s="13"/>
      <c r="H1468" s="13"/>
    </row>
    <row r="1469" spans="1:8" x14ac:dyDescent="0.25">
      <c r="A1469" s="65"/>
      <c r="B1469" s="35"/>
      <c r="C1469" s="35"/>
      <c r="D1469" s="13"/>
      <c r="E1469" s="13"/>
      <c r="F1469" s="13"/>
      <c r="G1469" s="13"/>
      <c r="H1469" s="13"/>
    </row>
    <row r="1470" spans="1:8" x14ac:dyDescent="0.25">
      <c r="A1470" s="65"/>
      <c r="B1470" s="36"/>
      <c r="C1470" s="36"/>
      <c r="D1470" s="26"/>
      <c r="E1470" s="26"/>
      <c r="F1470" s="13"/>
      <c r="G1470" s="13"/>
      <c r="H1470" s="13"/>
    </row>
    <row r="1471" spans="1:8" x14ac:dyDescent="0.25">
      <c r="A1471" s="65"/>
      <c r="B1471" s="62"/>
      <c r="C1471" s="21"/>
      <c r="D1471" s="13"/>
      <c r="E1471" s="13"/>
      <c r="F1471" s="13"/>
      <c r="G1471" s="13"/>
      <c r="H1471" s="13"/>
    </row>
    <row r="1472" spans="1:8" x14ac:dyDescent="0.25">
      <c r="A1472" s="65"/>
      <c r="B1472" s="63"/>
      <c r="C1472" s="19"/>
      <c r="D1472" s="26"/>
      <c r="E1472" s="26"/>
      <c r="F1472" s="13"/>
      <c r="G1472" s="13"/>
      <c r="H1472" s="13"/>
    </row>
    <row r="1473" spans="1:8" x14ac:dyDescent="0.25">
      <c r="A1473" s="65"/>
      <c r="B1473" s="62"/>
      <c r="C1473" s="21"/>
      <c r="D1473" s="18"/>
      <c r="E1473" s="18"/>
      <c r="F1473" s="13"/>
      <c r="G1473" s="13"/>
      <c r="H1473" s="13"/>
    </row>
    <row r="1474" spans="1:8" x14ac:dyDescent="0.25">
      <c r="A1474" s="65"/>
      <c r="B1474" s="62"/>
      <c r="C1474" s="21"/>
      <c r="D1474" s="18"/>
      <c r="E1474" s="18"/>
      <c r="F1474" s="13"/>
      <c r="G1474" s="13"/>
      <c r="H1474" s="13"/>
    </row>
    <row r="1475" spans="1:8" x14ac:dyDescent="0.25">
      <c r="A1475" s="65"/>
      <c r="B1475" s="62"/>
      <c r="C1475" s="21"/>
      <c r="D1475" s="18"/>
      <c r="E1475" s="18"/>
      <c r="F1475" s="13"/>
      <c r="G1475" s="13"/>
      <c r="H1475" s="13"/>
    </row>
    <row r="1476" spans="1:8" x14ac:dyDescent="0.25">
      <c r="A1476" s="65"/>
      <c r="B1476" s="62"/>
      <c r="C1476" s="21"/>
      <c r="D1476" s="18"/>
      <c r="E1476" s="18"/>
      <c r="F1476" s="13"/>
      <c r="G1476" s="13"/>
      <c r="H1476" s="13"/>
    </row>
    <row r="1477" spans="1:8" x14ac:dyDescent="0.25">
      <c r="A1477" s="65"/>
      <c r="B1477" s="62"/>
      <c r="C1477" s="21"/>
      <c r="D1477" s="18"/>
      <c r="E1477" s="18"/>
      <c r="F1477" s="13"/>
      <c r="G1477" s="13"/>
      <c r="H1477" s="13"/>
    </row>
    <row r="1478" spans="1:8" x14ac:dyDescent="0.25">
      <c r="A1478" s="65"/>
      <c r="B1478" s="62"/>
      <c r="C1478" s="21"/>
      <c r="D1478" s="18"/>
      <c r="E1478" s="18"/>
      <c r="F1478" s="13"/>
      <c r="G1478" s="13"/>
      <c r="H1478" s="13"/>
    </row>
    <row r="1479" spans="1:8" x14ac:dyDescent="0.25">
      <c r="A1479" s="65"/>
      <c r="B1479" s="62"/>
      <c r="C1479" s="21"/>
      <c r="D1479" s="18"/>
      <c r="E1479" s="18"/>
      <c r="F1479" s="13"/>
      <c r="G1479" s="13"/>
      <c r="H1479" s="13"/>
    </row>
    <row r="1480" spans="1:8" x14ac:dyDescent="0.25">
      <c r="A1480" s="65"/>
      <c r="B1480" s="62"/>
      <c r="C1480" s="21"/>
      <c r="D1480" s="18"/>
      <c r="E1480" s="18"/>
      <c r="F1480" s="13"/>
      <c r="G1480" s="13"/>
      <c r="H1480" s="13"/>
    </row>
    <row r="1481" spans="1:8" x14ac:dyDescent="0.25">
      <c r="A1481" s="65"/>
      <c r="B1481" s="62"/>
      <c r="C1481" s="21"/>
      <c r="D1481" s="18"/>
      <c r="E1481" s="18"/>
      <c r="F1481" s="13"/>
      <c r="G1481" s="13"/>
      <c r="H1481" s="13"/>
    </row>
    <row r="1482" spans="1:8" x14ac:dyDescent="0.25">
      <c r="A1482" s="65"/>
      <c r="B1482" s="62"/>
      <c r="C1482" s="21"/>
      <c r="D1482" s="18"/>
      <c r="E1482" s="18"/>
      <c r="F1482" s="13"/>
      <c r="G1482" s="13"/>
      <c r="H1482" s="13"/>
    </row>
    <row r="1483" spans="1:8" x14ac:dyDescent="0.25">
      <c r="A1483" s="65"/>
      <c r="B1483" s="62"/>
      <c r="C1483" s="21"/>
      <c r="D1483" s="18"/>
      <c r="E1483" s="18"/>
      <c r="F1483" s="13"/>
      <c r="G1483" s="13"/>
      <c r="H1483" s="13"/>
    </row>
    <row r="1484" spans="1:8" x14ac:dyDescent="0.25">
      <c r="A1484" s="65"/>
      <c r="B1484" s="63"/>
      <c r="C1484" s="19"/>
      <c r="D1484" s="26"/>
      <c r="E1484" s="26"/>
      <c r="F1484" s="13"/>
      <c r="G1484" s="13"/>
      <c r="H1484" s="13"/>
    </row>
    <row r="1485" spans="1:8" x14ac:dyDescent="0.25">
      <c r="A1485" s="65"/>
      <c r="B1485" s="35"/>
      <c r="C1485" s="35"/>
      <c r="D1485" s="13"/>
      <c r="E1485" s="13"/>
      <c r="F1485" s="13"/>
      <c r="G1485" s="13"/>
      <c r="H1485" s="13"/>
    </row>
    <row r="1486" spans="1:8" x14ac:dyDescent="0.25">
      <c r="A1486" s="65"/>
      <c r="B1486" s="35"/>
      <c r="C1486" s="35"/>
      <c r="D1486" s="13"/>
      <c r="E1486" s="13"/>
      <c r="F1486" s="13"/>
      <c r="G1486" s="13"/>
      <c r="H1486" s="13"/>
    </row>
    <row r="1487" spans="1:8" x14ac:dyDescent="0.25">
      <c r="A1487" s="65"/>
      <c r="B1487" s="35"/>
      <c r="C1487" s="35"/>
      <c r="D1487" s="13"/>
      <c r="E1487" s="13"/>
      <c r="F1487" s="13"/>
      <c r="G1487" s="13"/>
      <c r="H1487" s="13"/>
    </row>
    <row r="1488" spans="1:8" x14ac:dyDescent="0.25">
      <c r="A1488" s="65"/>
      <c r="B1488" s="35"/>
      <c r="C1488" s="35"/>
      <c r="D1488" s="13"/>
      <c r="E1488" s="13"/>
      <c r="F1488" s="13"/>
      <c r="G1488" s="13"/>
      <c r="H1488" s="13"/>
    </row>
    <row r="1489" spans="1:8" x14ac:dyDescent="0.25">
      <c r="A1489" s="65"/>
      <c r="B1489" s="35"/>
      <c r="C1489" s="35"/>
      <c r="D1489" s="13"/>
      <c r="E1489" s="13"/>
      <c r="F1489" s="13"/>
      <c r="G1489" s="13"/>
      <c r="H1489" s="13"/>
    </row>
    <row r="1490" spans="1:8" x14ac:dyDescent="0.25">
      <c r="A1490" s="65"/>
      <c r="B1490" s="35"/>
      <c r="C1490" s="35"/>
      <c r="D1490" s="13"/>
      <c r="E1490" s="13"/>
      <c r="F1490" s="13"/>
      <c r="G1490" s="13"/>
      <c r="H1490" s="13"/>
    </row>
    <row r="1491" spans="1:8" x14ac:dyDescent="0.25">
      <c r="A1491" s="65"/>
      <c r="B1491" s="35"/>
      <c r="C1491" s="35"/>
      <c r="D1491" s="13"/>
      <c r="E1491" s="13"/>
      <c r="F1491" s="13"/>
      <c r="G1491" s="13"/>
      <c r="H1491" s="13"/>
    </row>
    <row r="1492" spans="1:8" x14ac:dyDescent="0.25">
      <c r="A1492" s="65"/>
      <c r="B1492" s="35"/>
      <c r="C1492" s="35"/>
      <c r="D1492" s="13"/>
      <c r="E1492" s="13"/>
      <c r="F1492" s="13"/>
      <c r="G1492" s="13"/>
      <c r="H1492" s="13"/>
    </row>
    <row r="1493" spans="1:8" x14ac:dyDescent="0.25">
      <c r="A1493" s="65"/>
      <c r="B1493" s="36"/>
      <c r="C1493" s="36"/>
      <c r="D1493" s="26"/>
      <c r="E1493" s="26"/>
      <c r="F1493" s="13"/>
      <c r="G1493" s="13"/>
      <c r="H1493" s="13"/>
    </row>
    <row r="1494" spans="1:8" x14ac:dyDescent="0.25">
      <c r="A1494" s="65"/>
      <c r="B1494" s="72"/>
      <c r="C1494" s="21"/>
      <c r="D1494" s="13"/>
      <c r="E1494" s="13"/>
      <c r="F1494" s="13"/>
      <c r="G1494" s="13"/>
      <c r="H1494" s="13"/>
    </row>
    <row r="1495" spans="1:8" x14ac:dyDescent="0.25">
      <c r="A1495" s="65"/>
      <c r="B1495" s="62"/>
      <c r="C1495" s="21"/>
      <c r="D1495" s="18"/>
      <c r="E1495" s="18"/>
      <c r="F1495" s="13"/>
      <c r="G1495" s="13"/>
      <c r="H1495" s="13"/>
    </row>
    <row r="1496" spans="1:8" x14ac:dyDescent="0.25">
      <c r="A1496" s="65"/>
      <c r="B1496" s="62"/>
      <c r="C1496" s="21"/>
      <c r="D1496" s="18"/>
      <c r="E1496" s="18"/>
      <c r="F1496" s="13"/>
      <c r="G1496" s="13"/>
      <c r="H1496" s="13"/>
    </row>
    <row r="1497" spans="1:8" x14ac:dyDescent="0.25">
      <c r="A1497" s="65"/>
      <c r="B1497" s="62"/>
      <c r="C1497" s="21"/>
      <c r="D1497" s="18"/>
      <c r="E1497" s="18"/>
      <c r="F1497" s="13"/>
      <c r="G1497" s="13"/>
      <c r="H1497" s="13"/>
    </row>
    <row r="1498" spans="1:8" x14ac:dyDescent="0.25">
      <c r="A1498" s="65"/>
      <c r="B1498" s="62"/>
      <c r="C1498" s="21"/>
      <c r="D1498" s="18"/>
      <c r="E1498" s="18"/>
      <c r="F1498" s="13"/>
      <c r="G1498" s="13"/>
      <c r="H1498" s="13"/>
    </row>
    <row r="1499" spans="1:8" x14ac:dyDescent="0.25">
      <c r="A1499" s="65"/>
      <c r="B1499" s="62"/>
      <c r="C1499" s="21"/>
      <c r="D1499" s="18"/>
      <c r="E1499" s="18"/>
      <c r="F1499" s="13"/>
      <c r="G1499" s="13"/>
      <c r="H1499" s="13"/>
    </row>
    <row r="1500" spans="1:8" x14ac:dyDescent="0.25">
      <c r="A1500" s="65"/>
      <c r="B1500" s="62"/>
      <c r="C1500" s="21"/>
      <c r="D1500" s="18"/>
      <c r="E1500" s="18"/>
      <c r="F1500" s="13"/>
      <c r="G1500" s="13"/>
      <c r="H1500" s="13"/>
    </row>
    <row r="1501" spans="1:8" x14ac:dyDescent="0.25">
      <c r="A1501" s="65"/>
      <c r="B1501" s="62"/>
      <c r="C1501" s="21"/>
      <c r="D1501" s="18"/>
      <c r="E1501" s="18"/>
      <c r="F1501" s="13"/>
      <c r="G1501" s="13"/>
      <c r="H1501" s="13"/>
    </row>
    <row r="1502" spans="1:8" x14ac:dyDescent="0.25">
      <c r="A1502" s="65"/>
      <c r="B1502" s="62"/>
      <c r="C1502" s="21"/>
      <c r="D1502" s="18"/>
      <c r="E1502" s="18"/>
      <c r="F1502" s="13"/>
      <c r="G1502" s="13"/>
      <c r="H1502" s="13"/>
    </row>
    <row r="1503" spans="1:8" x14ac:dyDescent="0.25">
      <c r="A1503" s="65"/>
      <c r="B1503" s="62"/>
      <c r="C1503" s="21"/>
      <c r="D1503" s="18"/>
      <c r="E1503" s="18"/>
      <c r="F1503" s="13"/>
      <c r="G1503" s="13"/>
      <c r="H1503" s="13"/>
    </row>
    <row r="1504" spans="1:8" x14ac:dyDescent="0.25">
      <c r="A1504" s="65"/>
      <c r="B1504" s="62"/>
      <c r="C1504" s="21"/>
      <c r="D1504" s="18"/>
      <c r="E1504" s="18"/>
      <c r="F1504" s="13"/>
      <c r="G1504" s="13"/>
      <c r="H1504" s="13"/>
    </row>
    <row r="1505" spans="1:8" x14ac:dyDescent="0.25">
      <c r="A1505" s="65"/>
      <c r="B1505" s="62"/>
      <c r="C1505" s="21"/>
      <c r="D1505" s="18"/>
      <c r="E1505" s="18"/>
      <c r="F1505" s="13"/>
      <c r="G1505" s="13"/>
      <c r="H1505" s="13"/>
    </row>
    <row r="1506" spans="1:8" x14ac:dyDescent="0.25">
      <c r="A1506" s="65"/>
      <c r="B1506" s="62"/>
      <c r="C1506" s="21"/>
      <c r="D1506" s="18"/>
      <c r="E1506" s="18"/>
      <c r="F1506" s="13"/>
      <c r="G1506" s="13"/>
      <c r="H1506" s="13"/>
    </row>
    <row r="1507" spans="1:8" x14ac:dyDescent="0.25">
      <c r="A1507" s="65"/>
      <c r="B1507" s="63"/>
      <c r="C1507" s="19"/>
      <c r="D1507" s="26"/>
      <c r="E1507" s="26"/>
      <c r="F1507" s="13"/>
      <c r="G1507" s="13"/>
      <c r="H1507" s="13"/>
    </row>
    <row r="1508" spans="1:8" x14ac:dyDescent="0.25">
      <c r="A1508" s="65"/>
      <c r="B1508" s="35"/>
      <c r="C1508" s="35"/>
      <c r="D1508" s="13"/>
      <c r="E1508" s="13"/>
      <c r="F1508" s="13"/>
      <c r="G1508" s="13"/>
      <c r="H1508" s="13"/>
    </row>
    <row r="1509" spans="1:8" x14ac:dyDescent="0.25">
      <c r="A1509" s="65"/>
      <c r="B1509" s="35"/>
      <c r="C1509" s="35"/>
      <c r="D1509" s="13"/>
      <c r="E1509" s="13"/>
      <c r="F1509" s="13"/>
      <c r="G1509" s="13"/>
      <c r="H1509" s="13"/>
    </row>
    <row r="1510" spans="1:8" x14ac:dyDescent="0.25">
      <c r="A1510" s="65"/>
      <c r="B1510" s="35"/>
      <c r="C1510" s="35"/>
      <c r="D1510" s="13"/>
      <c r="E1510" s="13"/>
      <c r="F1510" s="13"/>
      <c r="G1510" s="13"/>
      <c r="H1510" s="13"/>
    </row>
    <row r="1511" spans="1:8" x14ac:dyDescent="0.25">
      <c r="A1511" s="65"/>
      <c r="B1511" s="63"/>
      <c r="C1511" s="19"/>
      <c r="D1511" s="26"/>
      <c r="E1511" s="26"/>
      <c r="F1511" s="13"/>
      <c r="G1511" s="13"/>
      <c r="H1511" s="13"/>
    </row>
    <row r="1512" spans="1:8" x14ac:dyDescent="0.25">
      <c r="A1512" s="65"/>
      <c r="B1512" s="62"/>
      <c r="C1512" s="21"/>
      <c r="D1512" s="13"/>
      <c r="E1512" s="13"/>
      <c r="F1512" s="13"/>
      <c r="G1512" s="13"/>
      <c r="H1512" s="13"/>
    </row>
    <row r="1513" spans="1:8" x14ac:dyDescent="0.25">
      <c r="A1513" s="65"/>
      <c r="B1513" s="63"/>
      <c r="C1513" s="19"/>
      <c r="D1513" s="26"/>
      <c r="E1513" s="26"/>
      <c r="F1513" s="13"/>
      <c r="G1513" s="13"/>
      <c r="H1513" s="13"/>
    </row>
    <row r="1514" spans="1:8" x14ac:dyDescent="0.25">
      <c r="A1514" s="65"/>
      <c r="B1514" s="62"/>
      <c r="C1514" s="21"/>
      <c r="D1514" s="13"/>
      <c r="E1514" s="13"/>
      <c r="F1514" s="13"/>
      <c r="G1514" s="13"/>
      <c r="H1514" s="13"/>
    </row>
    <row r="1515" spans="1:8" x14ac:dyDescent="0.25">
      <c r="A1515" s="65"/>
      <c r="B1515" s="62"/>
      <c r="C1515" s="21"/>
      <c r="D1515" s="13"/>
      <c r="E1515" s="13"/>
      <c r="F1515" s="13"/>
      <c r="G1515" s="13"/>
      <c r="H1515" s="13"/>
    </row>
    <row r="1516" spans="1:8" x14ac:dyDescent="0.25">
      <c r="A1516" s="65"/>
      <c r="B1516" s="62"/>
      <c r="C1516" s="21"/>
      <c r="D1516" s="13"/>
      <c r="E1516" s="13"/>
      <c r="F1516" s="13"/>
      <c r="G1516" s="13"/>
      <c r="H1516" s="13"/>
    </row>
    <row r="1517" spans="1:8" x14ac:dyDescent="0.25">
      <c r="A1517" s="65"/>
      <c r="B1517" s="62"/>
      <c r="C1517" s="21"/>
      <c r="D1517" s="13"/>
      <c r="E1517" s="13"/>
      <c r="F1517" s="13"/>
      <c r="G1517" s="13"/>
      <c r="H1517" s="13"/>
    </row>
    <row r="1518" spans="1:8" x14ac:dyDescent="0.25">
      <c r="A1518" s="65"/>
      <c r="B1518" s="62"/>
      <c r="C1518" s="21"/>
      <c r="D1518" s="13"/>
      <c r="E1518" s="13"/>
      <c r="F1518" s="13"/>
      <c r="G1518" s="13"/>
      <c r="H1518" s="13"/>
    </row>
    <row r="1519" spans="1:8" x14ac:dyDescent="0.25">
      <c r="A1519" s="65"/>
      <c r="B1519" s="62"/>
      <c r="C1519" s="21"/>
      <c r="D1519" s="13"/>
      <c r="E1519" s="13"/>
      <c r="F1519" s="13"/>
      <c r="G1519" s="13"/>
      <c r="H1519" s="13"/>
    </row>
    <row r="1520" spans="1:8" x14ac:dyDescent="0.25">
      <c r="A1520" s="65"/>
      <c r="B1520" s="62"/>
      <c r="C1520" s="21"/>
      <c r="D1520" s="13"/>
      <c r="E1520" s="13"/>
      <c r="F1520" s="13"/>
      <c r="G1520" s="13"/>
      <c r="H1520" s="13"/>
    </row>
    <row r="1521" spans="1:8" x14ac:dyDescent="0.25">
      <c r="A1521" s="65"/>
      <c r="B1521" s="62"/>
      <c r="C1521" s="21"/>
      <c r="D1521" s="13"/>
      <c r="E1521" s="13"/>
      <c r="F1521" s="13"/>
      <c r="G1521" s="13"/>
      <c r="H1521" s="13"/>
    </row>
    <row r="1522" spans="1:8" x14ac:dyDescent="0.25">
      <c r="A1522" s="65"/>
      <c r="B1522" s="63"/>
      <c r="C1522" s="19"/>
      <c r="D1522" s="26"/>
      <c r="E1522" s="26"/>
      <c r="F1522" s="13"/>
      <c r="G1522" s="13"/>
      <c r="H1522" s="13"/>
    </row>
    <row r="1523" spans="1:8" x14ac:dyDescent="0.25">
      <c r="A1523" s="65"/>
      <c r="B1523" s="35"/>
      <c r="C1523" s="35"/>
      <c r="D1523" s="13"/>
      <c r="E1523" s="13"/>
      <c r="F1523" s="13"/>
      <c r="G1523" s="13"/>
      <c r="H1523" s="13"/>
    </row>
    <row r="1524" spans="1:8" x14ac:dyDescent="0.25">
      <c r="A1524" s="65"/>
      <c r="B1524" s="35"/>
      <c r="C1524" s="35"/>
      <c r="D1524" s="13"/>
      <c r="E1524" s="13"/>
      <c r="F1524" s="13"/>
      <c r="G1524" s="13"/>
      <c r="H1524" s="13"/>
    </row>
    <row r="1525" spans="1:8" x14ac:dyDescent="0.25">
      <c r="A1525" s="65"/>
      <c r="B1525" s="35"/>
      <c r="C1525" s="35"/>
      <c r="D1525" s="13"/>
      <c r="E1525" s="13"/>
      <c r="F1525" s="13"/>
      <c r="G1525" s="13"/>
      <c r="H1525" s="13"/>
    </row>
    <row r="1526" spans="1:8" x14ac:dyDescent="0.25">
      <c r="A1526" s="65"/>
      <c r="B1526" s="35"/>
      <c r="C1526" s="35"/>
      <c r="D1526" s="13"/>
      <c r="E1526" s="13"/>
      <c r="F1526" s="13"/>
      <c r="G1526" s="13"/>
      <c r="H1526" s="13"/>
    </row>
    <row r="1527" spans="1:8" x14ac:dyDescent="0.25">
      <c r="A1527" s="65"/>
      <c r="B1527" s="63"/>
      <c r="C1527" s="19"/>
      <c r="D1527" s="26"/>
      <c r="E1527" s="26"/>
      <c r="F1527" s="13"/>
      <c r="G1527" s="13"/>
      <c r="H1527" s="13"/>
    </row>
    <row r="1528" spans="1:8" x14ac:dyDescent="0.25">
      <c r="A1528" s="65"/>
      <c r="B1528" s="62"/>
      <c r="C1528" s="21"/>
      <c r="D1528" s="13"/>
      <c r="E1528" s="13"/>
      <c r="F1528" s="13"/>
      <c r="G1528" s="13"/>
      <c r="H1528" s="13"/>
    </row>
    <row r="1529" spans="1:8" x14ac:dyDescent="0.25">
      <c r="A1529" s="65"/>
      <c r="B1529" s="63"/>
      <c r="C1529" s="19"/>
      <c r="D1529" s="26"/>
      <c r="E1529" s="26"/>
      <c r="F1529" s="13"/>
      <c r="G1529" s="13"/>
      <c r="H1529" s="13"/>
    </row>
    <row r="1530" spans="1:8" x14ac:dyDescent="0.25">
      <c r="A1530" s="65"/>
      <c r="B1530" s="62"/>
      <c r="C1530" s="17"/>
      <c r="D1530" s="18"/>
      <c r="E1530" s="18"/>
      <c r="F1530" s="13"/>
      <c r="G1530" s="13"/>
      <c r="H1530" s="13"/>
    </row>
    <row r="1531" spans="1:8" x14ac:dyDescent="0.25">
      <c r="A1531" s="65"/>
      <c r="B1531" s="62"/>
      <c r="C1531" s="17"/>
      <c r="D1531" s="18"/>
      <c r="E1531" s="18"/>
      <c r="F1531" s="13"/>
      <c r="G1531" s="13"/>
      <c r="H1531" s="13"/>
    </row>
    <row r="1532" spans="1:8" x14ac:dyDescent="0.25">
      <c r="A1532" s="65"/>
      <c r="B1532" s="62"/>
      <c r="C1532" s="17"/>
      <c r="D1532" s="18"/>
      <c r="E1532" s="18"/>
      <c r="F1532" s="13"/>
      <c r="G1532" s="13"/>
      <c r="H1532" s="13"/>
    </row>
    <row r="1533" spans="1:8" x14ac:dyDescent="0.25">
      <c r="A1533" s="65"/>
      <c r="B1533" s="62"/>
      <c r="C1533" s="17"/>
      <c r="D1533" s="18"/>
      <c r="E1533" s="18"/>
      <c r="F1533" s="13"/>
      <c r="G1533" s="13"/>
      <c r="H1533" s="13"/>
    </row>
    <row r="1534" spans="1:8" x14ac:dyDescent="0.25">
      <c r="A1534" s="65"/>
      <c r="B1534" s="62"/>
      <c r="C1534" s="17"/>
      <c r="D1534" s="18"/>
      <c r="E1534" s="18"/>
      <c r="F1534" s="13"/>
      <c r="G1534" s="13"/>
      <c r="H1534" s="13"/>
    </row>
    <row r="1535" spans="1:8" x14ac:dyDescent="0.25">
      <c r="A1535" s="65"/>
      <c r="B1535" s="62"/>
      <c r="C1535" s="17"/>
      <c r="D1535" s="18"/>
      <c r="E1535" s="18"/>
      <c r="F1535" s="13"/>
      <c r="G1535" s="13"/>
      <c r="H1535" s="13"/>
    </row>
    <row r="1536" spans="1:8" x14ac:dyDescent="0.25">
      <c r="A1536" s="65"/>
      <c r="B1536" s="62"/>
      <c r="C1536" s="17"/>
      <c r="D1536" s="18"/>
      <c r="E1536" s="18"/>
      <c r="F1536" s="13"/>
      <c r="G1536" s="13"/>
      <c r="H1536" s="13"/>
    </row>
    <row r="1537" spans="1:8" x14ac:dyDescent="0.25">
      <c r="A1537" s="65"/>
      <c r="B1537" s="62"/>
      <c r="C1537" s="21"/>
      <c r="D1537" s="13"/>
      <c r="E1537" s="13"/>
      <c r="F1537" s="13"/>
      <c r="G1537" s="13"/>
      <c r="H1537" s="13"/>
    </row>
    <row r="1538" spans="1:8" x14ac:dyDescent="0.25">
      <c r="A1538" s="65"/>
      <c r="B1538" s="62"/>
      <c r="C1538" s="17"/>
      <c r="D1538" s="18"/>
      <c r="E1538" s="18"/>
      <c r="F1538" s="13"/>
      <c r="G1538" s="13"/>
      <c r="H1538" s="13"/>
    </row>
    <row r="1539" spans="1:8" x14ac:dyDescent="0.25">
      <c r="A1539" s="65"/>
      <c r="B1539" s="62"/>
      <c r="C1539" s="17"/>
      <c r="D1539" s="18"/>
      <c r="E1539" s="18"/>
      <c r="F1539" s="13"/>
      <c r="G1539" s="13"/>
      <c r="H1539" s="13"/>
    </row>
    <row r="1540" spans="1:8" x14ac:dyDescent="0.25">
      <c r="A1540" s="65"/>
      <c r="B1540" s="62"/>
      <c r="C1540" s="17"/>
      <c r="D1540" s="18"/>
      <c r="E1540" s="18"/>
      <c r="F1540" s="13"/>
      <c r="G1540" s="13"/>
      <c r="H1540" s="13"/>
    </row>
    <row r="1541" spans="1:8" x14ac:dyDescent="0.25">
      <c r="A1541" s="65"/>
      <c r="B1541" s="63"/>
      <c r="C1541" s="37"/>
      <c r="D1541" s="38"/>
      <c r="E1541" s="38"/>
      <c r="F1541" s="13"/>
      <c r="G1541" s="13"/>
      <c r="H1541" s="13"/>
    </row>
    <row r="1542" spans="1:8" x14ac:dyDescent="0.25">
      <c r="A1542" s="66"/>
      <c r="B1542" s="43"/>
      <c r="C1542" s="43"/>
      <c r="D1542" s="43"/>
      <c r="E1542" s="43"/>
      <c r="F1542" s="13"/>
      <c r="G1542" s="13"/>
      <c r="H1542" s="13"/>
    </row>
    <row r="1543" spans="1:8" x14ac:dyDescent="0.25">
      <c r="A1543" s="66"/>
      <c r="B1543" s="63"/>
      <c r="C1543" s="37"/>
      <c r="D1543" s="38"/>
      <c r="E1543" s="38"/>
      <c r="F1543" s="13"/>
      <c r="G1543" s="13"/>
      <c r="H1543" s="13"/>
    </row>
    <row r="1544" spans="1:8" x14ac:dyDescent="0.25">
      <c r="A1544" s="65"/>
      <c r="B1544" s="62"/>
      <c r="C1544" s="21"/>
      <c r="D1544" s="13"/>
      <c r="E1544" s="13"/>
      <c r="F1544" s="13"/>
      <c r="G1544" s="13"/>
      <c r="H1544" s="13"/>
    </row>
    <row r="1545" spans="1:8" x14ac:dyDescent="0.25">
      <c r="A1545" s="65"/>
      <c r="B1545" s="62"/>
      <c r="C1545" s="21"/>
      <c r="D1545" s="13"/>
      <c r="E1545" s="13"/>
      <c r="F1545" s="13"/>
      <c r="G1545" s="13"/>
      <c r="H1545" s="13"/>
    </row>
    <row r="1546" spans="1:8" x14ac:dyDescent="0.25">
      <c r="A1546" s="65"/>
      <c r="B1546" s="62"/>
      <c r="C1546" s="21"/>
      <c r="D1546" s="13"/>
      <c r="E1546" s="13"/>
      <c r="F1546" s="13"/>
      <c r="G1546" s="13"/>
      <c r="H1546" s="13"/>
    </row>
    <row r="1547" spans="1:8" x14ac:dyDescent="0.25">
      <c r="A1547" s="65"/>
      <c r="B1547" s="62"/>
      <c r="C1547" s="21"/>
      <c r="D1547" s="13"/>
      <c r="E1547" s="13"/>
      <c r="F1547" s="13"/>
      <c r="G1547" s="13"/>
      <c r="H1547" s="13"/>
    </row>
    <row r="1548" spans="1:8" x14ac:dyDescent="0.25">
      <c r="A1548" s="65"/>
      <c r="B1548" s="62"/>
      <c r="C1548" s="21"/>
      <c r="D1548" s="13"/>
      <c r="E1548" s="13"/>
      <c r="F1548" s="13"/>
      <c r="G1548" s="13"/>
      <c r="H1548" s="13"/>
    </row>
    <row r="1549" spans="1:8" x14ac:dyDescent="0.25">
      <c r="A1549" s="65"/>
      <c r="B1549" s="62"/>
      <c r="C1549" s="21"/>
      <c r="D1549" s="13"/>
      <c r="E1549" s="13"/>
      <c r="F1549" s="13"/>
      <c r="G1549" s="13"/>
      <c r="H1549" s="13"/>
    </row>
    <row r="1550" spans="1:8" x14ac:dyDescent="0.25">
      <c r="A1550" s="65"/>
      <c r="B1550" s="62"/>
      <c r="C1550" s="21"/>
      <c r="D1550" s="13"/>
      <c r="E1550" s="13"/>
      <c r="F1550" s="13"/>
      <c r="G1550" s="13"/>
      <c r="H1550" s="13"/>
    </row>
    <row r="1551" spans="1:8" x14ac:dyDescent="0.25">
      <c r="A1551" s="65"/>
      <c r="B1551" s="62"/>
      <c r="C1551" s="21"/>
      <c r="D1551" s="13"/>
      <c r="E1551" s="13"/>
      <c r="F1551" s="13"/>
      <c r="G1551" s="13"/>
      <c r="H1551" s="13"/>
    </row>
    <row r="1552" spans="1:8" x14ac:dyDescent="0.25">
      <c r="A1552" s="65"/>
      <c r="B1552" s="63"/>
      <c r="C1552" s="19"/>
      <c r="D1552" s="26"/>
      <c r="E1552" s="26"/>
      <c r="F1552" s="13"/>
      <c r="G1552" s="13"/>
      <c r="H1552" s="13"/>
    </row>
    <row r="1553" spans="1:8" x14ac:dyDescent="0.25">
      <c r="A1553" s="65"/>
      <c r="B1553" s="62"/>
      <c r="C1553" s="21"/>
      <c r="D1553" s="13"/>
      <c r="E1553" s="13"/>
      <c r="F1553" s="13"/>
      <c r="G1553" s="13"/>
      <c r="H1553" s="13"/>
    </row>
    <row r="1554" spans="1:8" x14ac:dyDescent="0.25">
      <c r="A1554" s="65"/>
      <c r="B1554" s="63"/>
      <c r="C1554" s="19"/>
      <c r="D1554" s="26"/>
      <c r="E1554" s="26"/>
      <c r="F1554" s="13"/>
      <c r="G1554" s="13"/>
      <c r="H1554" s="13"/>
    </row>
    <row r="1555" spans="1:8" x14ac:dyDescent="0.25">
      <c r="A1555" s="65"/>
      <c r="B1555" s="62"/>
      <c r="C1555" s="17"/>
      <c r="D1555" s="18"/>
      <c r="E1555" s="18"/>
      <c r="F1555" s="13"/>
      <c r="G1555" s="13"/>
      <c r="H1555" s="13"/>
    </row>
    <row r="1556" spans="1:8" x14ac:dyDescent="0.25">
      <c r="A1556" s="65"/>
      <c r="B1556" s="62"/>
      <c r="C1556" s="17"/>
      <c r="D1556" s="18"/>
      <c r="E1556" s="18"/>
      <c r="F1556" s="13"/>
      <c r="G1556" s="13"/>
      <c r="H1556" s="13"/>
    </row>
    <row r="1557" spans="1:8" x14ac:dyDescent="0.25">
      <c r="A1557" s="65"/>
      <c r="B1557" s="62"/>
      <c r="C1557" s="17"/>
      <c r="D1557" s="18"/>
      <c r="E1557" s="18"/>
      <c r="F1557" s="13"/>
      <c r="G1557" s="13"/>
      <c r="H1557" s="13"/>
    </row>
    <row r="1558" spans="1:8" x14ac:dyDescent="0.25">
      <c r="A1558" s="65"/>
      <c r="B1558" s="62"/>
      <c r="C1558" s="17"/>
      <c r="D1558" s="18"/>
      <c r="E1558" s="18"/>
      <c r="F1558" s="13"/>
      <c r="G1558" s="13"/>
      <c r="H1558" s="13"/>
    </row>
    <row r="1559" spans="1:8" x14ac:dyDescent="0.25">
      <c r="A1559" s="65"/>
      <c r="B1559" s="62"/>
      <c r="C1559" s="17"/>
      <c r="D1559" s="18"/>
      <c r="E1559" s="18"/>
      <c r="F1559" s="13"/>
      <c r="G1559" s="13"/>
      <c r="H1559" s="13"/>
    </row>
    <row r="1560" spans="1:8" x14ac:dyDescent="0.25">
      <c r="A1560" s="65"/>
      <c r="B1560" s="62"/>
      <c r="C1560" s="17"/>
      <c r="D1560" s="18"/>
      <c r="E1560" s="18"/>
      <c r="F1560" s="13"/>
      <c r="G1560" s="13"/>
      <c r="H1560" s="13"/>
    </row>
    <row r="1561" spans="1:8" x14ac:dyDescent="0.25">
      <c r="A1561" s="65"/>
      <c r="B1561" s="62"/>
      <c r="C1561" s="17"/>
      <c r="D1561" s="18"/>
      <c r="E1561" s="18"/>
      <c r="F1561" s="13"/>
      <c r="G1561" s="13"/>
      <c r="H1561" s="13"/>
    </row>
    <row r="1562" spans="1:8" x14ac:dyDescent="0.25">
      <c r="A1562" s="65"/>
      <c r="B1562" s="62"/>
      <c r="C1562" s="17"/>
      <c r="D1562" s="18"/>
      <c r="E1562" s="18"/>
      <c r="F1562" s="13"/>
      <c r="G1562" s="13"/>
      <c r="H1562" s="13"/>
    </row>
    <row r="1563" spans="1:8" x14ac:dyDescent="0.25">
      <c r="A1563" s="65"/>
      <c r="B1563" s="62"/>
      <c r="C1563" s="17"/>
      <c r="D1563" s="18"/>
      <c r="E1563" s="18"/>
      <c r="F1563" s="13"/>
      <c r="G1563" s="13"/>
      <c r="H1563" s="13"/>
    </row>
    <row r="1564" spans="1:8" x14ac:dyDescent="0.25">
      <c r="A1564" s="65"/>
      <c r="B1564" s="63"/>
      <c r="C1564" s="19"/>
      <c r="D1564" s="26"/>
      <c r="E1564" s="26"/>
      <c r="F1564" s="13"/>
      <c r="G1564" s="13"/>
      <c r="H1564" s="13"/>
    </row>
    <row r="1565" spans="1:8" x14ac:dyDescent="0.25">
      <c r="A1565" s="66"/>
      <c r="B1565" s="43"/>
      <c r="C1565" s="43"/>
      <c r="D1565" s="43"/>
      <c r="E1565" s="43"/>
      <c r="F1565" s="13"/>
      <c r="G1565" s="13"/>
      <c r="H1565" s="13"/>
    </row>
    <row r="1566" spans="1:8" x14ac:dyDescent="0.25">
      <c r="A1566" s="66"/>
      <c r="B1566" s="63"/>
      <c r="C1566" s="19"/>
      <c r="D1566" s="26"/>
      <c r="E1566" s="26"/>
      <c r="F1566" s="13"/>
      <c r="G1566" s="13"/>
      <c r="H1566" s="13"/>
    </row>
    <row r="1567" spans="1:8" x14ac:dyDescent="0.25">
      <c r="A1567" s="65"/>
      <c r="B1567" s="62"/>
      <c r="C1567" s="21"/>
      <c r="D1567" s="13"/>
      <c r="E1567" s="13"/>
      <c r="F1567" s="13"/>
      <c r="G1567" s="13"/>
      <c r="H1567" s="13"/>
    </row>
    <row r="1568" spans="1:8" x14ac:dyDescent="0.25">
      <c r="A1568" s="65"/>
      <c r="B1568" s="63"/>
      <c r="C1568" s="19"/>
      <c r="D1568" s="55"/>
      <c r="E1568" s="55"/>
      <c r="F1568" s="13"/>
      <c r="G1568" s="13"/>
      <c r="H1568" s="13"/>
    </row>
    <row r="1569" spans="1:8" x14ac:dyDescent="0.25">
      <c r="A1569" s="65"/>
      <c r="B1569" s="62"/>
      <c r="C1569" s="21"/>
      <c r="D1569" s="13"/>
      <c r="E1569" s="13"/>
      <c r="F1569" s="13"/>
      <c r="G1569" s="13"/>
      <c r="H1569" s="13"/>
    </row>
    <row r="1570" spans="1:8" x14ac:dyDescent="0.25">
      <c r="A1570" s="65"/>
      <c r="B1570" s="62"/>
      <c r="C1570" s="21"/>
      <c r="D1570" s="13"/>
      <c r="E1570" s="13"/>
      <c r="F1570" s="13"/>
      <c r="G1570" s="13"/>
      <c r="H1570" s="13"/>
    </row>
    <row r="1571" spans="1:8" x14ac:dyDescent="0.25">
      <c r="A1571" s="65"/>
      <c r="B1571" s="62"/>
      <c r="C1571" s="21"/>
      <c r="D1571" s="13"/>
      <c r="E1571" s="13"/>
      <c r="F1571" s="13"/>
      <c r="G1571" s="13"/>
      <c r="H1571" s="13"/>
    </row>
    <row r="1572" spans="1:8" x14ac:dyDescent="0.25">
      <c r="A1572" s="65"/>
      <c r="B1572" s="62"/>
      <c r="C1572" s="21"/>
      <c r="D1572" s="13"/>
      <c r="E1572" s="13"/>
      <c r="F1572" s="13"/>
      <c r="G1572" s="13"/>
      <c r="H1572" s="13"/>
    </row>
    <row r="1573" spans="1:8" x14ac:dyDescent="0.25">
      <c r="A1573" s="65"/>
      <c r="B1573" s="62"/>
      <c r="C1573" s="17"/>
      <c r="D1573" s="18"/>
      <c r="E1573" s="18"/>
      <c r="F1573" s="13"/>
      <c r="G1573" s="13"/>
      <c r="H1573" s="13"/>
    </row>
    <row r="1574" spans="1:8" x14ac:dyDescent="0.25">
      <c r="A1574" s="65"/>
      <c r="B1574" s="62"/>
      <c r="C1574" s="17"/>
      <c r="D1574" s="18"/>
      <c r="E1574" s="18"/>
      <c r="F1574" s="13"/>
      <c r="G1574" s="13"/>
      <c r="H1574" s="13"/>
    </row>
    <row r="1575" spans="1:8" x14ac:dyDescent="0.25">
      <c r="A1575" s="65"/>
      <c r="B1575" s="62"/>
      <c r="C1575" s="21"/>
      <c r="D1575" s="13"/>
      <c r="E1575" s="13"/>
      <c r="F1575" s="13"/>
      <c r="G1575" s="13"/>
      <c r="H1575" s="13"/>
    </row>
    <row r="1576" spans="1:8" x14ac:dyDescent="0.25">
      <c r="A1576" s="65"/>
      <c r="B1576" s="62"/>
      <c r="C1576" s="17"/>
      <c r="D1576" s="18"/>
      <c r="E1576" s="18"/>
      <c r="F1576" s="13"/>
      <c r="G1576" s="13"/>
      <c r="H1576" s="13"/>
    </row>
    <row r="1577" spans="1:8" x14ac:dyDescent="0.25">
      <c r="A1577" s="65"/>
      <c r="B1577" s="62"/>
      <c r="C1577" s="21"/>
      <c r="D1577" s="13"/>
      <c r="E1577" s="13"/>
      <c r="F1577" s="13"/>
      <c r="G1577" s="13"/>
      <c r="H1577" s="13"/>
    </row>
    <row r="1578" spans="1:8" x14ac:dyDescent="0.25">
      <c r="A1578" s="65"/>
      <c r="B1578" s="62"/>
      <c r="C1578" s="21"/>
      <c r="D1578" s="13"/>
      <c r="E1578" s="13"/>
      <c r="F1578" s="13"/>
      <c r="G1578" s="13"/>
      <c r="H1578" s="13"/>
    </row>
    <row r="1579" spans="1:8" x14ac:dyDescent="0.25">
      <c r="A1579" s="65"/>
      <c r="B1579" s="63"/>
      <c r="C1579" s="19"/>
      <c r="D1579" s="26"/>
      <c r="E1579" s="26"/>
      <c r="F1579" s="13"/>
      <c r="G1579" s="13"/>
      <c r="H1579" s="13"/>
    </row>
    <row r="1580" spans="1:8" x14ac:dyDescent="0.25">
      <c r="A1580" s="66"/>
      <c r="B1580" s="43"/>
      <c r="C1580" s="43"/>
      <c r="D1580" s="13"/>
      <c r="E1580" s="13"/>
      <c r="F1580" s="13"/>
      <c r="G1580" s="13"/>
      <c r="H1580" s="13"/>
    </row>
    <row r="1581" spans="1:8" x14ac:dyDescent="0.25">
      <c r="A1581" s="66"/>
      <c r="B1581" s="60"/>
      <c r="C1581" s="43"/>
      <c r="D1581" s="26"/>
      <c r="E1581" s="26"/>
      <c r="F1581" s="13"/>
      <c r="G1581" s="13"/>
      <c r="H1581" s="13"/>
    </row>
    <row r="1582" spans="1:8" x14ac:dyDescent="0.25">
      <c r="A1582" s="65"/>
      <c r="B1582" s="62"/>
      <c r="C1582" s="21"/>
      <c r="D1582" s="13"/>
      <c r="E1582" s="13"/>
      <c r="F1582" s="13"/>
      <c r="G1582" s="13"/>
      <c r="H1582" s="13"/>
    </row>
    <row r="1583" spans="1:8" x14ac:dyDescent="0.25">
      <c r="A1583" s="65"/>
      <c r="B1583" s="63"/>
      <c r="C1583" s="19"/>
      <c r="D1583" s="55"/>
      <c r="E1583" s="55"/>
      <c r="F1583" s="13"/>
      <c r="G1583" s="13"/>
      <c r="H1583" s="13"/>
    </row>
    <row r="1584" spans="1:8" x14ac:dyDescent="0.25">
      <c r="A1584" s="65"/>
      <c r="B1584" s="62"/>
      <c r="C1584" s="21"/>
      <c r="D1584" s="18"/>
      <c r="E1584" s="18"/>
      <c r="F1584" s="13"/>
      <c r="G1584" s="13"/>
      <c r="H1584" s="13"/>
    </row>
    <row r="1585" spans="1:8" x14ac:dyDescent="0.25">
      <c r="A1585" s="65"/>
      <c r="B1585" s="62"/>
      <c r="C1585" s="21"/>
      <c r="D1585" s="18"/>
      <c r="E1585" s="18"/>
      <c r="F1585" s="13"/>
      <c r="G1585" s="13"/>
      <c r="H1585" s="13"/>
    </row>
    <row r="1586" spans="1:8" x14ac:dyDescent="0.25">
      <c r="A1586" s="65"/>
      <c r="B1586" s="62"/>
      <c r="C1586" s="21"/>
      <c r="D1586" s="18"/>
      <c r="E1586" s="18"/>
      <c r="F1586" s="13"/>
      <c r="G1586" s="13"/>
      <c r="H1586" s="13"/>
    </row>
    <row r="1587" spans="1:8" x14ac:dyDescent="0.25">
      <c r="A1587" s="65"/>
      <c r="B1587" s="62"/>
      <c r="C1587" s="21"/>
      <c r="D1587" s="18"/>
      <c r="E1587" s="18"/>
      <c r="F1587" s="13"/>
      <c r="G1587" s="13"/>
      <c r="H1587" s="13"/>
    </row>
    <row r="1588" spans="1:8" x14ac:dyDescent="0.25">
      <c r="A1588" s="65"/>
      <c r="B1588" s="62"/>
      <c r="C1588" s="21"/>
      <c r="D1588" s="18"/>
      <c r="E1588" s="18"/>
      <c r="F1588" s="13"/>
      <c r="G1588" s="13"/>
      <c r="H1588" s="13"/>
    </row>
    <row r="1589" spans="1:8" x14ac:dyDescent="0.25">
      <c r="A1589" s="65"/>
      <c r="B1589" s="62"/>
      <c r="C1589" s="21"/>
      <c r="D1589" s="13"/>
      <c r="E1589" s="13"/>
      <c r="F1589" s="13"/>
      <c r="G1589" s="13"/>
      <c r="H1589" s="13"/>
    </row>
    <row r="1590" spans="1:8" x14ac:dyDescent="0.25">
      <c r="A1590" s="65"/>
      <c r="B1590" s="62"/>
      <c r="C1590" s="21"/>
      <c r="D1590" s="13"/>
      <c r="E1590" s="13"/>
      <c r="F1590" s="13"/>
      <c r="G1590" s="13"/>
      <c r="H1590" s="13"/>
    </row>
    <row r="1591" spans="1:8" x14ac:dyDescent="0.25">
      <c r="A1591" s="65"/>
      <c r="B1591" s="63"/>
      <c r="C1591" s="19"/>
      <c r="D1591" s="26"/>
      <c r="E1591" s="26"/>
      <c r="F1591" s="13"/>
      <c r="G1591" s="13"/>
      <c r="H1591" s="13"/>
    </row>
    <row r="1592" spans="1:8" x14ac:dyDescent="0.25">
      <c r="A1592" s="65"/>
      <c r="B1592" s="62"/>
      <c r="C1592" s="21"/>
      <c r="D1592" s="18"/>
      <c r="E1592" s="18"/>
      <c r="F1592" s="13"/>
      <c r="G1592" s="13"/>
      <c r="H1592" s="13"/>
    </row>
    <row r="1593" spans="1:8" x14ac:dyDescent="0.25">
      <c r="A1593" s="65"/>
      <c r="B1593" s="63"/>
      <c r="C1593" s="37"/>
      <c r="D1593" s="38"/>
      <c r="E1593" s="38"/>
      <c r="F1593" s="13"/>
      <c r="G1593" s="13"/>
      <c r="H1593" s="13"/>
    </row>
    <row r="1594" spans="1:8" x14ac:dyDescent="0.25">
      <c r="A1594" s="65"/>
      <c r="B1594" s="62"/>
      <c r="C1594" s="21"/>
      <c r="D1594" s="13"/>
      <c r="E1594" s="13"/>
      <c r="F1594" s="13"/>
      <c r="G1594" s="13"/>
      <c r="H1594" s="13"/>
    </row>
    <row r="1595" spans="1:8" x14ac:dyDescent="0.25">
      <c r="A1595" s="65"/>
      <c r="B1595" s="63"/>
      <c r="C1595" s="19"/>
      <c r="D1595" s="55"/>
      <c r="E1595" s="55"/>
      <c r="F1595" s="13"/>
      <c r="G1595" s="13"/>
      <c r="H1595" s="13"/>
    </row>
    <row r="1596" spans="1:8" x14ac:dyDescent="0.25">
      <c r="A1596" s="65"/>
      <c r="B1596" s="62"/>
      <c r="C1596" s="29"/>
      <c r="D1596" s="18"/>
      <c r="E1596" s="18"/>
      <c r="F1596" s="13"/>
      <c r="G1596" s="13"/>
      <c r="H1596" s="13"/>
    </row>
    <row r="1597" spans="1:8" x14ac:dyDescent="0.25">
      <c r="A1597" s="65"/>
      <c r="B1597" s="62"/>
      <c r="C1597" s="29"/>
      <c r="D1597" s="18"/>
      <c r="E1597" s="18"/>
      <c r="F1597" s="13"/>
      <c r="G1597" s="13"/>
      <c r="H1597" s="13"/>
    </row>
    <row r="1598" spans="1:8" x14ac:dyDescent="0.25">
      <c r="A1598" s="65"/>
      <c r="B1598" s="62"/>
      <c r="C1598" s="29"/>
      <c r="D1598" s="18"/>
      <c r="E1598" s="18"/>
      <c r="F1598" s="13"/>
      <c r="G1598" s="13"/>
      <c r="H1598" s="13"/>
    </row>
    <row r="1599" spans="1:8" x14ac:dyDescent="0.25">
      <c r="A1599" s="65"/>
      <c r="B1599" s="62"/>
      <c r="C1599" s="29"/>
      <c r="D1599" s="18"/>
      <c r="E1599" s="18"/>
      <c r="F1599" s="13"/>
      <c r="G1599" s="13"/>
      <c r="H1599" s="13"/>
    </row>
    <row r="1600" spans="1:8" x14ac:dyDescent="0.25">
      <c r="A1600" s="65"/>
      <c r="B1600" s="62"/>
      <c r="C1600" s="29"/>
      <c r="D1600" s="18"/>
      <c r="E1600" s="18"/>
      <c r="F1600" s="13"/>
      <c r="G1600" s="13"/>
      <c r="H1600" s="13"/>
    </row>
    <row r="1601" spans="1:8" x14ac:dyDescent="0.25">
      <c r="A1601" s="65"/>
      <c r="B1601" s="62"/>
      <c r="C1601" s="29"/>
      <c r="D1601" s="18"/>
      <c r="E1601" s="18"/>
      <c r="F1601" s="13"/>
      <c r="G1601" s="13"/>
      <c r="H1601" s="13"/>
    </row>
    <row r="1602" spans="1:8" x14ac:dyDescent="0.25">
      <c r="A1602" s="65"/>
      <c r="B1602" s="62"/>
      <c r="C1602" s="29"/>
      <c r="D1602" s="18"/>
      <c r="E1602" s="18"/>
      <c r="F1602" s="13"/>
      <c r="G1602" s="13"/>
      <c r="H1602" s="13"/>
    </row>
    <row r="1603" spans="1:8" x14ac:dyDescent="0.25">
      <c r="A1603" s="65"/>
      <c r="B1603" s="63"/>
      <c r="C1603" s="19"/>
      <c r="D1603" s="26"/>
      <c r="E1603" s="26"/>
      <c r="F1603" s="13"/>
      <c r="G1603" s="13"/>
      <c r="H1603" s="13"/>
    </row>
    <row r="1604" spans="1:8" x14ac:dyDescent="0.25">
      <c r="A1604" s="65"/>
      <c r="B1604" s="62"/>
      <c r="C1604" s="14"/>
      <c r="D1604" s="13"/>
      <c r="E1604" s="13"/>
      <c r="F1604" s="13"/>
      <c r="G1604" s="13"/>
      <c r="H1604" s="13"/>
    </row>
    <row r="1605" spans="1:8" x14ac:dyDescent="0.25">
      <c r="A1605" s="65"/>
      <c r="B1605" s="63"/>
      <c r="C1605" s="19"/>
      <c r="D1605" s="55"/>
      <c r="E1605" s="55"/>
      <c r="F1605" s="13"/>
      <c r="G1605" s="13"/>
      <c r="H1605" s="13"/>
    </row>
    <row r="1606" spans="1:8" x14ac:dyDescent="0.25">
      <c r="A1606" s="65"/>
      <c r="B1606" s="62"/>
      <c r="C1606" s="21"/>
      <c r="D1606" s="13"/>
      <c r="E1606" s="13"/>
      <c r="F1606" s="13"/>
      <c r="G1606" s="13"/>
      <c r="H1606" s="13"/>
    </row>
    <row r="1607" spans="1:8" x14ac:dyDescent="0.25">
      <c r="A1607" s="65"/>
      <c r="B1607" s="62"/>
      <c r="C1607" s="21"/>
      <c r="D1607" s="13"/>
      <c r="E1607" s="13"/>
      <c r="F1607" s="13"/>
      <c r="G1607" s="13"/>
      <c r="H1607" s="13"/>
    </row>
    <row r="1608" spans="1:8" x14ac:dyDescent="0.25">
      <c r="A1608" s="65"/>
      <c r="B1608" s="62"/>
      <c r="C1608" s="21"/>
      <c r="D1608" s="13"/>
      <c r="E1608" s="13"/>
      <c r="F1608" s="13"/>
      <c r="G1608" s="13"/>
      <c r="H1608" s="13"/>
    </row>
    <row r="1609" spans="1:8" x14ac:dyDescent="0.25">
      <c r="A1609" s="65"/>
      <c r="B1609" s="62"/>
      <c r="C1609" s="17"/>
      <c r="D1609" s="18"/>
      <c r="E1609" s="18"/>
      <c r="F1609" s="13"/>
      <c r="G1609" s="13"/>
      <c r="H1609" s="13"/>
    </row>
    <row r="1610" spans="1:8" x14ac:dyDescent="0.25">
      <c r="A1610" s="65"/>
      <c r="B1610" s="62"/>
      <c r="C1610" s="17"/>
      <c r="D1610" s="18"/>
      <c r="E1610" s="18"/>
      <c r="F1610" s="13"/>
      <c r="G1610" s="13"/>
      <c r="H1610" s="13"/>
    </row>
    <row r="1611" spans="1:8" x14ac:dyDescent="0.25">
      <c r="A1611" s="65"/>
      <c r="B1611" s="62"/>
      <c r="C1611" s="17"/>
      <c r="D1611" s="18"/>
      <c r="E1611" s="18"/>
      <c r="F1611" s="13"/>
      <c r="G1611" s="13"/>
      <c r="H1611" s="13"/>
    </row>
    <row r="1612" spans="1:8" x14ac:dyDescent="0.25">
      <c r="A1612" s="65"/>
      <c r="B1612" s="62"/>
      <c r="C1612" s="21"/>
      <c r="D1612" s="13"/>
      <c r="E1612" s="13"/>
      <c r="F1612" s="13"/>
      <c r="G1612" s="13"/>
      <c r="H1612" s="13"/>
    </row>
    <row r="1613" spans="1:8" x14ac:dyDescent="0.25">
      <c r="A1613" s="65"/>
      <c r="B1613" s="62"/>
      <c r="C1613" s="17"/>
      <c r="D1613" s="18"/>
      <c r="E1613" s="18"/>
      <c r="F1613" s="13"/>
      <c r="G1613" s="13"/>
      <c r="H1613" s="13"/>
    </row>
    <row r="1614" spans="1:8" x14ac:dyDescent="0.25">
      <c r="A1614" s="65"/>
      <c r="B1614" s="62"/>
      <c r="C1614" s="21"/>
      <c r="D1614" s="13"/>
      <c r="E1614" s="13"/>
      <c r="F1614" s="13"/>
      <c r="G1614" s="13"/>
      <c r="H1614" s="13"/>
    </row>
    <row r="1615" spans="1:8" x14ac:dyDescent="0.25">
      <c r="A1615" s="65"/>
      <c r="B1615" s="62"/>
      <c r="C1615" s="21"/>
      <c r="D1615" s="13"/>
      <c r="E1615" s="13"/>
      <c r="F1615" s="13"/>
      <c r="G1615" s="13"/>
      <c r="H1615" s="13"/>
    </row>
    <row r="1616" spans="1:8" x14ac:dyDescent="0.25">
      <c r="A1616" s="65"/>
      <c r="B1616" s="62"/>
      <c r="C1616" s="21"/>
      <c r="D1616" s="13"/>
      <c r="E1616" s="13"/>
      <c r="F1616" s="13"/>
      <c r="G1616" s="13"/>
      <c r="H1616" s="13"/>
    </row>
    <row r="1617" spans="1:8" x14ac:dyDescent="0.25">
      <c r="A1617" s="65"/>
      <c r="B1617" s="63"/>
      <c r="C1617" s="19"/>
      <c r="D1617" s="26"/>
      <c r="E1617" s="26"/>
      <c r="F1617" s="13"/>
      <c r="G1617" s="13"/>
      <c r="H1617" s="13"/>
    </row>
    <row r="1618" spans="1:8" x14ac:dyDescent="0.25">
      <c r="A1618" s="65"/>
      <c r="B1618" s="62"/>
      <c r="C1618" s="21"/>
      <c r="D1618" s="13"/>
      <c r="E1618" s="13"/>
      <c r="F1618" s="13"/>
      <c r="G1618" s="13"/>
      <c r="H1618" s="13"/>
    </row>
    <row r="1619" spans="1:8" x14ac:dyDescent="0.25">
      <c r="A1619" s="65"/>
      <c r="B1619" s="63"/>
      <c r="C1619" s="19"/>
      <c r="D1619" s="26"/>
      <c r="E1619" s="26"/>
      <c r="F1619" s="13"/>
      <c r="G1619" s="13"/>
      <c r="H1619" s="13"/>
    </row>
    <row r="1620" spans="1:8" x14ac:dyDescent="0.25">
      <c r="A1620" s="65"/>
      <c r="B1620" s="35"/>
      <c r="C1620" s="35"/>
      <c r="D1620" s="13"/>
      <c r="E1620" s="13"/>
      <c r="F1620" s="13"/>
      <c r="G1620" s="13"/>
      <c r="H1620" s="13"/>
    </row>
    <row r="1621" spans="1:8" x14ac:dyDescent="0.25">
      <c r="A1621" s="65"/>
      <c r="B1621" s="35"/>
      <c r="C1621" s="35"/>
      <c r="D1621" s="54"/>
      <c r="E1621" s="54"/>
      <c r="F1621" s="13"/>
      <c r="G1621" s="13"/>
      <c r="H1621" s="13"/>
    </row>
    <row r="1622" spans="1:8" x14ac:dyDescent="0.25">
      <c r="A1622" s="65"/>
      <c r="B1622" s="35"/>
      <c r="C1622" s="35"/>
      <c r="D1622" s="54"/>
      <c r="E1622" s="54"/>
      <c r="F1622" s="13"/>
      <c r="G1622" s="13"/>
      <c r="H1622" s="13"/>
    </row>
    <row r="1623" spans="1:8" x14ac:dyDescent="0.25">
      <c r="A1623" s="65"/>
      <c r="B1623" s="63"/>
      <c r="C1623" s="21"/>
      <c r="D1623" s="26"/>
      <c r="E1623" s="26"/>
      <c r="F1623" s="13"/>
      <c r="G1623" s="13"/>
      <c r="H1623" s="13"/>
    </row>
    <row r="1624" spans="1:8" x14ac:dyDescent="0.25">
      <c r="A1624" s="65"/>
      <c r="B1624" s="62"/>
      <c r="C1624" s="21"/>
      <c r="D1624" s="13"/>
      <c r="E1624" s="13"/>
      <c r="F1624" s="13"/>
      <c r="G1624" s="13"/>
      <c r="H1624" s="13"/>
    </row>
    <row r="1625" spans="1:8" x14ac:dyDescent="0.25">
      <c r="A1625" s="65"/>
      <c r="B1625" s="63"/>
      <c r="C1625" s="19"/>
      <c r="D1625" s="55"/>
      <c r="E1625" s="55"/>
      <c r="F1625" s="13"/>
      <c r="G1625" s="13"/>
      <c r="H1625" s="13"/>
    </row>
    <row r="1626" spans="1:8" x14ac:dyDescent="0.25">
      <c r="A1626" s="65"/>
      <c r="B1626" s="62"/>
      <c r="C1626" s="17"/>
      <c r="D1626" s="18"/>
      <c r="E1626" s="18"/>
      <c r="F1626" s="13"/>
      <c r="G1626" s="13"/>
      <c r="H1626" s="13"/>
    </row>
    <row r="1627" spans="1:8" x14ac:dyDescent="0.25">
      <c r="A1627" s="65"/>
      <c r="B1627" s="62"/>
      <c r="C1627" s="17"/>
      <c r="D1627" s="18"/>
      <c r="E1627" s="18"/>
      <c r="F1627" s="13"/>
      <c r="G1627" s="13"/>
      <c r="H1627" s="13"/>
    </row>
    <row r="1628" spans="1:8" x14ac:dyDescent="0.25">
      <c r="A1628" s="65"/>
      <c r="B1628" s="62"/>
      <c r="C1628" s="17"/>
      <c r="D1628" s="18"/>
      <c r="E1628" s="18"/>
      <c r="F1628" s="13"/>
      <c r="G1628" s="13"/>
      <c r="H1628" s="13"/>
    </row>
    <row r="1629" spans="1:8" x14ac:dyDescent="0.25">
      <c r="A1629" s="65"/>
      <c r="B1629" s="62"/>
      <c r="C1629" s="17"/>
      <c r="D1629" s="18"/>
      <c r="E1629" s="18"/>
      <c r="F1629" s="13"/>
      <c r="G1629" s="13"/>
      <c r="H1629" s="13"/>
    </row>
    <row r="1630" spans="1:8" x14ac:dyDescent="0.25">
      <c r="A1630" s="65"/>
      <c r="B1630" s="62"/>
      <c r="C1630" s="17"/>
      <c r="D1630" s="18"/>
      <c r="E1630" s="18"/>
      <c r="F1630" s="13"/>
      <c r="G1630" s="13"/>
      <c r="H1630" s="13"/>
    </row>
    <row r="1631" spans="1:8" x14ac:dyDescent="0.25">
      <c r="A1631" s="65"/>
      <c r="B1631" s="62"/>
      <c r="C1631" s="17"/>
      <c r="D1631" s="18"/>
      <c r="E1631" s="18"/>
      <c r="F1631" s="13"/>
      <c r="G1631" s="13"/>
      <c r="H1631" s="13"/>
    </row>
    <row r="1632" spans="1:8" x14ac:dyDescent="0.25">
      <c r="A1632" s="65"/>
      <c r="B1632" s="62"/>
      <c r="C1632" s="17"/>
      <c r="D1632" s="18"/>
      <c r="E1632" s="18"/>
      <c r="F1632" s="13"/>
      <c r="G1632" s="13"/>
      <c r="H1632" s="13"/>
    </row>
    <row r="1633" spans="1:8" x14ac:dyDescent="0.25">
      <c r="A1633" s="65"/>
      <c r="B1633" s="62"/>
      <c r="C1633" s="17"/>
      <c r="D1633" s="18"/>
      <c r="E1633" s="18"/>
      <c r="F1633" s="13"/>
      <c r="G1633" s="13"/>
      <c r="H1633" s="13"/>
    </row>
    <row r="1634" spans="1:8" x14ac:dyDescent="0.25">
      <c r="A1634" s="65"/>
      <c r="B1634" s="62"/>
      <c r="C1634" s="17"/>
      <c r="D1634" s="18"/>
      <c r="E1634" s="18"/>
      <c r="F1634" s="13"/>
      <c r="G1634" s="13"/>
      <c r="H1634" s="13"/>
    </row>
    <row r="1635" spans="1:8" x14ac:dyDescent="0.25">
      <c r="A1635" s="65"/>
      <c r="B1635" s="62"/>
      <c r="C1635" s="17"/>
      <c r="D1635" s="18"/>
      <c r="E1635" s="18"/>
      <c r="F1635" s="13"/>
      <c r="G1635" s="13"/>
      <c r="H1635" s="13"/>
    </row>
    <row r="1636" spans="1:8" ht="15" customHeight="1" x14ac:dyDescent="0.25">
      <c r="A1636" s="65"/>
      <c r="B1636" s="63"/>
      <c r="C1636" s="37"/>
      <c r="D1636" s="38"/>
      <c r="E1636" s="38"/>
      <c r="F1636" s="13"/>
      <c r="G1636" s="13"/>
      <c r="H1636" s="13"/>
    </row>
    <row r="1637" spans="1:8" ht="15" customHeight="1" x14ac:dyDescent="0.25">
      <c r="A1637" s="65"/>
      <c r="B1637" s="35"/>
      <c r="C1637" s="35"/>
      <c r="D1637" s="54"/>
      <c r="E1637" s="54"/>
      <c r="F1637" s="13"/>
      <c r="G1637" s="13"/>
      <c r="H1637" s="13"/>
    </row>
    <row r="1638" spans="1:8" ht="15" customHeight="1" x14ac:dyDescent="0.25">
      <c r="A1638" s="65"/>
      <c r="B1638" s="35"/>
      <c r="C1638" s="35"/>
      <c r="D1638" s="13"/>
      <c r="E1638" s="13"/>
      <c r="F1638" s="13"/>
      <c r="G1638" s="13"/>
      <c r="H1638" s="13"/>
    </row>
    <row r="1639" spans="1:8" ht="15" customHeight="1" x14ac:dyDescent="0.25">
      <c r="A1639" s="65"/>
      <c r="B1639" s="35"/>
      <c r="C1639" s="35"/>
      <c r="D1639" s="54"/>
      <c r="E1639" s="54"/>
      <c r="F1639" s="13"/>
      <c r="G1639" s="13"/>
      <c r="H1639" s="13"/>
    </row>
    <row r="1640" spans="1:8" ht="15" customHeight="1" x14ac:dyDescent="0.25">
      <c r="A1640" s="65"/>
      <c r="B1640" s="63"/>
      <c r="C1640" s="21"/>
      <c r="D1640" s="38"/>
      <c r="E1640" s="38"/>
      <c r="F1640" s="13"/>
      <c r="G1640" s="13"/>
      <c r="H1640" s="13"/>
    </row>
    <row r="1641" spans="1:8" x14ac:dyDescent="0.25">
      <c r="A1641" s="65"/>
      <c r="B1641" s="62"/>
      <c r="C1641" s="21"/>
      <c r="D1641" s="13"/>
      <c r="E1641" s="13"/>
      <c r="F1641" s="13"/>
      <c r="G1641" s="13"/>
      <c r="H1641" s="13"/>
    </row>
    <row r="1642" spans="1:8" x14ac:dyDescent="0.25">
      <c r="A1642" s="65"/>
      <c r="B1642" s="62"/>
      <c r="C1642" s="21"/>
      <c r="D1642" s="13"/>
      <c r="E1642" s="13"/>
      <c r="F1642" s="13"/>
      <c r="G1642" s="13"/>
      <c r="H1642" s="13"/>
    </row>
    <row r="1643" spans="1:8" x14ac:dyDescent="0.25">
      <c r="A1643" s="65"/>
      <c r="B1643" s="62"/>
      <c r="C1643" s="21"/>
      <c r="D1643" s="13"/>
      <c r="E1643" s="13"/>
      <c r="F1643" s="13"/>
      <c r="G1643" s="13"/>
      <c r="H1643" s="13"/>
    </row>
    <row r="1644" spans="1:8" x14ac:dyDescent="0.25">
      <c r="A1644" s="65"/>
      <c r="B1644" s="62"/>
      <c r="C1644" s="21"/>
      <c r="D1644" s="13"/>
      <c r="E1644" s="13"/>
      <c r="F1644" s="13"/>
      <c r="G1644" s="13"/>
      <c r="H1644" s="13"/>
    </row>
    <row r="1645" spans="1:8" x14ac:dyDescent="0.25">
      <c r="A1645" s="65"/>
      <c r="B1645" s="62"/>
      <c r="C1645" s="21"/>
      <c r="D1645" s="13"/>
      <c r="E1645" s="13"/>
      <c r="F1645" s="13"/>
      <c r="G1645" s="13"/>
      <c r="H1645" s="13"/>
    </row>
    <row r="1646" spans="1:8" x14ac:dyDescent="0.25">
      <c r="A1646" s="65"/>
      <c r="B1646" s="62"/>
      <c r="C1646" s="21"/>
      <c r="D1646" s="13"/>
      <c r="E1646" s="13"/>
      <c r="F1646" s="13"/>
      <c r="G1646" s="13"/>
      <c r="H1646" s="13"/>
    </row>
    <row r="1647" spans="1:8" x14ac:dyDescent="0.25">
      <c r="A1647" s="65"/>
      <c r="B1647" s="63"/>
      <c r="C1647" s="19"/>
      <c r="D1647" s="26"/>
      <c r="E1647" s="26"/>
      <c r="F1647" s="13"/>
      <c r="G1647" s="13"/>
      <c r="H1647" s="13"/>
    </row>
    <row r="1648" spans="1:8" x14ac:dyDescent="0.25">
      <c r="A1648" s="65"/>
      <c r="B1648" s="63"/>
      <c r="C1648" s="19"/>
      <c r="D1648" s="26"/>
      <c r="E1648" s="26"/>
      <c r="F1648" s="13"/>
      <c r="G1648" s="13"/>
      <c r="H1648" s="13"/>
    </row>
    <row r="1649" spans="1:8" x14ac:dyDescent="0.25">
      <c r="A1649" s="65"/>
      <c r="B1649" s="62"/>
      <c r="C1649" s="21"/>
      <c r="D1649" s="13"/>
      <c r="E1649" s="13"/>
      <c r="F1649" s="13"/>
      <c r="G1649" s="13"/>
      <c r="H1649" s="13"/>
    </row>
    <row r="1650" spans="1:8" x14ac:dyDescent="0.25">
      <c r="A1650" s="65"/>
      <c r="B1650" s="63"/>
      <c r="C1650" s="19"/>
      <c r="D1650" s="26"/>
      <c r="E1650" s="26"/>
      <c r="F1650" s="13"/>
      <c r="G1650" s="13"/>
      <c r="H1650" s="13"/>
    </row>
    <row r="1651" spans="1:8" x14ac:dyDescent="0.25">
      <c r="A1651" s="65"/>
      <c r="B1651" s="62"/>
      <c r="C1651" s="17"/>
      <c r="D1651" s="18"/>
      <c r="E1651" s="18"/>
      <c r="F1651" s="13"/>
      <c r="G1651" s="13"/>
      <c r="H1651" s="13"/>
    </row>
    <row r="1652" spans="1:8" x14ac:dyDescent="0.25">
      <c r="A1652" s="65"/>
      <c r="B1652" s="62"/>
      <c r="C1652" s="17"/>
      <c r="D1652" s="18"/>
      <c r="E1652" s="18"/>
      <c r="F1652" s="13"/>
      <c r="G1652" s="13"/>
      <c r="H1652" s="13"/>
    </row>
    <row r="1653" spans="1:8" x14ac:dyDescent="0.25">
      <c r="A1653" s="65"/>
      <c r="B1653" s="62"/>
      <c r="C1653" s="17"/>
      <c r="D1653" s="18"/>
      <c r="E1653" s="18"/>
      <c r="F1653" s="13"/>
      <c r="G1653" s="13"/>
      <c r="H1653" s="13"/>
    </row>
    <row r="1654" spans="1:8" x14ac:dyDescent="0.25">
      <c r="A1654" s="65"/>
      <c r="B1654" s="62"/>
      <c r="C1654" s="17"/>
      <c r="D1654" s="18"/>
      <c r="E1654" s="18"/>
      <c r="F1654" s="13"/>
      <c r="G1654" s="13"/>
      <c r="H1654" s="13"/>
    </row>
    <row r="1655" spans="1:8" x14ac:dyDescent="0.25">
      <c r="A1655" s="65"/>
      <c r="B1655" s="62"/>
      <c r="C1655" s="17"/>
      <c r="D1655" s="18"/>
      <c r="E1655" s="18"/>
      <c r="F1655" s="13"/>
      <c r="G1655" s="13"/>
      <c r="H1655" s="13"/>
    </row>
    <row r="1656" spans="1:8" x14ac:dyDescent="0.25">
      <c r="A1656" s="65"/>
      <c r="B1656" s="62"/>
      <c r="C1656" s="17"/>
      <c r="D1656" s="18"/>
      <c r="E1656" s="18"/>
      <c r="F1656" s="13"/>
      <c r="G1656" s="13"/>
      <c r="H1656" s="13"/>
    </row>
    <row r="1657" spans="1:8" x14ac:dyDescent="0.25">
      <c r="A1657" s="65"/>
      <c r="B1657" s="62"/>
      <c r="C1657" s="17"/>
      <c r="D1657" s="18"/>
      <c r="E1657" s="18"/>
      <c r="F1657" s="13"/>
      <c r="G1657" s="13"/>
      <c r="H1657" s="13"/>
    </row>
    <row r="1658" spans="1:8" x14ac:dyDescent="0.25">
      <c r="A1658" s="65"/>
      <c r="B1658" s="62"/>
      <c r="C1658" s="17"/>
      <c r="D1658" s="18"/>
      <c r="E1658" s="18"/>
      <c r="F1658" s="13"/>
      <c r="G1658" s="13"/>
      <c r="H1658" s="13"/>
    </row>
    <row r="1659" spans="1:8" x14ac:dyDescent="0.25">
      <c r="A1659" s="65"/>
      <c r="B1659" s="62"/>
      <c r="C1659" s="17"/>
      <c r="D1659" s="18"/>
      <c r="E1659" s="18"/>
      <c r="F1659" s="13"/>
      <c r="G1659" s="13"/>
      <c r="H1659" s="13"/>
    </row>
    <row r="1660" spans="1:8" x14ac:dyDescent="0.25">
      <c r="A1660" s="65"/>
      <c r="B1660" s="62"/>
      <c r="C1660" s="17"/>
      <c r="D1660" s="18"/>
      <c r="E1660" s="18"/>
      <c r="F1660" s="13"/>
      <c r="G1660" s="13"/>
      <c r="H1660" s="13"/>
    </row>
    <row r="1661" spans="1:8" x14ac:dyDescent="0.25">
      <c r="A1661" s="65"/>
      <c r="B1661" s="62"/>
      <c r="C1661" s="17"/>
      <c r="D1661" s="18"/>
      <c r="E1661" s="18"/>
      <c r="F1661" s="13"/>
      <c r="G1661" s="13"/>
      <c r="H1661" s="13"/>
    </row>
    <row r="1662" spans="1:8" x14ac:dyDescent="0.25">
      <c r="A1662" s="65"/>
      <c r="B1662" s="63"/>
      <c r="C1662" s="37"/>
      <c r="D1662" s="38"/>
      <c r="E1662" s="38"/>
      <c r="F1662" s="13"/>
      <c r="G1662" s="13"/>
      <c r="H1662" s="13"/>
    </row>
    <row r="1663" spans="1:8" x14ac:dyDescent="0.25">
      <c r="A1663" s="65"/>
      <c r="B1663" s="62"/>
      <c r="C1663" s="21"/>
      <c r="D1663" s="13"/>
      <c r="E1663" s="13"/>
      <c r="F1663" s="13"/>
      <c r="G1663" s="13"/>
      <c r="H1663" s="13"/>
    </row>
    <row r="1664" spans="1:8" x14ac:dyDescent="0.25">
      <c r="A1664" s="65"/>
      <c r="B1664" s="63"/>
      <c r="C1664" s="19"/>
      <c r="D1664" s="26"/>
      <c r="E1664" s="26"/>
      <c r="F1664" s="13"/>
      <c r="G1664" s="13"/>
      <c r="H1664" s="13"/>
    </row>
    <row r="1665" spans="1:8" x14ac:dyDescent="0.25">
      <c r="A1665" s="65"/>
      <c r="B1665" s="62"/>
      <c r="C1665" s="17"/>
      <c r="D1665" s="18"/>
      <c r="E1665" s="18"/>
      <c r="F1665" s="57"/>
      <c r="G1665" s="57"/>
      <c r="H1665" s="13"/>
    </row>
    <row r="1666" spans="1:8" x14ac:dyDescent="0.25">
      <c r="A1666" s="65"/>
      <c r="B1666" s="62"/>
      <c r="C1666" s="17"/>
      <c r="D1666" s="18"/>
      <c r="E1666" s="18"/>
      <c r="F1666" s="13"/>
      <c r="G1666" s="13"/>
      <c r="H1666" s="13"/>
    </row>
    <row r="1667" spans="1:8" x14ac:dyDescent="0.25">
      <c r="A1667" s="65"/>
      <c r="B1667" s="62"/>
      <c r="C1667" s="17"/>
      <c r="D1667" s="18"/>
      <c r="E1667" s="18"/>
      <c r="F1667" s="13"/>
      <c r="G1667" s="13"/>
      <c r="H1667" s="13"/>
    </row>
    <row r="1668" spans="1:8" x14ac:dyDescent="0.25">
      <c r="A1668" s="65"/>
      <c r="B1668" s="62"/>
      <c r="C1668" s="17"/>
      <c r="D1668" s="18"/>
      <c r="E1668" s="18"/>
      <c r="F1668" s="13"/>
      <c r="G1668" s="13"/>
      <c r="H1668" s="13"/>
    </row>
    <row r="1669" spans="1:8" x14ac:dyDescent="0.25">
      <c r="A1669" s="65"/>
      <c r="B1669" s="62"/>
      <c r="C1669" s="17"/>
      <c r="D1669" s="18"/>
      <c r="E1669" s="18"/>
      <c r="F1669" s="13"/>
      <c r="G1669" s="13"/>
      <c r="H1669" s="13"/>
    </row>
    <row r="1670" spans="1:8" x14ac:dyDescent="0.25">
      <c r="A1670" s="65"/>
      <c r="B1670" s="62"/>
      <c r="C1670" s="17"/>
      <c r="D1670" s="18"/>
      <c r="E1670" s="18"/>
      <c r="F1670" s="13"/>
      <c r="G1670" s="13"/>
      <c r="H1670" s="13"/>
    </row>
    <row r="1671" spans="1:8" x14ac:dyDescent="0.25">
      <c r="A1671" s="65"/>
      <c r="B1671" s="62"/>
      <c r="C1671" s="17"/>
      <c r="D1671" s="18"/>
      <c r="E1671" s="18"/>
      <c r="F1671" s="13"/>
      <c r="G1671" s="13"/>
      <c r="H1671" s="13"/>
    </row>
    <row r="1672" spans="1:8" x14ac:dyDescent="0.25">
      <c r="A1672" s="65"/>
      <c r="B1672" s="62"/>
      <c r="C1672" s="17"/>
      <c r="D1672" s="18"/>
      <c r="E1672" s="18"/>
      <c r="F1672" s="13"/>
      <c r="G1672" s="13"/>
      <c r="H1672" s="13"/>
    </row>
    <row r="1673" spans="1:8" x14ac:dyDescent="0.25">
      <c r="A1673" s="65"/>
      <c r="B1673" s="62"/>
      <c r="C1673" s="17"/>
      <c r="D1673" s="18"/>
      <c r="E1673" s="18"/>
      <c r="F1673" s="13"/>
      <c r="G1673" s="13"/>
      <c r="H1673" s="13"/>
    </row>
    <row r="1674" spans="1:8" x14ac:dyDescent="0.25">
      <c r="A1674" s="65"/>
      <c r="B1674" s="62"/>
      <c r="C1674" s="17"/>
      <c r="D1674" s="18"/>
      <c r="E1674" s="18"/>
      <c r="F1674" s="13"/>
      <c r="G1674" s="13"/>
      <c r="H1674" s="13"/>
    </row>
    <row r="1675" spans="1:8" x14ac:dyDescent="0.25">
      <c r="A1675" s="65"/>
      <c r="B1675" s="62"/>
      <c r="C1675" s="17"/>
      <c r="D1675" s="18"/>
      <c r="E1675" s="18"/>
      <c r="F1675" s="13"/>
      <c r="G1675" s="13"/>
      <c r="H1675" s="13"/>
    </row>
    <row r="1676" spans="1:8" x14ac:dyDescent="0.25">
      <c r="A1676" s="65"/>
      <c r="B1676" s="63"/>
      <c r="C1676" s="19"/>
      <c r="D1676" s="26"/>
      <c r="E1676" s="26"/>
      <c r="F1676" s="13"/>
      <c r="G1676" s="13"/>
      <c r="H1676" s="13"/>
    </row>
    <row r="1677" spans="1:8" x14ac:dyDescent="0.25">
      <c r="A1677" s="65"/>
      <c r="B1677" s="35"/>
      <c r="C1677" s="35"/>
      <c r="D1677" s="13"/>
      <c r="E1677" s="13"/>
      <c r="F1677" s="13"/>
      <c r="G1677" s="13"/>
      <c r="H1677" s="13"/>
    </row>
    <row r="1678" spans="1:8" x14ac:dyDescent="0.25">
      <c r="A1678" s="65"/>
      <c r="B1678" s="35"/>
      <c r="C1678" s="35"/>
      <c r="D1678" s="13"/>
      <c r="E1678" s="13"/>
      <c r="F1678" s="13"/>
      <c r="G1678" s="13"/>
      <c r="H1678" s="13"/>
    </row>
    <row r="1679" spans="1:8" x14ac:dyDescent="0.25">
      <c r="A1679" s="65"/>
      <c r="B1679" s="63"/>
      <c r="C1679" s="19"/>
      <c r="D1679" s="26"/>
      <c r="E1679" s="26"/>
      <c r="F1679" s="13"/>
      <c r="G1679" s="13"/>
      <c r="H1679" s="13"/>
    </row>
    <row r="1680" spans="1:8" x14ac:dyDescent="0.25">
      <c r="A1680" s="65"/>
      <c r="B1680" s="62"/>
      <c r="C1680" s="21"/>
      <c r="D1680" s="13"/>
      <c r="E1680" s="13"/>
      <c r="F1680" s="13"/>
      <c r="G1680" s="13"/>
      <c r="H1680" s="13"/>
    </row>
    <row r="1681" spans="1:8" x14ac:dyDescent="0.25">
      <c r="A1681" s="65"/>
      <c r="B1681" s="63"/>
      <c r="C1681" s="19"/>
      <c r="D1681" s="26"/>
      <c r="E1681" s="26"/>
      <c r="F1681" s="13"/>
      <c r="G1681" s="13"/>
      <c r="H1681" s="13"/>
    </row>
    <row r="1682" spans="1:8" x14ac:dyDescent="0.25">
      <c r="A1682" s="65"/>
      <c r="B1682" s="62"/>
      <c r="C1682" s="17"/>
      <c r="D1682" s="18"/>
      <c r="E1682" s="18"/>
      <c r="F1682" s="13"/>
      <c r="G1682" s="13"/>
      <c r="H1682" s="13"/>
    </row>
    <row r="1683" spans="1:8" x14ac:dyDescent="0.25">
      <c r="A1683" s="65"/>
      <c r="B1683" s="62"/>
      <c r="C1683" s="17"/>
      <c r="D1683" s="18"/>
      <c r="E1683" s="18"/>
      <c r="F1683" s="13"/>
      <c r="G1683" s="13"/>
      <c r="H1683" s="13"/>
    </row>
    <row r="1684" spans="1:8" x14ac:dyDescent="0.25">
      <c r="A1684" s="65"/>
      <c r="B1684" s="62"/>
      <c r="C1684" s="17"/>
      <c r="D1684" s="18"/>
      <c r="E1684" s="18"/>
      <c r="F1684" s="13"/>
      <c r="G1684" s="13"/>
      <c r="H1684" s="13"/>
    </row>
    <row r="1685" spans="1:8" x14ac:dyDescent="0.25">
      <c r="A1685" s="65"/>
      <c r="B1685" s="62"/>
      <c r="C1685" s="17"/>
      <c r="D1685" s="18"/>
      <c r="E1685" s="18"/>
      <c r="F1685" s="13"/>
      <c r="G1685" s="13"/>
      <c r="H1685" s="13"/>
    </row>
    <row r="1686" spans="1:8" x14ac:dyDescent="0.25">
      <c r="A1686" s="65"/>
      <c r="B1686" s="62"/>
      <c r="C1686" s="17"/>
      <c r="D1686" s="18"/>
      <c r="E1686" s="18"/>
      <c r="F1686" s="13"/>
      <c r="G1686" s="13"/>
      <c r="H1686" s="13"/>
    </row>
    <row r="1687" spans="1:8" x14ac:dyDescent="0.25">
      <c r="A1687" s="65"/>
      <c r="B1687" s="62"/>
      <c r="C1687" s="17"/>
      <c r="D1687" s="18"/>
      <c r="E1687" s="18"/>
      <c r="F1687" s="13"/>
      <c r="G1687" s="13"/>
      <c r="H1687" s="13"/>
    </row>
    <row r="1688" spans="1:8" x14ac:dyDescent="0.25">
      <c r="A1688" s="65"/>
      <c r="B1688" s="62"/>
      <c r="C1688" s="17"/>
      <c r="D1688" s="18"/>
      <c r="E1688" s="18"/>
      <c r="F1688" s="13"/>
      <c r="G1688" s="13"/>
      <c r="H1688" s="13"/>
    </row>
    <row r="1689" spans="1:8" x14ac:dyDescent="0.25">
      <c r="A1689" s="65"/>
      <c r="B1689" s="62"/>
      <c r="C1689" s="17"/>
      <c r="D1689" s="18"/>
      <c r="E1689" s="18"/>
      <c r="F1689" s="13"/>
      <c r="G1689" s="13"/>
      <c r="H1689" s="13"/>
    </row>
    <row r="1690" spans="1:8" x14ac:dyDescent="0.25">
      <c r="A1690" s="65"/>
      <c r="B1690" s="62"/>
      <c r="C1690" s="17"/>
      <c r="D1690" s="18"/>
      <c r="E1690" s="18"/>
      <c r="F1690" s="13"/>
      <c r="G1690" s="13"/>
      <c r="H1690" s="13"/>
    </row>
    <row r="1691" spans="1:8" x14ac:dyDescent="0.25">
      <c r="A1691" s="65"/>
      <c r="B1691" s="62"/>
      <c r="C1691" s="17"/>
      <c r="D1691" s="18"/>
      <c r="E1691" s="18"/>
      <c r="F1691" s="13"/>
      <c r="G1691" s="13"/>
      <c r="H1691" s="13"/>
    </row>
    <row r="1692" spans="1:8" x14ac:dyDescent="0.25">
      <c r="A1692" s="65"/>
      <c r="B1692" s="62"/>
      <c r="C1692" s="17"/>
      <c r="D1692" s="18"/>
      <c r="E1692" s="18"/>
      <c r="F1692" s="13"/>
      <c r="G1692" s="13"/>
      <c r="H1692" s="13"/>
    </row>
    <row r="1693" spans="1:8" x14ac:dyDescent="0.25">
      <c r="A1693" s="65"/>
      <c r="B1693" s="62"/>
      <c r="C1693" s="17"/>
      <c r="D1693" s="18"/>
      <c r="E1693" s="18"/>
      <c r="F1693" s="13"/>
      <c r="G1693" s="13"/>
      <c r="H1693" s="13"/>
    </row>
    <row r="1694" spans="1:8" x14ac:dyDescent="0.25">
      <c r="A1694" s="65"/>
      <c r="B1694" s="63"/>
      <c r="C1694" s="37"/>
      <c r="D1694" s="38"/>
      <c r="E1694" s="38"/>
      <c r="F1694" s="13"/>
      <c r="G1694" s="13"/>
      <c r="H1694" s="13"/>
    </row>
    <row r="1695" spans="1:8" x14ac:dyDescent="0.25">
      <c r="A1695" s="65"/>
      <c r="B1695" s="62"/>
      <c r="C1695" s="17"/>
      <c r="D1695" s="18"/>
      <c r="E1695" s="18"/>
      <c r="F1695" s="13"/>
      <c r="G1695" s="13"/>
      <c r="H1695" s="13"/>
    </row>
    <row r="1696" spans="1:8" x14ac:dyDescent="0.25">
      <c r="A1696" s="65"/>
      <c r="B1696" s="62"/>
      <c r="C1696" s="17"/>
      <c r="D1696" s="18"/>
      <c r="E1696" s="18"/>
      <c r="F1696" s="13"/>
      <c r="G1696" s="13"/>
      <c r="H1696" s="13"/>
    </row>
    <row r="1697" spans="1:8" x14ac:dyDescent="0.25">
      <c r="A1697" s="65"/>
      <c r="B1697" s="62"/>
      <c r="C1697" s="17"/>
      <c r="D1697" s="38"/>
      <c r="E1697" s="38"/>
      <c r="F1697" s="13"/>
      <c r="G1697" s="13"/>
      <c r="H1697" s="13"/>
    </row>
    <row r="1698" spans="1:8" x14ac:dyDescent="0.25">
      <c r="A1698" s="65"/>
      <c r="B1698" s="62"/>
      <c r="C1698" s="21"/>
      <c r="D1698" s="13"/>
      <c r="E1698" s="13"/>
      <c r="F1698" s="13"/>
      <c r="G1698" s="13"/>
      <c r="H1698" s="13"/>
    </row>
    <row r="1699" spans="1:8" x14ac:dyDescent="0.25">
      <c r="A1699" s="65"/>
      <c r="B1699" s="63"/>
      <c r="C1699" s="19"/>
      <c r="D1699" s="26"/>
      <c r="E1699" s="26"/>
      <c r="F1699" s="13"/>
      <c r="G1699" s="13"/>
      <c r="H1699" s="13"/>
    </row>
    <row r="1700" spans="1:8" x14ac:dyDescent="0.25">
      <c r="A1700" s="65"/>
      <c r="B1700" s="62"/>
      <c r="C1700" s="17"/>
      <c r="D1700" s="18"/>
      <c r="E1700" s="18"/>
      <c r="F1700" s="13"/>
      <c r="G1700" s="13"/>
      <c r="H1700" s="13"/>
    </row>
    <row r="1701" spans="1:8" x14ac:dyDescent="0.25">
      <c r="A1701" s="65"/>
      <c r="B1701" s="62"/>
      <c r="C1701" s="17"/>
      <c r="D1701" s="18"/>
      <c r="E1701" s="18"/>
      <c r="F1701" s="13"/>
      <c r="G1701" s="13"/>
      <c r="H1701" s="13"/>
    </row>
    <row r="1702" spans="1:8" x14ac:dyDescent="0.25">
      <c r="A1702" s="65"/>
      <c r="B1702" s="62"/>
      <c r="C1702" s="17"/>
      <c r="D1702" s="18"/>
      <c r="E1702" s="18"/>
      <c r="F1702" s="13"/>
      <c r="G1702" s="13"/>
      <c r="H1702" s="13"/>
    </row>
    <row r="1703" spans="1:8" x14ac:dyDescent="0.25">
      <c r="A1703" s="65"/>
      <c r="B1703" s="62"/>
      <c r="C1703" s="17"/>
      <c r="D1703" s="18"/>
      <c r="E1703" s="18"/>
      <c r="F1703" s="13"/>
      <c r="G1703" s="13"/>
      <c r="H1703" s="13"/>
    </row>
    <row r="1704" spans="1:8" x14ac:dyDescent="0.25">
      <c r="A1704" s="65"/>
      <c r="B1704" s="62"/>
      <c r="C1704" s="17"/>
      <c r="D1704" s="18"/>
      <c r="E1704" s="18"/>
      <c r="F1704" s="13"/>
      <c r="G1704" s="13"/>
      <c r="H1704" s="13"/>
    </row>
    <row r="1705" spans="1:8" x14ac:dyDescent="0.25">
      <c r="A1705" s="65"/>
      <c r="B1705" s="62"/>
      <c r="C1705" s="17"/>
      <c r="D1705" s="18"/>
      <c r="E1705" s="18"/>
      <c r="F1705" s="13"/>
      <c r="G1705" s="13"/>
      <c r="H1705" s="13"/>
    </row>
    <row r="1706" spans="1:8" x14ac:dyDescent="0.25">
      <c r="A1706" s="65"/>
      <c r="B1706" s="62"/>
      <c r="C1706" s="17"/>
      <c r="D1706" s="18"/>
      <c r="E1706" s="18"/>
      <c r="F1706" s="13"/>
      <c r="G1706" s="13"/>
      <c r="H1706" s="13"/>
    </row>
    <row r="1707" spans="1:8" x14ac:dyDescent="0.25">
      <c r="A1707" s="65"/>
      <c r="B1707" s="62"/>
      <c r="C1707" s="17"/>
      <c r="D1707" s="18"/>
      <c r="E1707" s="18"/>
      <c r="F1707" s="13"/>
      <c r="G1707" s="13"/>
      <c r="H1707" s="13"/>
    </row>
    <row r="1708" spans="1:8" x14ac:dyDescent="0.25">
      <c r="A1708" s="65"/>
      <c r="B1708" s="62"/>
      <c r="C1708" s="17"/>
      <c r="D1708" s="18"/>
      <c r="E1708" s="18"/>
      <c r="F1708" s="13"/>
      <c r="G1708" s="13"/>
      <c r="H1708" s="13"/>
    </row>
    <row r="1709" spans="1:8" x14ac:dyDescent="0.25">
      <c r="A1709" s="65"/>
      <c r="B1709" s="62"/>
      <c r="C1709" s="17"/>
      <c r="D1709" s="18"/>
      <c r="E1709" s="18"/>
      <c r="F1709" s="13"/>
      <c r="G1709" s="13"/>
      <c r="H1709" s="13"/>
    </row>
    <row r="1710" spans="1:8" x14ac:dyDescent="0.25">
      <c r="A1710" s="65"/>
      <c r="B1710" s="62"/>
      <c r="C1710" s="17"/>
      <c r="D1710" s="18"/>
      <c r="E1710" s="18"/>
      <c r="F1710" s="13"/>
      <c r="G1710" s="13"/>
      <c r="H1710" s="13"/>
    </row>
    <row r="1711" spans="1:8" x14ac:dyDescent="0.25">
      <c r="A1711" s="65"/>
      <c r="B1711" s="62"/>
      <c r="C1711" s="17"/>
      <c r="D1711" s="18"/>
      <c r="E1711" s="18"/>
      <c r="F1711" s="13"/>
      <c r="G1711" s="13"/>
      <c r="H1711" s="13"/>
    </row>
    <row r="1712" spans="1:8" x14ac:dyDescent="0.25">
      <c r="A1712" s="65"/>
      <c r="B1712" s="63"/>
      <c r="C1712" s="37"/>
      <c r="D1712" s="38"/>
      <c r="E1712" s="38"/>
      <c r="F1712" s="13"/>
      <c r="G1712" s="13"/>
      <c r="H1712" s="13"/>
    </row>
    <row r="1713" spans="1:8" x14ac:dyDescent="0.25">
      <c r="A1713" s="65"/>
      <c r="B1713" s="62"/>
      <c r="C1713" s="21"/>
      <c r="D1713" s="13"/>
      <c r="E1713" s="13"/>
      <c r="F1713" s="13"/>
      <c r="G1713" s="13"/>
      <c r="H1713" s="13"/>
    </row>
    <row r="1714" spans="1:8" x14ac:dyDescent="0.25">
      <c r="A1714" s="65"/>
      <c r="B1714" s="63"/>
      <c r="C1714" s="19"/>
      <c r="D1714" s="26"/>
      <c r="E1714" s="26"/>
      <c r="F1714" s="13"/>
      <c r="G1714" s="13"/>
      <c r="H1714" s="13"/>
    </row>
    <row r="1715" spans="1:8" x14ac:dyDescent="0.25">
      <c r="A1715" s="65"/>
      <c r="B1715" s="62"/>
      <c r="C1715" s="17"/>
      <c r="D1715" s="18"/>
      <c r="E1715" s="18"/>
      <c r="F1715" s="61"/>
      <c r="G1715" s="61"/>
      <c r="H1715" s="13"/>
    </row>
    <row r="1716" spans="1:8" x14ac:dyDescent="0.25">
      <c r="A1716" s="65"/>
      <c r="B1716" s="62"/>
      <c r="C1716" s="17"/>
      <c r="D1716" s="18"/>
      <c r="E1716" s="18"/>
      <c r="F1716" s="13"/>
      <c r="G1716" s="13"/>
      <c r="H1716" s="13"/>
    </row>
    <row r="1717" spans="1:8" x14ac:dyDescent="0.25">
      <c r="A1717" s="65"/>
      <c r="B1717" s="62"/>
      <c r="C1717" s="17"/>
      <c r="D1717" s="18"/>
      <c r="E1717" s="18"/>
      <c r="F1717" s="13"/>
      <c r="G1717" s="13"/>
      <c r="H1717" s="13"/>
    </row>
    <row r="1718" spans="1:8" x14ac:dyDescent="0.25">
      <c r="A1718" s="65"/>
      <c r="B1718" s="62"/>
      <c r="C1718" s="17"/>
      <c r="D1718" s="18"/>
      <c r="E1718" s="18"/>
      <c r="F1718" s="13"/>
      <c r="G1718" s="13"/>
      <c r="H1718" s="13"/>
    </row>
    <row r="1719" spans="1:8" x14ac:dyDescent="0.25">
      <c r="A1719" s="65"/>
      <c r="B1719" s="62"/>
      <c r="C1719" s="17"/>
      <c r="D1719" s="18"/>
      <c r="E1719" s="18"/>
      <c r="F1719" s="13"/>
      <c r="G1719" s="13"/>
      <c r="H1719" s="13"/>
    </row>
    <row r="1720" spans="1:8" x14ac:dyDescent="0.25">
      <c r="A1720" s="65"/>
      <c r="B1720" s="62"/>
      <c r="C1720" s="17"/>
      <c r="D1720" s="18"/>
      <c r="E1720" s="18"/>
      <c r="F1720" s="13"/>
      <c r="G1720" s="13"/>
      <c r="H1720" s="13"/>
    </row>
    <row r="1721" spans="1:8" x14ac:dyDescent="0.25">
      <c r="A1721" s="65"/>
      <c r="B1721" s="62"/>
      <c r="C1721" s="17"/>
      <c r="D1721" s="18"/>
      <c r="E1721" s="18"/>
      <c r="F1721" s="13"/>
      <c r="G1721" s="13"/>
      <c r="H1721" s="13"/>
    </row>
    <row r="1722" spans="1:8" x14ac:dyDescent="0.25">
      <c r="A1722" s="65"/>
      <c r="B1722" s="62"/>
      <c r="C1722" s="17"/>
      <c r="D1722" s="18"/>
      <c r="E1722" s="18"/>
      <c r="F1722" s="13"/>
      <c r="G1722" s="13"/>
      <c r="H1722" s="13"/>
    </row>
    <row r="1723" spans="1:8" x14ac:dyDescent="0.25">
      <c r="A1723" s="65"/>
      <c r="B1723" s="62"/>
      <c r="C1723" s="17"/>
      <c r="D1723" s="18"/>
      <c r="E1723" s="18"/>
      <c r="F1723" s="13"/>
      <c r="G1723" s="13"/>
      <c r="H1723" s="13"/>
    </row>
    <row r="1724" spans="1:8" x14ac:dyDescent="0.25">
      <c r="A1724" s="65"/>
      <c r="B1724" s="62"/>
      <c r="C1724" s="17"/>
      <c r="D1724" s="18"/>
      <c r="E1724" s="18"/>
      <c r="F1724" s="13"/>
      <c r="G1724" s="13"/>
      <c r="H1724" s="13"/>
    </row>
    <row r="1725" spans="1:8" x14ac:dyDescent="0.25">
      <c r="A1725" s="65"/>
      <c r="B1725" s="63"/>
      <c r="C1725" s="37"/>
      <c r="D1725" s="38"/>
      <c r="E1725" s="38"/>
      <c r="F1725" s="13"/>
      <c r="G1725" s="13"/>
      <c r="H1725" s="13"/>
    </row>
    <row r="1726" spans="1:8" x14ac:dyDescent="0.25">
      <c r="A1726" s="65"/>
      <c r="B1726" s="62"/>
      <c r="C1726" s="21"/>
      <c r="D1726" s="13"/>
      <c r="E1726" s="13"/>
      <c r="F1726" s="13"/>
      <c r="G1726" s="13"/>
      <c r="H1726" s="13"/>
    </row>
    <row r="1727" spans="1:8" x14ac:dyDescent="0.25">
      <c r="A1727" s="65"/>
      <c r="B1727" s="63"/>
      <c r="C1727" s="19"/>
      <c r="D1727" s="26"/>
      <c r="E1727" s="26"/>
      <c r="F1727" s="13"/>
      <c r="G1727" s="13"/>
      <c r="H1727" s="13"/>
    </row>
    <row r="1728" spans="1:8" x14ac:dyDescent="0.25">
      <c r="A1728" s="65"/>
      <c r="B1728" s="62"/>
      <c r="C1728" s="17"/>
      <c r="D1728" s="18"/>
      <c r="E1728" s="18"/>
      <c r="F1728" s="13"/>
      <c r="G1728" s="13"/>
      <c r="H1728" s="13"/>
    </row>
    <row r="1729" spans="1:8" x14ac:dyDescent="0.25">
      <c r="A1729" s="65"/>
      <c r="B1729" s="62"/>
      <c r="C1729" s="17"/>
      <c r="D1729" s="18"/>
      <c r="E1729" s="18"/>
      <c r="F1729" s="13"/>
      <c r="G1729" s="13"/>
      <c r="H1729" s="13"/>
    </row>
    <row r="1730" spans="1:8" x14ac:dyDescent="0.25">
      <c r="A1730" s="65"/>
      <c r="B1730" s="62"/>
      <c r="C1730" s="17"/>
      <c r="D1730" s="18"/>
      <c r="E1730" s="18"/>
      <c r="F1730" s="13"/>
      <c r="G1730" s="13"/>
      <c r="H1730" s="13"/>
    </row>
    <row r="1731" spans="1:8" x14ac:dyDescent="0.25">
      <c r="A1731" s="65"/>
      <c r="B1731" s="62"/>
      <c r="C1731" s="17"/>
      <c r="D1731" s="18"/>
      <c r="E1731" s="18"/>
      <c r="F1731" s="13"/>
      <c r="G1731" s="13"/>
      <c r="H1731" s="13"/>
    </row>
    <row r="1732" spans="1:8" x14ac:dyDescent="0.25">
      <c r="A1732" s="65"/>
      <c r="B1732" s="62"/>
      <c r="C1732" s="17"/>
      <c r="D1732" s="18"/>
      <c r="E1732" s="18"/>
      <c r="F1732" s="13"/>
      <c r="G1732" s="13"/>
      <c r="H1732" s="13"/>
    </row>
    <row r="1733" spans="1:8" x14ac:dyDescent="0.25">
      <c r="A1733" s="65"/>
      <c r="B1733" s="62"/>
      <c r="C1733" s="17"/>
      <c r="D1733" s="18"/>
      <c r="E1733" s="18"/>
      <c r="F1733" s="13"/>
      <c r="G1733" s="13"/>
      <c r="H1733" s="13"/>
    </row>
    <row r="1734" spans="1:8" x14ac:dyDescent="0.25">
      <c r="A1734" s="65"/>
      <c r="B1734" s="62"/>
      <c r="C1734" s="17"/>
      <c r="D1734" s="18"/>
      <c r="E1734" s="18"/>
      <c r="F1734" s="13"/>
      <c r="G1734" s="13"/>
      <c r="H1734" s="13"/>
    </row>
    <row r="1735" spans="1:8" x14ac:dyDescent="0.25">
      <c r="A1735" s="65"/>
      <c r="B1735" s="62"/>
      <c r="C1735" s="17"/>
      <c r="D1735" s="18"/>
      <c r="E1735" s="18"/>
      <c r="F1735" s="13"/>
      <c r="G1735" s="13"/>
      <c r="H1735" s="13"/>
    </row>
    <row r="1736" spans="1:8" x14ac:dyDescent="0.25">
      <c r="A1736" s="65"/>
      <c r="B1736" s="62"/>
      <c r="C1736" s="17"/>
      <c r="D1736" s="18"/>
      <c r="E1736" s="18"/>
      <c r="F1736" s="13"/>
      <c r="G1736" s="13"/>
      <c r="H1736" s="13"/>
    </row>
    <row r="1737" spans="1:8" x14ac:dyDescent="0.25">
      <c r="A1737" s="65"/>
      <c r="B1737" s="62"/>
      <c r="C1737" s="17"/>
      <c r="D1737" s="18"/>
      <c r="E1737" s="18"/>
      <c r="F1737" s="13"/>
      <c r="G1737" s="13"/>
      <c r="H1737" s="13"/>
    </row>
    <row r="1738" spans="1:8" x14ac:dyDescent="0.25">
      <c r="A1738" s="65"/>
      <c r="B1738" s="62"/>
      <c r="C1738" s="17"/>
      <c r="D1738" s="18"/>
      <c r="E1738" s="18"/>
      <c r="F1738" s="13"/>
      <c r="G1738" s="13"/>
      <c r="H1738" s="13"/>
    </row>
    <row r="1739" spans="1:8" x14ac:dyDescent="0.25">
      <c r="A1739" s="65"/>
      <c r="B1739" s="62"/>
      <c r="C1739" s="17"/>
      <c r="D1739" s="18"/>
      <c r="E1739" s="18"/>
      <c r="F1739" s="13"/>
      <c r="G1739" s="13"/>
      <c r="H1739" s="13"/>
    </row>
    <row r="1740" spans="1:8" x14ac:dyDescent="0.25">
      <c r="A1740" s="65"/>
      <c r="B1740" s="62"/>
      <c r="C1740" s="17"/>
      <c r="D1740" s="18"/>
      <c r="E1740" s="18"/>
      <c r="F1740" s="13"/>
      <c r="G1740" s="13"/>
      <c r="H1740" s="13"/>
    </row>
    <row r="1741" spans="1:8" x14ac:dyDescent="0.25">
      <c r="A1741" s="65"/>
      <c r="B1741" s="62"/>
      <c r="C1741" s="17"/>
      <c r="D1741" s="18"/>
      <c r="E1741" s="18"/>
      <c r="F1741" s="13"/>
      <c r="G1741" s="13"/>
      <c r="H1741" s="13"/>
    </row>
    <row r="1742" spans="1:8" x14ac:dyDescent="0.25">
      <c r="A1742" s="65"/>
      <c r="B1742" s="62"/>
      <c r="C1742" s="17"/>
      <c r="D1742" s="18"/>
      <c r="E1742" s="18"/>
      <c r="F1742" s="13"/>
      <c r="G1742" s="13"/>
      <c r="H1742" s="13"/>
    </row>
    <row r="1743" spans="1:8" x14ac:dyDescent="0.25">
      <c r="A1743" s="65"/>
      <c r="B1743" s="62"/>
      <c r="C1743" s="17"/>
      <c r="D1743" s="18"/>
      <c r="E1743" s="18"/>
      <c r="F1743" s="13"/>
      <c r="G1743" s="13"/>
      <c r="H1743" s="13"/>
    </row>
    <row r="1744" spans="1:8" x14ac:dyDescent="0.25">
      <c r="A1744" s="65"/>
      <c r="B1744" s="62"/>
      <c r="C1744" s="17"/>
      <c r="D1744" s="18"/>
      <c r="E1744" s="18"/>
      <c r="F1744" s="13"/>
      <c r="G1744" s="13"/>
      <c r="H1744" s="13"/>
    </row>
    <row r="1745" spans="1:8" x14ac:dyDescent="0.25">
      <c r="A1745" s="65"/>
      <c r="B1745" s="62"/>
      <c r="C1745" s="17"/>
      <c r="D1745" s="18"/>
      <c r="E1745" s="18"/>
      <c r="F1745" s="13"/>
      <c r="G1745" s="13"/>
      <c r="H1745" s="13"/>
    </row>
    <row r="1746" spans="1:8" x14ac:dyDescent="0.25">
      <c r="A1746" s="65"/>
      <c r="B1746" s="62"/>
      <c r="C1746" s="17"/>
      <c r="D1746" s="18"/>
      <c r="E1746" s="18"/>
      <c r="F1746" s="13"/>
      <c r="G1746" s="13"/>
      <c r="H1746" s="13"/>
    </row>
    <row r="1747" spans="1:8" x14ac:dyDescent="0.25">
      <c r="A1747" s="65"/>
      <c r="B1747" s="62"/>
      <c r="C1747" s="17"/>
      <c r="D1747" s="18"/>
      <c r="E1747" s="18"/>
      <c r="F1747" s="13"/>
      <c r="G1747" s="13"/>
      <c r="H1747" s="13"/>
    </row>
    <row r="1748" spans="1:8" x14ac:dyDescent="0.25">
      <c r="A1748" s="65"/>
      <c r="B1748" s="62"/>
      <c r="C1748" s="17"/>
      <c r="D1748" s="18"/>
      <c r="E1748" s="18"/>
      <c r="F1748" s="13"/>
      <c r="G1748" s="13"/>
      <c r="H1748" s="13"/>
    </row>
    <row r="1749" spans="1:8" x14ac:dyDescent="0.25">
      <c r="A1749" s="65"/>
      <c r="B1749" s="62"/>
      <c r="C1749" s="17"/>
      <c r="D1749" s="18"/>
      <c r="E1749" s="18"/>
      <c r="F1749" s="13"/>
      <c r="G1749" s="13"/>
      <c r="H1749" s="13"/>
    </row>
    <row r="1750" spans="1:8" x14ac:dyDescent="0.25">
      <c r="A1750" s="65"/>
      <c r="B1750" s="62"/>
      <c r="C1750" s="17"/>
      <c r="D1750" s="18"/>
      <c r="E1750" s="18"/>
      <c r="F1750" s="13"/>
      <c r="G1750" s="13"/>
      <c r="H1750" s="13"/>
    </row>
    <row r="1751" spans="1:8" x14ac:dyDescent="0.25">
      <c r="A1751" s="65"/>
      <c r="B1751" s="62"/>
      <c r="C1751" s="17"/>
      <c r="D1751" s="18"/>
      <c r="E1751" s="18"/>
      <c r="F1751" s="13"/>
      <c r="G1751" s="13"/>
      <c r="H1751" s="13"/>
    </row>
    <row r="1752" spans="1:8" x14ac:dyDescent="0.25">
      <c r="A1752" s="65"/>
      <c r="B1752" s="62"/>
      <c r="C1752" s="17"/>
      <c r="D1752" s="18"/>
      <c r="E1752" s="18"/>
      <c r="F1752" s="13"/>
      <c r="G1752" s="13"/>
      <c r="H1752" s="13"/>
    </row>
    <row r="1753" spans="1:8" x14ac:dyDescent="0.25">
      <c r="A1753" s="65"/>
      <c r="B1753" s="63"/>
      <c r="C1753" s="19"/>
      <c r="D1753" s="26"/>
      <c r="E1753" s="26"/>
      <c r="F1753" s="13"/>
      <c r="G1753" s="13"/>
      <c r="H1753" s="13"/>
    </row>
    <row r="1754" spans="1:8" x14ac:dyDescent="0.25">
      <c r="A1754" s="65"/>
      <c r="B1754" s="35"/>
      <c r="C1754" s="35"/>
      <c r="D1754" s="13"/>
      <c r="E1754" s="13"/>
      <c r="F1754" s="13"/>
      <c r="G1754" s="13"/>
      <c r="H1754" s="13"/>
    </row>
    <row r="1755" spans="1:8" x14ac:dyDescent="0.25">
      <c r="A1755" s="65"/>
      <c r="B1755" s="35"/>
      <c r="C1755" s="35"/>
      <c r="D1755" s="13"/>
      <c r="E1755" s="13"/>
      <c r="F1755" s="13"/>
      <c r="G1755" s="13"/>
      <c r="H1755" s="13"/>
    </row>
    <row r="1756" spans="1:8" x14ac:dyDescent="0.25">
      <c r="A1756" s="65"/>
      <c r="B1756" s="35"/>
      <c r="C1756" s="35"/>
      <c r="D1756" s="13"/>
      <c r="E1756" s="13"/>
      <c r="F1756" s="13"/>
      <c r="G1756" s="13"/>
      <c r="H1756" s="13"/>
    </row>
    <row r="1757" spans="1:8" x14ac:dyDescent="0.25">
      <c r="A1757" s="65"/>
      <c r="B1757" s="64"/>
      <c r="C1757" s="26"/>
      <c r="D1757" s="26"/>
      <c r="E1757" s="26"/>
      <c r="F1757" s="13"/>
      <c r="G1757" s="13"/>
      <c r="H1757" s="13"/>
    </row>
    <row r="1758" spans="1:8" x14ac:dyDescent="0.25">
      <c r="A1758" s="73"/>
      <c r="B1758" s="73"/>
      <c r="C1758" s="14"/>
      <c r="D1758" s="13"/>
      <c r="E1758" s="13"/>
      <c r="F1758" s="13"/>
      <c r="G1758" s="13"/>
      <c r="H1758" s="13"/>
    </row>
  </sheetData>
  <mergeCells count="12">
    <mergeCell ref="H115:I115"/>
    <mergeCell ref="I2:I3"/>
    <mergeCell ref="H2:H3"/>
    <mergeCell ref="C2:C4"/>
    <mergeCell ref="D2:D3"/>
    <mergeCell ref="E2:E3"/>
    <mergeCell ref="G2:G3"/>
    <mergeCell ref="H1:I1"/>
    <mergeCell ref="F1:G1"/>
    <mergeCell ref="D1:E1"/>
    <mergeCell ref="J2:J3"/>
    <mergeCell ref="A2:B3"/>
  </mergeCells>
  <printOptions horizontalCentered="1" gridLines="1"/>
  <pageMargins left="0.19685039370078741" right="0.19685039370078741" top="1.0236220472440944" bottom="0.74803149606299213" header="0.31496062992125984" footer="0.31496062992125984"/>
  <pageSetup paperSize="9" scale="86" firstPageNumber="2" fitToHeight="0" orientation="landscape" useFirstPageNumber="1" r:id="rId1"/>
  <headerFooter>
    <oddHeader>&amp;C&amp;"-,Bold"YOBE STATE GOVERNMENT OF NIGERIA 
 THIRD QUARTER BUDGET PERFORMANCE 2016
S U M M A R Y  O F  E X P E N D I T U R E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Layout" topLeftCell="B15" zoomScaleNormal="100" workbookViewId="0">
      <selection activeCell="E22" sqref="E22"/>
    </sheetView>
  </sheetViews>
  <sheetFormatPr defaultRowHeight="15.75" x14ac:dyDescent="0.25"/>
  <cols>
    <col min="1" max="1" width="2.42578125" style="103" bestFit="1" customWidth="1"/>
    <col min="2" max="2" width="9" style="103" bestFit="1" customWidth="1"/>
    <col min="3" max="3" width="40.28515625" style="103" customWidth="1"/>
    <col min="4" max="4" width="16.5703125" style="103" customWidth="1"/>
    <col min="5" max="5" width="16.85546875" style="103" bestFit="1" customWidth="1"/>
    <col min="6" max="6" width="16.28515625" style="103" customWidth="1"/>
    <col min="7" max="7" width="18.7109375" style="104" customWidth="1"/>
    <col min="8" max="8" width="16.85546875" style="104" bestFit="1" customWidth="1"/>
    <col min="9" max="16384" width="9.140625" style="103"/>
  </cols>
  <sheetData>
    <row r="1" spans="1:8" x14ac:dyDescent="0.25">
      <c r="A1" s="555" t="s">
        <v>746</v>
      </c>
      <c r="B1" s="555"/>
      <c r="C1" s="555"/>
      <c r="D1" s="555"/>
      <c r="E1" s="555"/>
      <c r="F1" s="555"/>
      <c r="G1" s="555"/>
      <c r="H1" s="555"/>
    </row>
    <row r="2" spans="1:8" ht="31.5" x14ac:dyDescent="0.25">
      <c r="A2" s="555" t="s">
        <v>278</v>
      </c>
      <c r="B2" s="555"/>
      <c r="C2" s="462" t="s">
        <v>747</v>
      </c>
      <c r="D2" s="529" t="s">
        <v>785</v>
      </c>
      <c r="E2" s="530" t="s">
        <v>784</v>
      </c>
      <c r="F2" s="529" t="s">
        <v>781</v>
      </c>
      <c r="G2" s="531" t="s">
        <v>1250</v>
      </c>
      <c r="H2" s="531" t="s">
        <v>782</v>
      </c>
    </row>
    <row r="3" spans="1:8" x14ac:dyDescent="0.25">
      <c r="A3" s="532" t="s">
        <v>748</v>
      </c>
      <c r="B3" s="532" t="s">
        <v>412</v>
      </c>
      <c r="C3" s="532" t="s">
        <v>749</v>
      </c>
      <c r="D3" s="533" t="s">
        <v>786</v>
      </c>
      <c r="E3" s="533"/>
      <c r="F3" s="533" t="s">
        <v>786</v>
      </c>
      <c r="G3" s="534" t="s">
        <v>786</v>
      </c>
      <c r="H3" s="534" t="s">
        <v>786</v>
      </c>
    </row>
    <row r="4" spans="1:8" x14ac:dyDescent="0.25">
      <c r="A4" s="532"/>
      <c r="B4" s="535">
        <v>1200000</v>
      </c>
      <c r="C4" s="532" t="s">
        <v>750</v>
      </c>
      <c r="D4" s="536">
        <v>2342193039</v>
      </c>
      <c r="E4" s="536">
        <v>2267760573</v>
      </c>
      <c r="F4" s="537">
        <f>'[2]FIN BILL'!E570</f>
        <v>3590102000</v>
      </c>
      <c r="G4" s="538">
        <v>2574642983</v>
      </c>
      <c r="H4" s="538">
        <v>3805394000</v>
      </c>
    </row>
    <row r="5" spans="1:8" x14ac:dyDescent="0.25">
      <c r="A5" s="532" t="s">
        <v>751</v>
      </c>
      <c r="B5" s="535">
        <v>1100001</v>
      </c>
      <c r="C5" s="532" t="s">
        <v>752</v>
      </c>
      <c r="D5" s="536">
        <v>39103247549</v>
      </c>
      <c r="E5" s="536">
        <v>32850130485</v>
      </c>
      <c r="F5" s="537">
        <v>38590416000</v>
      </c>
      <c r="G5" s="538">
        <v>21726123436</v>
      </c>
      <c r="H5" s="538">
        <v>35346866000</v>
      </c>
    </row>
    <row r="6" spans="1:8" x14ac:dyDescent="0.25">
      <c r="A6" s="532"/>
      <c r="B6" s="535">
        <v>1100001</v>
      </c>
      <c r="C6" s="532" t="s">
        <v>753</v>
      </c>
      <c r="D6" s="536">
        <v>2596844508</v>
      </c>
      <c r="E6" s="536">
        <v>0</v>
      </c>
      <c r="F6" s="536">
        <v>0</v>
      </c>
      <c r="G6" s="538">
        <v>0</v>
      </c>
      <c r="H6" s="536">
        <v>0</v>
      </c>
    </row>
    <row r="7" spans="1:8" x14ac:dyDescent="0.25">
      <c r="A7" s="532"/>
      <c r="B7" s="535">
        <v>1100002</v>
      </c>
      <c r="C7" s="532" t="s">
        <v>754</v>
      </c>
      <c r="D7" s="536">
        <v>7420905699</v>
      </c>
      <c r="E7" s="536">
        <v>7233852612</v>
      </c>
      <c r="F7" s="537">
        <v>8344783000</v>
      </c>
      <c r="G7" s="538">
        <v>6847722335</v>
      </c>
      <c r="H7" s="538">
        <v>7443914000</v>
      </c>
    </row>
    <row r="8" spans="1:8" x14ac:dyDescent="0.25">
      <c r="A8" s="532"/>
      <c r="B8" s="535">
        <v>1100004</v>
      </c>
      <c r="C8" s="532" t="s">
        <v>755</v>
      </c>
      <c r="D8" s="536">
        <v>0</v>
      </c>
      <c r="E8" s="536">
        <v>0</v>
      </c>
      <c r="F8" s="537">
        <v>1000000000</v>
      </c>
      <c r="G8" s="538">
        <v>0</v>
      </c>
      <c r="H8" s="538">
        <v>2000000000</v>
      </c>
    </row>
    <row r="9" spans="1:8" x14ac:dyDescent="0.25">
      <c r="A9" s="532"/>
      <c r="B9" s="535">
        <v>1100004</v>
      </c>
      <c r="C9" s="532" t="s">
        <v>756</v>
      </c>
      <c r="D9" s="536">
        <v>0</v>
      </c>
      <c r="E9" s="536">
        <v>0</v>
      </c>
      <c r="F9" s="537">
        <v>0</v>
      </c>
      <c r="G9" s="536">
        <v>0</v>
      </c>
      <c r="H9" s="536">
        <v>0</v>
      </c>
    </row>
    <row r="10" spans="1:8" x14ac:dyDescent="0.25">
      <c r="A10" s="532"/>
      <c r="B10" s="535">
        <v>1100003</v>
      </c>
      <c r="C10" s="532" t="s">
        <v>783</v>
      </c>
      <c r="D10" s="536">
        <v>1711258814</v>
      </c>
      <c r="E10" s="536">
        <v>152922123</v>
      </c>
      <c r="F10" s="537">
        <v>3386457000</v>
      </c>
      <c r="G10" s="538">
        <v>1135803934</v>
      </c>
      <c r="H10" s="538">
        <v>2482393000</v>
      </c>
    </row>
    <row r="11" spans="1:8" x14ac:dyDescent="0.25">
      <c r="A11" s="532"/>
      <c r="B11" s="532"/>
      <c r="C11" s="539" t="s">
        <v>787</v>
      </c>
      <c r="D11" s="540">
        <f>SUM(D4:D10)</f>
        <v>53174449609</v>
      </c>
      <c r="E11" s="541">
        <f>SUM(E4:E10)</f>
        <v>42504665793</v>
      </c>
      <c r="F11" s="541">
        <f>SUM(F4:F10)</f>
        <v>54911758000</v>
      </c>
      <c r="G11" s="542">
        <f>SUM(G4:G10)</f>
        <v>32284292688</v>
      </c>
      <c r="H11" s="542">
        <f>SUM(H4:H10)</f>
        <v>51078567000</v>
      </c>
    </row>
    <row r="12" spans="1:8" x14ac:dyDescent="0.25">
      <c r="A12" s="532"/>
      <c r="B12" s="532"/>
      <c r="C12" s="532"/>
      <c r="D12" s="536"/>
      <c r="E12" s="536"/>
      <c r="F12" s="537"/>
      <c r="G12" s="538"/>
      <c r="H12" s="538"/>
    </row>
    <row r="13" spans="1:8" x14ac:dyDescent="0.25">
      <c r="A13" s="532" t="s">
        <v>757</v>
      </c>
      <c r="B13" s="532"/>
      <c r="C13" s="532" t="s">
        <v>758</v>
      </c>
      <c r="D13" s="536">
        <v>5208294246</v>
      </c>
      <c r="E13" s="536">
        <v>8313900000</v>
      </c>
      <c r="F13" s="537">
        <f>'[2]SUM EXP'!I47</f>
        <v>10826558200</v>
      </c>
      <c r="G13" s="538">
        <v>6207803459</v>
      </c>
      <c r="H13" s="538">
        <v>8352987000</v>
      </c>
    </row>
    <row r="14" spans="1:8" x14ac:dyDescent="0.25">
      <c r="A14" s="532" t="s">
        <v>759</v>
      </c>
      <c r="B14" s="532"/>
      <c r="C14" s="532" t="s">
        <v>760</v>
      </c>
      <c r="D14" s="543"/>
      <c r="E14" s="543"/>
      <c r="F14" s="537"/>
      <c r="G14" s="538"/>
      <c r="H14" s="538"/>
    </row>
    <row r="15" spans="1:8" x14ac:dyDescent="0.25">
      <c r="A15" s="532"/>
      <c r="B15" s="532"/>
      <c r="C15" s="532" t="s">
        <v>761</v>
      </c>
      <c r="D15" s="544">
        <v>15962710414</v>
      </c>
      <c r="E15" s="538">
        <v>17183020390</v>
      </c>
      <c r="F15" s="537">
        <f>'[2]SUM EXP'!D112</f>
        <v>19690246800</v>
      </c>
      <c r="G15" s="538">
        <v>15530623402</v>
      </c>
      <c r="H15" s="538">
        <v>20140112000</v>
      </c>
    </row>
    <row r="16" spans="1:8" x14ac:dyDescent="0.25">
      <c r="A16" s="532"/>
      <c r="B16" s="532"/>
      <c r="C16" s="532" t="s">
        <v>762</v>
      </c>
      <c r="D16" s="536">
        <v>11079265561</v>
      </c>
      <c r="E16" s="536">
        <v>7538827301</v>
      </c>
      <c r="F16" s="537">
        <v>15711610000</v>
      </c>
      <c r="G16" s="538">
        <v>7217972963</v>
      </c>
      <c r="H16" s="538">
        <v>13489137000</v>
      </c>
    </row>
    <row r="17" spans="1:8" x14ac:dyDescent="0.25">
      <c r="A17" s="545"/>
      <c r="B17" s="532"/>
      <c r="C17" s="539" t="s">
        <v>788</v>
      </c>
      <c r="D17" s="541">
        <f>SUM(D13:D16)</f>
        <v>32250270221</v>
      </c>
      <c r="E17" s="541">
        <f>SUM(E13:E16)</f>
        <v>33035747691</v>
      </c>
      <c r="F17" s="541">
        <f>SUM(F13:F16)</f>
        <v>46228415000</v>
      </c>
      <c r="G17" s="542">
        <f>SUM(G13:G16)</f>
        <v>28956399824</v>
      </c>
      <c r="H17" s="542">
        <f>SUM(H13:H16)</f>
        <v>41982236000</v>
      </c>
    </row>
    <row r="18" spans="1:8" x14ac:dyDescent="0.25">
      <c r="A18" s="532"/>
      <c r="B18" s="532"/>
      <c r="C18" s="532"/>
      <c r="D18" s="544"/>
      <c r="E18" s="544"/>
      <c r="F18" s="537"/>
      <c r="G18" s="538"/>
      <c r="H18" s="538"/>
    </row>
    <row r="19" spans="1:8" x14ac:dyDescent="0.25">
      <c r="A19" s="532" t="s">
        <v>763</v>
      </c>
      <c r="B19" s="532"/>
      <c r="C19" s="532" t="s">
        <v>764</v>
      </c>
      <c r="D19" s="543"/>
      <c r="E19" s="543"/>
      <c r="F19" s="537"/>
      <c r="G19" s="538"/>
      <c r="H19" s="538"/>
    </row>
    <row r="20" spans="1:8" x14ac:dyDescent="0.25">
      <c r="A20" s="532"/>
      <c r="B20" s="532"/>
      <c r="C20" s="532" t="s">
        <v>765</v>
      </c>
      <c r="D20" s="541">
        <f>D11-D17</f>
        <v>20924179388</v>
      </c>
      <c r="E20" s="540">
        <f>E11-E17</f>
        <v>9468918102</v>
      </c>
      <c r="F20" s="541">
        <f>F11-F17</f>
        <v>8683343000</v>
      </c>
      <c r="G20" s="542">
        <f>G11-G17</f>
        <v>3327892864</v>
      </c>
      <c r="H20" s="542">
        <f>H11-H17</f>
        <v>9096331000</v>
      </c>
    </row>
    <row r="21" spans="1:8" x14ac:dyDescent="0.25">
      <c r="A21" s="532" t="s">
        <v>766</v>
      </c>
      <c r="B21" s="532"/>
      <c r="C21" s="532" t="s">
        <v>767</v>
      </c>
      <c r="D21" s="543"/>
      <c r="E21" s="543"/>
      <c r="F21" s="537"/>
      <c r="G21" s="538"/>
      <c r="H21" s="538"/>
    </row>
    <row r="22" spans="1:8" x14ac:dyDescent="0.25">
      <c r="A22" s="532"/>
      <c r="B22" s="532">
        <v>1220900</v>
      </c>
      <c r="C22" s="532" t="s">
        <v>768</v>
      </c>
      <c r="D22" s="536">
        <v>667755704</v>
      </c>
      <c r="E22" s="536">
        <v>800000000</v>
      </c>
      <c r="F22" s="537">
        <f>'[2]FIN BILL'!E578</f>
        <v>2905000000</v>
      </c>
      <c r="G22" s="538">
        <v>1200000000</v>
      </c>
      <c r="H22" s="538">
        <v>3450000000</v>
      </c>
    </row>
    <row r="23" spans="1:8" x14ac:dyDescent="0.25">
      <c r="A23" s="532"/>
      <c r="B23" s="532">
        <v>1302002</v>
      </c>
      <c r="C23" s="532" t="s">
        <v>769</v>
      </c>
      <c r="D23" s="536">
        <v>0</v>
      </c>
      <c r="E23" s="536">
        <v>0</v>
      </c>
      <c r="F23" s="536">
        <f>'[2]FIN BILL'!E592</f>
        <v>490000000</v>
      </c>
      <c r="G23" s="538">
        <v>0</v>
      </c>
      <c r="H23" s="538">
        <v>490000000</v>
      </c>
    </row>
    <row r="24" spans="1:8" x14ac:dyDescent="0.25">
      <c r="A24" s="532"/>
      <c r="B24" s="532">
        <v>1302001</v>
      </c>
      <c r="C24" s="532" t="s">
        <v>770</v>
      </c>
      <c r="D24" s="536">
        <v>2460000000</v>
      </c>
      <c r="E24" s="549">
        <v>1500000000</v>
      </c>
      <c r="F24" s="550">
        <f>'[2]FIN BILL'!E597</f>
        <v>26435982000</v>
      </c>
      <c r="G24" s="538">
        <v>17592000000</v>
      </c>
      <c r="H24" s="538">
        <v>12363450000</v>
      </c>
    </row>
    <row r="25" spans="1:8" x14ac:dyDescent="0.25">
      <c r="A25" s="532"/>
      <c r="B25" s="532"/>
      <c r="C25" s="532" t="s">
        <v>771</v>
      </c>
      <c r="D25" s="536">
        <v>571967175</v>
      </c>
      <c r="E25" s="551">
        <v>54768099</v>
      </c>
      <c r="F25" s="551">
        <v>3500000000</v>
      </c>
      <c r="G25" s="538">
        <v>0</v>
      </c>
      <c r="H25" s="538">
        <v>1507300000</v>
      </c>
    </row>
    <row r="26" spans="1:8" x14ac:dyDescent="0.25">
      <c r="A26" s="532"/>
      <c r="B26" s="532"/>
      <c r="C26" s="532" t="s">
        <v>772</v>
      </c>
      <c r="D26" s="536">
        <v>1273647592</v>
      </c>
      <c r="E26" s="549">
        <v>22072815</v>
      </c>
      <c r="F26" s="551">
        <v>690000000</v>
      </c>
      <c r="G26" s="538">
        <v>449824354</v>
      </c>
      <c r="H26" s="538">
        <v>500000000</v>
      </c>
    </row>
    <row r="27" spans="1:8" x14ac:dyDescent="0.25">
      <c r="A27" s="532"/>
      <c r="B27" s="532"/>
      <c r="C27" s="532" t="s">
        <v>773</v>
      </c>
      <c r="D27" s="541">
        <f>SUM(D22:D26)</f>
        <v>4973370471</v>
      </c>
      <c r="E27" s="552">
        <f>SUM(E22:E26)</f>
        <v>2376840914</v>
      </c>
      <c r="F27" s="553">
        <f>SUM(F22:F26)</f>
        <v>34020982000</v>
      </c>
      <c r="G27" s="542">
        <f>SUM(G22:G26)</f>
        <v>19241824354</v>
      </c>
      <c r="H27" s="542">
        <f>SUM(H22:H26)</f>
        <v>18310750000</v>
      </c>
    </row>
    <row r="28" spans="1:8" x14ac:dyDescent="0.25">
      <c r="A28" s="532"/>
      <c r="B28" s="532"/>
      <c r="C28" s="532" t="s">
        <v>774</v>
      </c>
      <c r="D28" s="541">
        <f>D11+D27</f>
        <v>58147820080</v>
      </c>
      <c r="E28" s="540">
        <f>E11+E27</f>
        <v>44881506707</v>
      </c>
      <c r="F28" s="546">
        <f>F27+F11</f>
        <v>88932740000</v>
      </c>
      <c r="G28" s="540">
        <f>G11+G27</f>
        <v>51526117042</v>
      </c>
      <c r="H28" s="546">
        <f>H27+H11</f>
        <v>69389317000</v>
      </c>
    </row>
    <row r="29" spans="1:8" x14ac:dyDescent="0.25">
      <c r="A29" s="532" t="s">
        <v>775</v>
      </c>
      <c r="B29" s="532"/>
      <c r="C29" s="539" t="s">
        <v>776</v>
      </c>
      <c r="D29" s="540">
        <f>D17</f>
        <v>32250270221</v>
      </c>
      <c r="E29" s="540">
        <f>E17</f>
        <v>33035747691</v>
      </c>
      <c r="F29" s="541">
        <f>'[2]SUM EXP'!G112</f>
        <v>46228415000</v>
      </c>
      <c r="G29" s="541">
        <f>G17</f>
        <v>28956399824</v>
      </c>
      <c r="H29" s="542">
        <f>H17</f>
        <v>41982236000</v>
      </c>
    </row>
    <row r="30" spans="1:8" x14ac:dyDescent="0.25">
      <c r="A30" s="532" t="s">
        <v>777</v>
      </c>
      <c r="B30" s="532"/>
      <c r="C30" s="539" t="s">
        <v>778</v>
      </c>
      <c r="D30" s="541">
        <f>D20+D27</f>
        <v>25897549859</v>
      </c>
      <c r="E30" s="540">
        <v>10899215246</v>
      </c>
      <c r="F30" s="541">
        <f>'[2]SUM EXP'!H112</f>
        <v>42704325000</v>
      </c>
      <c r="G30" s="542">
        <v>14465470282</v>
      </c>
      <c r="H30" s="542">
        <f>'SUM CAP'!F77</f>
        <v>27407081000</v>
      </c>
    </row>
    <row r="31" spans="1:8" x14ac:dyDescent="0.25">
      <c r="A31" s="539" t="s">
        <v>779</v>
      </c>
      <c r="B31" s="539"/>
      <c r="C31" s="539" t="s">
        <v>780</v>
      </c>
      <c r="D31" s="541">
        <f>SUM(D29:D30)</f>
        <v>58147820080</v>
      </c>
      <c r="E31" s="540">
        <f>E30+E29</f>
        <v>43934962937</v>
      </c>
      <c r="F31" s="541">
        <f>SUM(F29:F30)</f>
        <v>88932740000</v>
      </c>
      <c r="G31" s="541">
        <f>SUM(G29:G30)</f>
        <v>43421870106</v>
      </c>
      <c r="H31" s="542">
        <f>H29+H30</f>
        <v>69389317000</v>
      </c>
    </row>
    <row r="32" spans="1:8" x14ac:dyDescent="0.25">
      <c r="A32" s="547"/>
      <c r="B32" s="547"/>
      <c r="C32" s="547"/>
      <c r="D32" s="547"/>
      <c r="E32" s="548"/>
      <c r="F32" s="547"/>
      <c r="G32" s="538"/>
      <c r="H32" s="538"/>
    </row>
    <row r="35" spans="5:6" x14ac:dyDescent="0.25">
      <c r="E35" s="357"/>
    </row>
    <row r="36" spans="5:6" x14ac:dyDescent="0.25">
      <c r="E36" s="357"/>
    </row>
    <row r="37" spans="5:6" x14ac:dyDescent="0.25">
      <c r="E37" s="357"/>
      <c r="F37" s="358"/>
    </row>
  </sheetData>
  <mergeCells count="2">
    <mergeCell ref="A2:B2"/>
    <mergeCell ref="A1:H1"/>
  </mergeCells>
  <printOptions gridLines="1"/>
  <pageMargins left="0.7" right="0.7" top="0.75" bottom="0.75" header="0.3" footer="0.3"/>
  <pageSetup paperSize="9" scale="95" orientation="landscape" horizontalDpi="4294967295" verticalDpi="4294967295" r:id="rId1"/>
  <headerFooter>
    <oddHeader>&amp;C&amp;"-,Bold"YOBE STATE GOVERNMENT OF NIGERIA 
PROPOSED BUDGET 2017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view="pageLayout" zoomScaleNormal="100" workbookViewId="0">
      <selection activeCell="C12" sqref="C12"/>
    </sheetView>
  </sheetViews>
  <sheetFormatPr defaultRowHeight="15" x14ac:dyDescent="0.25"/>
  <cols>
    <col min="1" max="2" width="9.140625" customWidth="1"/>
    <col min="3" max="3" width="25.42578125" customWidth="1"/>
    <col min="4" max="4" width="16" customWidth="1"/>
    <col min="5" max="5" width="16.42578125" customWidth="1"/>
    <col min="6" max="6" width="14.85546875" style="96" customWidth="1"/>
    <col min="7" max="7" width="17.5703125" customWidth="1"/>
    <col min="8" max="8" width="16" customWidth="1"/>
    <col min="9" max="9" width="16" style="96" customWidth="1"/>
    <col min="10" max="10" width="17.28515625" customWidth="1"/>
  </cols>
  <sheetData>
    <row r="1" spans="1:12" s="96" customFormat="1" x14ac:dyDescent="0.25">
      <c r="A1" s="565" t="s">
        <v>822</v>
      </c>
      <c r="B1" s="565"/>
      <c r="C1" s="565"/>
      <c r="D1" s="565"/>
      <c r="E1" s="565"/>
      <c r="F1" s="565"/>
      <c r="G1" s="565"/>
      <c r="H1" s="565"/>
      <c r="I1" s="565"/>
      <c r="J1" s="298"/>
    </row>
    <row r="2" spans="1:12" ht="15" customHeight="1" x14ac:dyDescent="0.25">
      <c r="A2" s="565" t="s">
        <v>278</v>
      </c>
      <c r="B2" s="565"/>
      <c r="C2" s="320" t="s">
        <v>478</v>
      </c>
      <c r="D2" s="567" t="s">
        <v>622</v>
      </c>
      <c r="E2" s="567"/>
      <c r="F2" s="567"/>
      <c r="G2" s="567" t="s">
        <v>494</v>
      </c>
      <c r="H2" s="567"/>
      <c r="I2" s="567"/>
      <c r="J2" s="299"/>
    </row>
    <row r="3" spans="1:12" ht="15" customHeight="1" x14ac:dyDescent="0.25">
      <c r="A3" s="321" t="s">
        <v>599</v>
      </c>
      <c r="B3" s="322" t="s">
        <v>411</v>
      </c>
      <c r="C3" s="323"/>
      <c r="D3" s="566" t="s">
        <v>728</v>
      </c>
      <c r="E3" s="566" t="s">
        <v>729</v>
      </c>
      <c r="F3" s="566" t="s">
        <v>627</v>
      </c>
      <c r="G3" s="566" t="s">
        <v>728</v>
      </c>
      <c r="H3" s="566" t="s">
        <v>729</v>
      </c>
      <c r="I3" s="566" t="s">
        <v>627</v>
      </c>
      <c r="J3" s="296"/>
    </row>
    <row r="4" spans="1:12" ht="15" customHeight="1" x14ac:dyDescent="0.25">
      <c r="A4" s="323"/>
      <c r="B4" s="323"/>
      <c r="C4" s="323"/>
      <c r="D4" s="566"/>
      <c r="E4" s="566"/>
      <c r="F4" s="566"/>
      <c r="G4" s="566"/>
      <c r="H4" s="566"/>
      <c r="I4" s="566"/>
      <c r="J4" s="296"/>
    </row>
    <row r="5" spans="1:12" ht="15" customHeight="1" x14ac:dyDescent="0.25">
      <c r="A5" s="321"/>
      <c r="B5" s="322"/>
      <c r="C5" s="323"/>
      <c r="D5" s="324" t="s">
        <v>100</v>
      </c>
      <c r="E5" s="324" t="s">
        <v>100</v>
      </c>
      <c r="F5" s="324" t="s">
        <v>100</v>
      </c>
      <c r="G5" s="324" t="s">
        <v>100</v>
      </c>
      <c r="H5" s="324" t="s">
        <v>100</v>
      </c>
      <c r="I5" s="324" t="s">
        <v>100</v>
      </c>
      <c r="J5" s="296"/>
    </row>
    <row r="6" spans="1:12" ht="15" customHeight="1" x14ac:dyDescent="0.25">
      <c r="A6" s="325" t="s">
        <v>2</v>
      </c>
      <c r="B6" s="326">
        <v>11001001</v>
      </c>
      <c r="C6" s="327" t="s">
        <v>3</v>
      </c>
      <c r="D6" s="312">
        <f>'RECURR EXP'!G7</f>
        <v>134712000</v>
      </c>
      <c r="E6" s="312">
        <f>'RECURR EXP'!H7</f>
        <v>94508367</v>
      </c>
      <c r="F6" s="311">
        <f>'RECURR EXP'!I7</f>
        <v>185693000</v>
      </c>
      <c r="G6" s="312">
        <f>'RECURR EXP'!G15</f>
        <v>1704000000</v>
      </c>
      <c r="H6" s="312">
        <f>'RECURR EXP'!H15</f>
        <v>1034896599</v>
      </c>
      <c r="I6" s="328">
        <f>'RECURR EXP'!I15</f>
        <v>1500000000</v>
      </c>
      <c r="J6" s="296"/>
    </row>
    <row r="7" spans="1:12" ht="15" customHeight="1" x14ac:dyDescent="0.25">
      <c r="A7" s="325" t="s">
        <v>2</v>
      </c>
      <c r="B7" s="329">
        <v>11001002</v>
      </c>
      <c r="C7" s="327" t="s">
        <v>4</v>
      </c>
      <c r="D7" s="312">
        <v>0</v>
      </c>
      <c r="E7" s="312">
        <v>0</v>
      </c>
      <c r="F7" s="311">
        <v>0</v>
      </c>
      <c r="G7" s="312">
        <f>'RECURR EXP'!G24</f>
        <v>235901000</v>
      </c>
      <c r="H7" s="312">
        <f>'RECURR EXP'!H24</f>
        <v>166510000</v>
      </c>
      <c r="I7" s="328">
        <f>'RECURR EXP'!I24</f>
        <v>240000000</v>
      </c>
      <c r="J7" s="296"/>
    </row>
    <row r="8" spans="1:12" ht="15" customHeight="1" x14ac:dyDescent="0.25">
      <c r="A8" s="325" t="s">
        <v>2</v>
      </c>
      <c r="B8" s="329">
        <v>11001003</v>
      </c>
      <c r="C8" s="327" t="s">
        <v>405</v>
      </c>
      <c r="D8" s="312"/>
      <c r="E8" s="312">
        <v>0</v>
      </c>
      <c r="F8" s="311">
        <v>0</v>
      </c>
      <c r="G8" s="312">
        <f>'RECURR EXP'!G26</f>
        <v>144000000</v>
      </c>
      <c r="H8" s="312">
        <f>'RECURR EXP'!H26</f>
        <v>21395000</v>
      </c>
      <c r="I8" s="328">
        <f>'RECURR EXP'!I26</f>
        <v>78000000</v>
      </c>
      <c r="J8" s="296"/>
    </row>
    <row r="9" spans="1:12" ht="15" customHeight="1" x14ac:dyDescent="0.25">
      <c r="A9" s="325" t="s">
        <v>2</v>
      </c>
      <c r="B9" s="330">
        <v>11005001</v>
      </c>
      <c r="C9" s="331" t="s">
        <v>12</v>
      </c>
      <c r="D9" s="332">
        <v>0</v>
      </c>
      <c r="E9" s="332">
        <v>0</v>
      </c>
      <c r="F9" s="311">
        <v>0</v>
      </c>
      <c r="G9" s="312">
        <f>'RECURR EXP'!G44</f>
        <v>340400000</v>
      </c>
      <c r="H9" s="312">
        <f>'RECURR EXP'!H44</f>
        <v>47249850</v>
      </c>
      <c r="I9" s="328">
        <f>'RECURR EXP'!I44</f>
        <v>220450000</v>
      </c>
      <c r="J9" s="296"/>
    </row>
    <row r="10" spans="1:12" ht="15" customHeight="1" x14ac:dyDescent="0.25">
      <c r="A10" s="333" t="s">
        <v>2</v>
      </c>
      <c r="B10" s="333">
        <v>11008001</v>
      </c>
      <c r="C10" s="334" t="s">
        <v>11</v>
      </c>
      <c r="D10" s="335">
        <v>0</v>
      </c>
      <c r="E10" s="335">
        <v>0</v>
      </c>
      <c r="F10" s="311">
        <v>0</v>
      </c>
      <c r="G10" s="336">
        <f>'RECURR EXP'!G64</f>
        <v>465000000</v>
      </c>
      <c r="H10" s="336">
        <f>'RECURR EXP'!H64</f>
        <v>226121239</v>
      </c>
      <c r="I10" s="328">
        <f>'RECURR EXP'!I64</f>
        <v>301350000</v>
      </c>
      <c r="J10" s="296"/>
      <c r="K10" s="294"/>
      <c r="L10" s="294"/>
    </row>
    <row r="11" spans="1:12" s="96" customFormat="1" ht="15" customHeight="1" x14ac:dyDescent="0.25">
      <c r="A11" s="333" t="s">
        <v>2</v>
      </c>
      <c r="B11" s="333">
        <v>11010001</v>
      </c>
      <c r="C11" s="334" t="s">
        <v>798</v>
      </c>
      <c r="D11" s="335">
        <v>0</v>
      </c>
      <c r="E11" s="335">
        <v>0</v>
      </c>
      <c r="F11" s="311">
        <v>0</v>
      </c>
      <c r="G11" s="336">
        <v>0</v>
      </c>
      <c r="H11" s="336">
        <v>0</v>
      </c>
      <c r="I11" s="328">
        <f>'RECURR EXP'!I84</f>
        <v>77200000</v>
      </c>
      <c r="J11" s="296"/>
      <c r="K11" s="294"/>
      <c r="L11" s="294"/>
    </row>
    <row r="12" spans="1:12" ht="15" customHeight="1" x14ac:dyDescent="0.25">
      <c r="A12" s="325" t="s">
        <v>2</v>
      </c>
      <c r="B12" s="330">
        <v>11013001</v>
      </c>
      <c r="C12" s="327" t="s">
        <v>6</v>
      </c>
      <c r="D12" s="312">
        <f>'RECURR EXP'!G86</f>
        <v>333916000</v>
      </c>
      <c r="E12" s="312">
        <f>'RECURR EXP'!H86</f>
        <v>203067458</v>
      </c>
      <c r="F12" s="311">
        <f>'RECURR EXP'!I86</f>
        <v>329860000</v>
      </c>
      <c r="G12" s="312">
        <f>'RECURR EXP'!G109</f>
        <v>1997000000</v>
      </c>
      <c r="H12" s="312">
        <f>'RECURR EXP'!H109</f>
        <v>1470963534</v>
      </c>
      <c r="I12" s="328">
        <f>'RECURR EXP'!I109</f>
        <v>1445100000</v>
      </c>
      <c r="J12" s="296"/>
    </row>
    <row r="13" spans="1:12" ht="15" customHeight="1" x14ac:dyDescent="0.25">
      <c r="A13" s="325" t="s">
        <v>2</v>
      </c>
      <c r="B13" s="330">
        <v>11013003</v>
      </c>
      <c r="C13" s="337" t="s">
        <v>7</v>
      </c>
      <c r="D13" s="338">
        <v>0</v>
      </c>
      <c r="E13" s="338">
        <v>0</v>
      </c>
      <c r="F13" s="311">
        <v>0</v>
      </c>
      <c r="G13" s="312">
        <f>'RECURR EXP'!G115</f>
        <v>1200000</v>
      </c>
      <c r="H13" s="312">
        <f>'RECURR EXP'!H115</f>
        <v>400000</v>
      </c>
      <c r="I13" s="328">
        <f>'RECURR EXP'!I115</f>
        <v>600000</v>
      </c>
      <c r="J13" s="296"/>
    </row>
    <row r="14" spans="1:12" ht="15" customHeight="1" x14ac:dyDescent="0.25">
      <c r="A14" s="325" t="s">
        <v>2</v>
      </c>
      <c r="B14" s="330">
        <v>11013004</v>
      </c>
      <c r="C14" s="331" t="s">
        <v>8</v>
      </c>
      <c r="D14" s="332">
        <v>0</v>
      </c>
      <c r="E14" s="332">
        <v>0</v>
      </c>
      <c r="F14" s="311">
        <v>0</v>
      </c>
      <c r="G14" s="312">
        <f>'RECURR EXP'!G120</f>
        <v>600000</v>
      </c>
      <c r="H14" s="312">
        <f>'RECURR EXP'!H120</f>
        <v>200000</v>
      </c>
      <c r="I14" s="328">
        <f>'RECURR EXP'!I120</f>
        <v>300000</v>
      </c>
      <c r="J14" s="296"/>
    </row>
    <row r="15" spans="1:12" ht="15" customHeight="1" x14ac:dyDescent="0.25">
      <c r="A15" s="325" t="s">
        <v>2</v>
      </c>
      <c r="B15" s="330">
        <v>11013006</v>
      </c>
      <c r="C15" s="331" t="s">
        <v>9</v>
      </c>
      <c r="D15" s="332">
        <v>0</v>
      </c>
      <c r="E15" s="332">
        <v>0</v>
      </c>
      <c r="F15" s="311">
        <v>0</v>
      </c>
      <c r="G15" s="312">
        <f>'RECURR EXP'!G132</f>
        <v>240000</v>
      </c>
      <c r="H15" s="312">
        <f>'RECURR EXP'!H132</f>
        <v>80000</v>
      </c>
      <c r="I15" s="328">
        <f>'RECURR EXP'!I132</f>
        <v>120000</v>
      </c>
      <c r="J15" s="296"/>
    </row>
    <row r="16" spans="1:12" ht="15" customHeight="1" x14ac:dyDescent="0.25">
      <c r="A16" s="325" t="s">
        <v>2</v>
      </c>
      <c r="B16" s="330">
        <v>11013007</v>
      </c>
      <c r="C16" s="331" t="s">
        <v>10</v>
      </c>
      <c r="D16" s="332">
        <v>0</v>
      </c>
      <c r="E16" s="332">
        <v>0</v>
      </c>
      <c r="F16" s="311">
        <v>0</v>
      </c>
      <c r="G16" s="312">
        <f>'RECURR EXP'!G139</f>
        <v>600000</v>
      </c>
      <c r="H16" s="312">
        <f>'RECURR EXP'!H139</f>
        <v>200000</v>
      </c>
      <c r="I16" s="328">
        <f>'RECURR EXP'!I139</f>
        <v>300000</v>
      </c>
      <c r="J16" s="296"/>
    </row>
    <row r="17" spans="1:10" ht="15" customHeight="1" x14ac:dyDescent="0.25">
      <c r="A17" s="325" t="s">
        <v>2</v>
      </c>
      <c r="B17" s="329">
        <v>11021001</v>
      </c>
      <c r="C17" s="331" t="s">
        <v>13</v>
      </c>
      <c r="D17" s="332">
        <v>0</v>
      </c>
      <c r="E17" s="332">
        <v>0</v>
      </c>
      <c r="F17" s="311">
        <v>0</v>
      </c>
      <c r="G17" s="312">
        <f>'RECURR EXP'!G173</f>
        <v>2400000</v>
      </c>
      <c r="H17" s="312">
        <f>'RECURR EXP'!H173</f>
        <v>1600000</v>
      </c>
      <c r="I17" s="328">
        <f>'RECURR EXP'!I173</f>
        <v>1200000</v>
      </c>
      <c r="J17" s="296"/>
    </row>
    <row r="18" spans="1:10" ht="15" customHeight="1" x14ac:dyDescent="0.25">
      <c r="A18" s="325" t="s">
        <v>2</v>
      </c>
      <c r="B18" s="329">
        <v>11021002</v>
      </c>
      <c r="C18" s="331" t="s">
        <v>14</v>
      </c>
      <c r="D18" s="332">
        <v>0</v>
      </c>
      <c r="E18" s="332">
        <v>0</v>
      </c>
      <c r="F18" s="311">
        <v>0</v>
      </c>
      <c r="G18" s="312">
        <f>'RECURR EXP'!G180</f>
        <v>3400000</v>
      </c>
      <c r="H18" s="312">
        <f>'RECURR EXP'!H180</f>
        <v>1600000</v>
      </c>
      <c r="I18" s="328">
        <f>'RECURR EXP'!I180</f>
        <v>6000000</v>
      </c>
      <c r="J18" s="296"/>
    </row>
    <row r="19" spans="1:10" ht="15" customHeight="1" x14ac:dyDescent="0.25">
      <c r="A19" s="325" t="s">
        <v>2</v>
      </c>
      <c r="B19" s="329">
        <v>11021003</v>
      </c>
      <c r="C19" s="331" t="s">
        <v>15</v>
      </c>
      <c r="D19" s="332"/>
      <c r="E19" s="332">
        <v>0</v>
      </c>
      <c r="F19" s="311">
        <v>0</v>
      </c>
      <c r="G19" s="312">
        <f>'RECURR EXP'!G190</f>
        <v>32400000</v>
      </c>
      <c r="H19" s="312">
        <f>'RECURR EXP'!H190</f>
        <v>10900000</v>
      </c>
      <c r="I19" s="328">
        <f>'RECURR EXP'!I190</f>
        <v>16200000</v>
      </c>
      <c r="J19" s="296"/>
    </row>
    <row r="20" spans="1:10" ht="15" customHeight="1" x14ac:dyDescent="0.25">
      <c r="A20" s="325" t="s">
        <v>2</v>
      </c>
      <c r="B20" s="329">
        <v>11021004</v>
      </c>
      <c r="C20" s="331" t="s">
        <v>16</v>
      </c>
      <c r="D20" s="332">
        <v>0</v>
      </c>
      <c r="E20" s="332">
        <v>0</v>
      </c>
      <c r="F20" s="311">
        <v>0</v>
      </c>
      <c r="G20" s="312">
        <f>'RECURR EXP'!G196</f>
        <v>2400000</v>
      </c>
      <c r="H20" s="312">
        <f>'RECURR EXP'!H196</f>
        <v>800000</v>
      </c>
      <c r="I20" s="328">
        <f>'RECURR EXP'!I196</f>
        <v>1200000</v>
      </c>
      <c r="J20" s="296"/>
    </row>
    <row r="21" spans="1:10" ht="15" customHeight="1" x14ac:dyDescent="0.25">
      <c r="A21" s="325" t="s">
        <v>2</v>
      </c>
      <c r="B21" s="340">
        <v>11033001</v>
      </c>
      <c r="C21" s="327" t="s">
        <v>56</v>
      </c>
      <c r="D21" s="312">
        <v>0</v>
      </c>
      <c r="E21" s="312">
        <v>0</v>
      </c>
      <c r="F21" s="311">
        <v>0</v>
      </c>
      <c r="G21" s="312">
        <f>'RECURR EXP'!G213</f>
        <v>58800000</v>
      </c>
      <c r="H21" s="312">
        <f>'RECURR EXP'!H213</f>
        <v>9200000</v>
      </c>
      <c r="I21" s="328">
        <f>'RECURR EXP'!I213</f>
        <v>45500000</v>
      </c>
      <c r="J21" s="296"/>
    </row>
    <row r="22" spans="1:10" ht="15" customHeight="1" x14ac:dyDescent="0.25">
      <c r="A22" s="325" t="s">
        <v>2</v>
      </c>
      <c r="B22" s="340">
        <v>11035001</v>
      </c>
      <c r="C22" s="327" t="s">
        <v>98</v>
      </c>
      <c r="D22" s="312">
        <f>'RECURR EXP'!G215</f>
        <v>15272000</v>
      </c>
      <c r="E22" s="312">
        <f>'RECURR EXP'!H215</f>
        <v>9584049</v>
      </c>
      <c r="F22" s="311">
        <f>'RECURR EXP'!I215</f>
        <v>14543000</v>
      </c>
      <c r="G22" s="312">
        <f>'RECURR EXP'!G225</f>
        <v>1800000</v>
      </c>
      <c r="H22" s="312">
        <f>'RECURR EXP'!H225</f>
        <v>600000</v>
      </c>
      <c r="I22" s="328">
        <f>'RECURR EXP'!I225</f>
        <v>900000</v>
      </c>
      <c r="J22" s="296"/>
    </row>
    <row r="23" spans="1:10" ht="15" customHeight="1" x14ac:dyDescent="0.25">
      <c r="A23" s="325" t="s">
        <v>2</v>
      </c>
      <c r="B23" s="341">
        <v>11037001</v>
      </c>
      <c r="C23" s="327" t="s">
        <v>86</v>
      </c>
      <c r="D23" s="312">
        <f>'RECURR EXP'!G227</f>
        <v>13275000</v>
      </c>
      <c r="E23" s="312">
        <f>'RECURR EXP'!H227</f>
        <v>8217349</v>
      </c>
      <c r="F23" s="311">
        <f>'RECURR EXP'!I227</f>
        <v>36171000</v>
      </c>
      <c r="G23" s="312">
        <f>'RECURR EXP'!G243</f>
        <v>621650000</v>
      </c>
      <c r="H23" s="312">
        <f>'RECURR EXP'!H243</f>
        <v>331606833</v>
      </c>
      <c r="I23" s="328">
        <f>'RECURR EXP'!I243</f>
        <v>403533000</v>
      </c>
      <c r="J23" s="296"/>
    </row>
    <row r="24" spans="1:10" ht="15" customHeight="1" x14ac:dyDescent="0.25">
      <c r="A24" s="325" t="s">
        <v>2</v>
      </c>
      <c r="B24" s="325">
        <v>12003001</v>
      </c>
      <c r="C24" s="327" t="s">
        <v>5</v>
      </c>
      <c r="D24" s="312">
        <f>'RECURR EXP'!G245</f>
        <v>213590000</v>
      </c>
      <c r="E24" s="312">
        <f>'RECURR EXP'!H245</f>
        <v>91235430</v>
      </c>
      <c r="F24" s="311">
        <f>'RECURR EXP'!I245</f>
        <v>384759000</v>
      </c>
      <c r="G24" s="312">
        <f>'RECURR EXP'!G275</f>
        <v>1343136000</v>
      </c>
      <c r="H24" s="312">
        <f>'RECURR EXP'!H275</f>
        <v>462395549</v>
      </c>
      <c r="I24" s="328">
        <f>'RECURR EXP'!I275</f>
        <v>684548000</v>
      </c>
      <c r="J24" s="296"/>
    </row>
    <row r="25" spans="1:10" ht="15" customHeight="1" x14ac:dyDescent="0.25">
      <c r="A25" s="325" t="s">
        <v>2</v>
      </c>
      <c r="B25" s="329">
        <v>12004001</v>
      </c>
      <c r="C25" s="327" t="s">
        <v>95</v>
      </c>
      <c r="D25" s="312">
        <f>'RECURR EXP'!G277</f>
        <v>25069000</v>
      </c>
      <c r="E25" s="312">
        <f>'RECURR EXP'!H277</f>
        <v>6389710</v>
      </c>
      <c r="F25" s="311">
        <f>'RECURR EXP'!I277</f>
        <v>18839000</v>
      </c>
      <c r="G25" s="312">
        <f>'RECURR EXP'!G299</f>
        <v>64200000</v>
      </c>
      <c r="H25" s="312">
        <f>'RECURR EXP'!H299</f>
        <v>2000000</v>
      </c>
      <c r="I25" s="328">
        <f>'RECURR EXP'!I299</f>
        <v>40650000</v>
      </c>
      <c r="J25" s="296"/>
    </row>
    <row r="26" spans="1:10" ht="15" customHeight="1" x14ac:dyDescent="0.25">
      <c r="A26" s="325" t="s">
        <v>2</v>
      </c>
      <c r="B26" s="340">
        <v>23001001</v>
      </c>
      <c r="C26" s="327" t="s">
        <v>65</v>
      </c>
      <c r="D26" s="312">
        <f>'RECURR EXP'!G301</f>
        <v>68759000</v>
      </c>
      <c r="E26" s="312">
        <f>'RECURR EXP'!H301</f>
        <v>46976958</v>
      </c>
      <c r="F26" s="311">
        <f>'RECURR EXP'!I301</f>
        <v>79906000</v>
      </c>
      <c r="G26" s="312">
        <f>'RECURR EXP'!G318</f>
        <v>74000000</v>
      </c>
      <c r="H26" s="312">
        <f>'RECURR EXP'!H318</f>
        <v>9550000</v>
      </c>
      <c r="I26" s="328">
        <f>'RECURR EXP'!I318</f>
        <v>46300000</v>
      </c>
      <c r="J26" s="296"/>
    </row>
    <row r="27" spans="1:10" ht="15" customHeight="1" x14ac:dyDescent="0.25">
      <c r="A27" s="325" t="s">
        <v>2</v>
      </c>
      <c r="B27" s="340">
        <v>23003001</v>
      </c>
      <c r="C27" s="327" t="s">
        <v>68</v>
      </c>
      <c r="D27" s="312">
        <f>'RECURR EXP'!G335</f>
        <v>106110000</v>
      </c>
      <c r="E27" s="312">
        <f>'RECURR EXP'!H335</f>
        <v>76746509</v>
      </c>
      <c r="F27" s="311">
        <f>'RECURR EXP'!I335</f>
        <v>110560000</v>
      </c>
      <c r="G27" s="312">
        <f>'RECURR EXP'!G361</f>
        <v>48000000</v>
      </c>
      <c r="H27" s="312">
        <f>'RECURR EXP'!H361</f>
        <v>6000000</v>
      </c>
      <c r="I27" s="328">
        <f>'RECURR EXP'!I361</f>
        <v>28500000</v>
      </c>
      <c r="J27" s="296"/>
    </row>
    <row r="28" spans="1:10" ht="15" customHeight="1" x14ac:dyDescent="0.25">
      <c r="A28" s="325" t="s">
        <v>2</v>
      </c>
      <c r="B28" s="340">
        <v>23004001</v>
      </c>
      <c r="C28" s="327" t="s">
        <v>67</v>
      </c>
      <c r="D28" s="312">
        <f>'RECURR EXP'!G363</f>
        <v>108418000</v>
      </c>
      <c r="E28" s="312">
        <f>'RECURR EXP'!H363</f>
        <v>69445993</v>
      </c>
      <c r="F28" s="311">
        <f>'RECURR EXP'!I363</f>
        <v>98412000</v>
      </c>
      <c r="G28" s="312">
        <f>'RECURR EXP'!G385</f>
        <v>66420000</v>
      </c>
      <c r="H28" s="312">
        <f>'RECURR EXP'!H385</f>
        <v>4458000</v>
      </c>
      <c r="I28" s="328">
        <f>'RECURR EXP'!I385</f>
        <v>41373000</v>
      </c>
      <c r="J28" s="296"/>
    </row>
    <row r="29" spans="1:10" ht="15" customHeight="1" x14ac:dyDescent="0.25">
      <c r="A29" s="325" t="s">
        <v>2</v>
      </c>
      <c r="B29" s="340">
        <v>23013001</v>
      </c>
      <c r="C29" s="327" t="s">
        <v>69</v>
      </c>
      <c r="D29" s="312">
        <f>'RECURR EXP'!G387</f>
        <v>28485000</v>
      </c>
      <c r="E29" s="312">
        <f>'RECURR EXP'!H387</f>
        <v>19481015</v>
      </c>
      <c r="F29" s="311">
        <f>'RECURR EXP'!I387</f>
        <v>26943000</v>
      </c>
      <c r="G29" s="342">
        <f>'RECURR EXP'!G403</f>
        <v>18121000</v>
      </c>
      <c r="H29" s="312">
        <f>'RECURR EXP'!H403</f>
        <v>1400000</v>
      </c>
      <c r="I29" s="344">
        <f>'RECURR EXP'!I403</f>
        <v>11149000</v>
      </c>
      <c r="J29" s="296"/>
    </row>
    <row r="30" spans="1:10" ht="15" customHeight="1" x14ac:dyDescent="0.25">
      <c r="A30" s="254" t="s">
        <v>2</v>
      </c>
      <c r="B30" s="255">
        <v>23057001</v>
      </c>
      <c r="C30" s="256" t="s">
        <v>66</v>
      </c>
      <c r="D30" s="305">
        <f>'RECURR EXP'!G405</f>
        <v>44155000</v>
      </c>
      <c r="E30" s="319">
        <f>'RECURR EXP'!H405</f>
        <v>29984969</v>
      </c>
      <c r="F30" s="318">
        <f>'RECURR EXP'!I405</f>
        <v>41897000</v>
      </c>
      <c r="G30" s="343">
        <f>'RECURR EXP'!G420</f>
        <v>12795000</v>
      </c>
      <c r="H30" s="346">
        <f>'RECURR EXP'!H420</f>
        <v>1500000</v>
      </c>
      <c r="I30" s="296">
        <f>'RECURR EXP'!I420</f>
        <v>7642000</v>
      </c>
      <c r="J30" s="296"/>
    </row>
    <row r="31" spans="1:10" ht="15" customHeight="1" x14ac:dyDescent="0.25">
      <c r="A31" s="208" t="s">
        <v>2</v>
      </c>
      <c r="B31" s="209">
        <v>24007001</v>
      </c>
      <c r="C31" s="210" t="s">
        <v>63</v>
      </c>
      <c r="D31" s="211">
        <f>'RECURR EXP'!G422</f>
        <v>128643000</v>
      </c>
      <c r="E31" s="304">
        <f>'RECURR EXP'!H422</f>
        <v>75337586</v>
      </c>
      <c r="F31" s="314">
        <f>'RECURR EXP'!I422</f>
        <v>130318000</v>
      </c>
      <c r="G31" s="345">
        <f>'RECURR EXP'!G439</f>
        <v>25800000</v>
      </c>
      <c r="H31" s="312">
        <f>'RECURR EXP'!H439</f>
        <v>3600000</v>
      </c>
      <c r="I31" s="328">
        <f>'RECURR EXP'!I439</f>
        <v>20550000</v>
      </c>
      <c r="J31" s="296"/>
    </row>
    <row r="32" spans="1:10" ht="15" customHeight="1" x14ac:dyDescent="0.25">
      <c r="A32" s="208" t="s">
        <v>2</v>
      </c>
      <c r="B32" s="214">
        <v>25001001</v>
      </c>
      <c r="C32" s="210" t="s">
        <v>563</v>
      </c>
      <c r="D32" s="211">
        <f>'RECURR EXP'!G441</f>
        <v>141050000</v>
      </c>
      <c r="E32" s="304">
        <f>'RECURR EXP'!H441</f>
        <v>102508881</v>
      </c>
      <c r="F32" s="314">
        <f>'RECURR EXP'!I441</f>
        <v>179566000</v>
      </c>
      <c r="G32" s="345">
        <f>'RECURR EXP'!G468</f>
        <v>174000000</v>
      </c>
      <c r="H32" s="312">
        <f>'RECURR EXP'!H468</f>
        <v>95640000</v>
      </c>
      <c r="I32" s="328">
        <f>'RECURR EXP'!I468</f>
        <v>477000000</v>
      </c>
      <c r="J32" s="296"/>
    </row>
    <row r="33" spans="1:10" ht="15" customHeight="1" x14ac:dyDescent="0.25">
      <c r="A33" s="229" t="s">
        <v>2</v>
      </c>
      <c r="B33" s="230">
        <v>40001001</v>
      </c>
      <c r="C33" s="231" t="s">
        <v>91</v>
      </c>
      <c r="D33" s="232">
        <f>'RECURR EXP'!G470</f>
        <v>58119000</v>
      </c>
      <c r="E33" s="306">
        <f>'RECURR EXP'!H470</f>
        <v>37274253</v>
      </c>
      <c r="F33" s="347">
        <f>'RECURR EXP'!I470</f>
        <v>52336000</v>
      </c>
      <c r="G33" s="348">
        <f>'RECURR EXP'!G490</f>
        <v>102800000</v>
      </c>
      <c r="H33" s="312">
        <f>'RECURR EXP'!H490</f>
        <v>53040500</v>
      </c>
      <c r="I33" s="296">
        <f>'RECURR EXP'!I490</f>
        <v>69400000</v>
      </c>
      <c r="J33" s="296"/>
    </row>
    <row r="34" spans="1:10" ht="15" customHeight="1" x14ac:dyDescent="0.25">
      <c r="A34" s="325" t="s">
        <v>2</v>
      </c>
      <c r="B34" s="340">
        <v>40002001</v>
      </c>
      <c r="C34" s="327" t="s">
        <v>92</v>
      </c>
      <c r="D34" s="312">
        <f>'RECURR EXP'!G492</f>
        <v>70466000</v>
      </c>
      <c r="E34" s="312">
        <f>'RECURR EXP'!H492</f>
        <v>48434048</v>
      </c>
      <c r="F34" s="311">
        <f>'RECURR EXP'!I492</f>
        <v>67617000</v>
      </c>
      <c r="G34" s="312">
        <f>'RECURR EXP'!G511</f>
        <v>37280000</v>
      </c>
      <c r="H34" s="312">
        <f>'RECURR EXP'!H511</f>
        <v>5800000</v>
      </c>
      <c r="I34" s="296">
        <f>'RECURR EXP'!I511</f>
        <v>26812000</v>
      </c>
      <c r="J34" s="296"/>
    </row>
    <row r="35" spans="1:10" ht="15" customHeight="1" x14ac:dyDescent="0.25">
      <c r="A35" s="325" t="s">
        <v>2</v>
      </c>
      <c r="B35" s="340">
        <v>47001001</v>
      </c>
      <c r="C35" s="327" t="s">
        <v>93</v>
      </c>
      <c r="D35" s="312">
        <f>'RECURR EXP'!G513</f>
        <v>28673000</v>
      </c>
      <c r="E35" s="312">
        <f>'RECURR EXP'!H513</f>
        <v>18452558</v>
      </c>
      <c r="F35" s="311">
        <f>'RECURR EXP'!I513</f>
        <v>28673000</v>
      </c>
      <c r="G35" s="312">
        <f>'RECURR EXP'!G531</f>
        <v>28400000</v>
      </c>
      <c r="H35" s="312">
        <f>'RECURR EXP'!H531</f>
        <v>6427500</v>
      </c>
      <c r="I35" s="296">
        <f>'RECURR EXP'!I531</f>
        <v>28470000</v>
      </c>
      <c r="J35" s="296"/>
    </row>
    <row r="36" spans="1:10" ht="15" customHeight="1" x14ac:dyDescent="0.25">
      <c r="A36" s="325" t="s">
        <v>2</v>
      </c>
      <c r="B36" s="340">
        <v>47002001</v>
      </c>
      <c r="C36" s="327" t="s">
        <v>94</v>
      </c>
      <c r="D36" s="312">
        <f>'RECURR EXP'!G533</f>
        <v>22562000</v>
      </c>
      <c r="E36" s="312">
        <f>'RECURR EXP'!H533</f>
        <v>15641215</v>
      </c>
      <c r="F36" s="311">
        <f>'RECURR EXP'!I533</f>
        <v>21703000</v>
      </c>
      <c r="G36" s="312">
        <f>'RECURR EXP'!G543</f>
        <v>3600000</v>
      </c>
      <c r="H36" s="312">
        <f>'RECURR EXP'!H543</f>
        <v>1200000</v>
      </c>
      <c r="I36" s="296">
        <f>'RECURR EXP'!I543</f>
        <v>1800000</v>
      </c>
      <c r="J36" s="296"/>
    </row>
    <row r="37" spans="1:10" ht="15" customHeight="1" x14ac:dyDescent="0.25">
      <c r="A37" s="254" t="s">
        <v>2</v>
      </c>
      <c r="B37" s="255">
        <v>48001001</v>
      </c>
      <c r="C37" s="256" t="s">
        <v>97</v>
      </c>
      <c r="D37" s="305">
        <f>'RECURR EXP'!G545</f>
        <v>4134000</v>
      </c>
      <c r="E37" s="319">
        <f>'RECURR EXP'!H545</f>
        <v>2826351</v>
      </c>
      <c r="F37" s="318">
        <f>'RECURR EXP'!I545</f>
        <v>3956000</v>
      </c>
      <c r="G37" s="310">
        <f>'RECURR EXP'!G552</f>
        <v>6000000</v>
      </c>
      <c r="H37" s="319">
        <f>'RECURR EXP'!H552</f>
        <v>2395000</v>
      </c>
      <c r="I37" s="296">
        <f>'RECURR EXP'!I552</f>
        <v>3000000</v>
      </c>
      <c r="J37" s="296"/>
    </row>
    <row r="38" spans="1:10" ht="15" customHeight="1" x14ac:dyDescent="0.25">
      <c r="A38" s="208" t="s">
        <v>2</v>
      </c>
      <c r="B38" s="228">
        <v>62001002</v>
      </c>
      <c r="C38" s="210" t="s">
        <v>84</v>
      </c>
      <c r="D38" s="211">
        <f>'RECURR EXP'!G562</f>
        <v>35357000</v>
      </c>
      <c r="E38" s="304">
        <f>'RECURR EXP'!H562</f>
        <v>24112105</v>
      </c>
      <c r="F38" s="314">
        <f>'RECURR EXP'!I562</f>
        <v>55707000</v>
      </c>
      <c r="G38" s="295">
        <f>'RECURR EXP'!G588</f>
        <v>152000000</v>
      </c>
      <c r="H38" s="304">
        <f>'RECURR EXP'!H588</f>
        <v>31034000</v>
      </c>
      <c r="I38" s="296">
        <f>'RECURR EXP'!I588</f>
        <v>97000000</v>
      </c>
      <c r="J38" s="296"/>
    </row>
    <row r="39" spans="1:10" ht="15" customHeight="1" x14ac:dyDescent="0.25">
      <c r="A39" s="208" t="s">
        <v>2</v>
      </c>
      <c r="B39" s="228">
        <v>62001002</v>
      </c>
      <c r="C39" s="210" t="s">
        <v>85</v>
      </c>
      <c r="D39" s="211"/>
      <c r="E39" s="304"/>
      <c r="F39" s="314">
        <v>0</v>
      </c>
      <c r="G39" s="307">
        <f>'RECURR EXP'!G599</f>
        <v>61200000</v>
      </c>
      <c r="H39" s="306">
        <f>'RECURR EXP'!H599</f>
        <v>40900000</v>
      </c>
      <c r="I39" s="296">
        <f>'RECURR EXP'!I599</f>
        <v>54600000</v>
      </c>
      <c r="J39" s="296"/>
    </row>
    <row r="40" spans="1:10" ht="15" customHeight="1" x14ac:dyDescent="0.25">
      <c r="A40" s="208" t="s">
        <v>17</v>
      </c>
      <c r="B40" s="214">
        <v>15001001</v>
      </c>
      <c r="C40" s="210" t="s">
        <v>564</v>
      </c>
      <c r="D40" s="211">
        <f>'RECURR EXP'!G601</f>
        <v>1106792000</v>
      </c>
      <c r="E40" s="304">
        <f>'RECURR EXP'!H601</f>
        <v>821087071</v>
      </c>
      <c r="F40" s="349">
        <f>'RECURR EXP'!I601</f>
        <v>972592000</v>
      </c>
      <c r="G40" s="312">
        <f>'RECURR EXP'!G627</f>
        <v>1058640000</v>
      </c>
      <c r="H40" s="312">
        <f>'RECURR EXP'!H627</f>
        <v>124205647</v>
      </c>
      <c r="I40" s="328">
        <f>'RECURR EXP'!I627</f>
        <v>420916000</v>
      </c>
      <c r="J40" s="296"/>
    </row>
    <row r="41" spans="1:10" ht="15" customHeight="1" x14ac:dyDescent="0.25">
      <c r="A41" s="208" t="s">
        <v>17</v>
      </c>
      <c r="B41" s="214">
        <v>15001002</v>
      </c>
      <c r="C41" s="210" t="s">
        <v>19</v>
      </c>
      <c r="D41" s="211">
        <v>0</v>
      </c>
      <c r="E41" s="304">
        <v>0</v>
      </c>
      <c r="F41" s="345">
        <v>0</v>
      </c>
      <c r="G41" s="312">
        <f>'RECURR EXP'!G651</f>
        <v>1200000</v>
      </c>
      <c r="H41" s="312">
        <f>'RECURR EXP'!H651</f>
        <v>200000</v>
      </c>
      <c r="I41" s="328">
        <f>'RECURR EXP'!I651</f>
        <v>600000</v>
      </c>
      <c r="J41" s="296"/>
    </row>
    <row r="42" spans="1:10" ht="15" customHeight="1" x14ac:dyDescent="0.25">
      <c r="A42" s="208" t="s">
        <v>17</v>
      </c>
      <c r="B42" s="214">
        <v>15001003</v>
      </c>
      <c r="C42" s="210" t="s">
        <v>20</v>
      </c>
      <c r="D42" s="211">
        <v>0</v>
      </c>
      <c r="E42" s="304">
        <v>0</v>
      </c>
      <c r="F42" s="345">
        <v>0</v>
      </c>
      <c r="G42" s="312">
        <f>'RECURR EXP'!G672</f>
        <v>122000000</v>
      </c>
      <c r="H42" s="312">
        <f>'RECURR EXP'!H672</f>
        <v>18500000</v>
      </c>
      <c r="I42" s="328">
        <f>'RECURR EXP'!I672</f>
        <v>177000000</v>
      </c>
      <c r="J42" s="296"/>
    </row>
    <row r="43" spans="1:10" ht="15" customHeight="1" x14ac:dyDescent="0.25">
      <c r="A43" s="208" t="s">
        <v>17</v>
      </c>
      <c r="B43" s="214">
        <v>15102001</v>
      </c>
      <c r="C43" s="233" t="s">
        <v>565</v>
      </c>
      <c r="D43" s="234">
        <f>'RECURR EXP'!G674</f>
        <v>311537600</v>
      </c>
      <c r="E43" s="308">
        <f>'RECURR EXP'!H674</f>
        <v>176964397</v>
      </c>
      <c r="F43" s="349">
        <f>'RECURR EXP'!I674</f>
        <v>248640000</v>
      </c>
      <c r="G43" s="312">
        <f>'RECURR EXP'!G689</f>
        <v>33700000</v>
      </c>
      <c r="H43" s="312">
        <f>'RECURR EXP'!H689</f>
        <v>8000000</v>
      </c>
      <c r="I43" s="328">
        <f>'RECURR EXP'!I689</f>
        <v>26105000</v>
      </c>
      <c r="J43" s="296"/>
    </row>
    <row r="44" spans="1:10" ht="15" customHeight="1" x14ac:dyDescent="0.25">
      <c r="A44" s="208" t="s">
        <v>17</v>
      </c>
      <c r="B44" s="228">
        <v>15110001</v>
      </c>
      <c r="C44" s="210" t="s">
        <v>18</v>
      </c>
      <c r="D44" s="211">
        <v>0</v>
      </c>
      <c r="E44" s="304">
        <v>0</v>
      </c>
      <c r="F44" s="345">
        <v>0</v>
      </c>
      <c r="G44" s="312">
        <f>'RECURR EXP'!G717</f>
        <v>8600000</v>
      </c>
      <c r="H44" s="312">
        <f>'RECURR EXP'!H717</f>
        <v>200000</v>
      </c>
      <c r="I44" s="328">
        <f>'RECURR EXP'!I717</f>
        <v>5500000</v>
      </c>
      <c r="J44" s="296"/>
    </row>
    <row r="45" spans="1:10" ht="15" customHeight="1" x14ac:dyDescent="0.25">
      <c r="A45" s="208" t="s">
        <v>17</v>
      </c>
      <c r="B45" s="209">
        <v>20001001</v>
      </c>
      <c r="C45" s="210" t="s">
        <v>43</v>
      </c>
      <c r="D45" s="211">
        <f>'RECURR EXP'!G719</f>
        <v>640222000</v>
      </c>
      <c r="E45" s="304">
        <f>'RECURR EXP'!H719</f>
        <v>427589189</v>
      </c>
      <c r="F45" s="349">
        <f>'RECURR EXP'!I719</f>
        <v>639085000</v>
      </c>
      <c r="G45" s="312">
        <f>'RECURR EXP'!G741</f>
        <v>105000000</v>
      </c>
      <c r="H45" s="312">
        <f>'RECURR EXP'!H741</f>
        <v>33050000</v>
      </c>
      <c r="I45" s="328">
        <f>'RECURR EXP'!I741</f>
        <v>136450000</v>
      </c>
      <c r="J45" s="296"/>
    </row>
    <row r="46" spans="1:10" ht="15" customHeight="1" x14ac:dyDescent="0.25">
      <c r="A46" s="208" t="s">
        <v>17</v>
      </c>
      <c r="B46" s="209">
        <v>20001001</v>
      </c>
      <c r="C46" s="210" t="s">
        <v>476</v>
      </c>
      <c r="D46" s="211">
        <v>0</v>
      </c>
      <c r="E46" s="304">
        <v>0</v>
      </c>
      <c r="F46" s="345">
        <v>0</v>
      </c>
      <c r="G46" s="296">
        <f>'RECURR EXP'!G766</f>
        <v>1639000000</v>
      </c>
      <c r="H46" s="312">
        <f>'RECURR EXP'!H766</f>
        <v>717056711</v>
      </c>
      <c r="I46" s="328">
        <f>'RECURR EXP'!I766</f>
        <v>1168000000</v>
      </c>
      <c r="J46" s="296"/>
    </row>
    <row r="47" spans="1:10" ht="15" customHeight="1" x14ac:dyDescent="0.25">
      <c r="A47" s="208" t="s">
        <v>17</v>
      </c>
      <c r="B47" s="209">
        <v>20001001</v>
      </c>
      <c r="C47" s="210" t="s">
        <v>483</v>
      </c>
      <c r="D47" s="211">
        <v>0</v>
      </c>
      <c r="E47" s="304">
        <v>0</v>
      </c>
      <c r="F47" s="345">
        <v>0</v>
      </c>
      <c r="G47" s="312">
        <f>'RECURR EXP'!G780</f>
        <v>10826558200</v>
      </c>
      <c r="H47" s="312">
        <f>'RECURR EXP'!H780</f>
        <v>5492961477</v>
      </c>
      <c r="I47" s="344">
        <f>'RECURR EXP'!I780</f>
        <v>8352185000</v>
      </c>
      <c r="J47" s="296"/>
    </row>
    <row r="48" spans="1:10" ht="15" customHeight="1" x14ac:dyDescent="0.25">
      <c r="A48" s="208" t="s">
        <v>17</v>
      </c>
      <c r="B48" s="209">
        <v>20001002</v>
      </c>
      <c r="C48" s="210" t="s">
        <v>44</v>
      </c>
      <c r="D48" s="211">
        <v>0</v>
      </c>
      <c r="E48" s="304">
        <v>0</v>
      </c>
      <c r="F48" s="345">
        <v>0</v>
      </c>
      <c r="G48" s="312">
        <f>'RECURR EXP'!G787</f>
        <v>1200000</v>
      </c>
      <c r="H48" s="312">
        <f>'RECURR EXP'!H787</f>
        <v>400000</v>
      </c>
      <c r="I48" s="296">
        <f>'RECURR EXP'!I787</f>
        <v>600000</v>
      </c>
      <c r="J48" s="296"/>
    </row>
    <row r="49" spans="1:10" ht="15" customHeight="1" x14ac:dyDescent="0.25">
      <c r="A49" s="208" t="s">
        <v>17</v>
      </c>
      <c r="B49" s="223">
        <v>20002001</v>
      </c>
      <c r="C49" s="210" t="s">
        <v>46</v>
      </c>
      <c r="D49" s="211">
        <v>0</v>
      </c>
      <c r="E49" s="304">
        <v>0</v>
      </c>
      <c r="F49" s="345">
        <v>0</v>
      </c>
      <c r="G49" s="312">
        <f>'RECURR EXP'!G792</f>
        <v>600000</v>
      </c>
      <c r="H49" s="312">
        <f>'RECURR EXP'!H792</f>
        <v>200000</v>
      </c>
      <c r="I49" s="296">
        <f>'RECURR EXP'!I792</f>
        <v>300000</v>
      </c>
      <c r="J49" s="296"/>
    </row>
    <row r="50" spans="1:10" ht="15" customHeight="1" x14ac:dyDescent="0.25">
      <c r="A50" s="208" t="s">
        <v>17</v>
      </c>
      <c r="B50" s="228">
        <v>20007001</v>
      </c>
      <c r="C50" s="210" t="s">
        <v>45</v>
      </c>
      <c r="D50" s="211">
        <v>0</v>
      </c>
      <c r="E50" s="304">
        <v>0</v>
      </c>
      <c r="F50" s="345">
        <v>0</v>
      </c>
      <c r="G50" s="312">
        <f>'RECURR EXP'!G803</f>
        <v>8000000</v>
      </c>
      <c r="H50" s="312">
        <f>'RECURR EXP'!H803</f>
        <v>2400000</v>
      </c>
      <c r="I50" s="350">
        <f>'RECURR EXP'!I803</f>
        <v>15600000</v>
      </c>
      <c r="J50" s="296"/>
    </row>
    <row r="51" spans="1:10" ht="15" customHeight="1" x14ac:dyDescent="0.25">
      <c r="A51" s="208" t="s">
        <v>17</v>
      </c>
      <c r="B51" s="228">
        <v>20007002</v>
      </c>
      <c r="C51" s="210" t="s">
        <v>47</v>
      </c>
      <c r="D51" s="211">
        <v>0</v>
      </c>
      <c r="E51" s="304">
        <v>0</v>
      </c>
      <c r="F51" s="313">
        <v>0</v>
      </c>
      <c r="G51" s="339">
        <f>'RECURR EXP'!G818</f>
        <v>1200000</v>
      </c>
      <c r="H51" s="312">
        <f>'RECURR EXP'!H818</f>
        <v>200000</v>
      </c>
      <c r="I51" s="328">
        <f>'RECURR EXP'!I818</f>
        <v>300000</v>
      </c>
      <c r="J51" s="296"/>
    </row>
    <row r="52" spans="1:10" ht="15" customHeight="1" x14ac:dyDescent="0.25">
      <c r="A52" s="208" t="s">
        <v>17</v>
      </c>
      <c r="B52" s="209">
        <v>20008001</v>
      </c>
      <c r="C52" s="210" t="s">
        <v>48</v>
      </c>
      <c r="D52" s="211">
        <f>'RECURR EXP'!G820</f>
        <v>89820000</v>
      </c>
      <c r="E52" s="304">
        <f>'RECURR EXP'!H820</f>
        <v>58562161</v>
      </c>
      <c r="F52" s="314">
        <f>'RECURR EXP'!I820</f>
        <v>89491000</v>
      </c>
      <c r="G52" s="317">
        <f>'RECURR EXP'!G850</f>
        <v>25700000</v>
      </c>
      <c r="H52" s="312">
        <f>'RECURR EXP'!H850</f>
        <v>2000000</v>
      </c>
      <c r="I52" s="328">
        <f>'RECURR EXP'!I850</f>
        <v>165805000</v>
      </c>
      <c r="J52" s="296"/>
    </row>
    <row r="53" spans="1:10" ht="15" customHeight="1" x14ac:dyDescent="0.25">
      <c r="A53" s="208" t="s">
        <v>17</v>
      </c>
      <c r="B53" s="209">
        <v>22001001</v>
      </c>
      <c r="C53" s="210" t="s">
        <v>71</v>
      </c>
      <c r="D53" s="211">
        <f>'RECURR EXP'!G852</f>
        <v>85566000</v>
      </c>
      <c r="E53" s="304">
        <f>'RECURR EXP'!H852</f>
        <v>55664502</v>
      </c>
      <c r="F53" s="314">
        <f>'RECURR EXP'!I852</f>
        <v>101269000</v>
      </c>
      <c r="G53" s="317">
        <f>'RECURR EXP'!G871</f>
        <v>116000000</v>
      </c>
      <c r="H53" s="312">
        <f>'RECURR EXP'!H871</f>
        <v>4000000</v>
      </c>
      <c r="I53" s="328">
        <f>'RECURR EXP'!I871</f>
        <v>73600000</v>
      </c>
      <c r="J53" s="296"/>
    </row>
    <row r="54" spans="1:10" ht="15" customHeight="1" x14ac:dyDescent="0.25">
      <c r="A54" s="208" t="s">
        <v>17</v>
      </c>
      <c r="B54" s="209">
        <v>22018001</v>
      </c>
      <c r="C54" s="210" t="s">
        <v>73</v>
      </c>
      <c r="D54" s="211">
        <v>0</v>
      </c>
      <c r="E54" s="304">
        <v>0</v>
      </c>
      <c r="F54" s="313"/>
      <c r="G54" s="317">
        <v>0</v>
      </c>
      <c r="H54" s="312">
        <v>0</v>
      </c>
      <c r="I54" s="328">
        <v>0</v>
      </c>
      <c r="J54" s="296"/>
    </row>
    <row r="55" spans="1:10" ht="15" customHeight="1" x14ac:dyDescent="0.25">
      <c r="A55" s="208" t="s">
        <v>17</v>
      </c>
      <c r="B55" s="209">
        <v>22051001</v>
      </c>
      <c r="C55" s="210" t="s">
        <v>72</v>
      </c>
      <c r="D55" s="211">
        <f>'RECURR EXP'!G873</f>
        <v>9531000</v>
      </c>
      <c r="E55" s="304">
        <f>'RECURR EXP'!H873</f>
        <v>6965284</v>
      </c>
      <c r="F55" s="314">
        <f>'RECURR EXP'!I873</f>
        <v>15098000</v>
      </c>
      <c r="G55" s="295">
        <f>'RECURR EXP'!G883</f>
        <v>4200000</v>
      </c>
      <c r="H55" s="319">
        <f>'RECURR EXP'!H883</f>
        <v>1400000</v>
      </c>
      <c r="I55" s="296">
        <f>'RECURR EXP'!I883</f>
        <v>2100000</v>
      </c>
      <c r="J55" s="296"/>
    </row>
    <row r="56" spans="1:10" ht="15" customHeight="1" x14ac:dyDescent="0.25">
      <c r="A56" s="208" t="s">
        <v>17</v>
      </c>
      <c r="B56" s="209">
        <v>22059001</v>
      </c>
      <c r="C56" s="210" t="s">
        <v>277</v>
      </c>
      <c r="D56" s="211">
        <f>'RECURR EXP'!G885</f>
        <v>3508000</v>
      </c>
      <c r="E56" s="304">
        <f>'RECURR EXP'!H885</f>
        <v>2399877</v>
      </c>
      <c r="F56" s="314">
        <f>'RECURR EXP'!I885</f>
        <v>3360000</v>
      </c>
      <c r="G56" s="295">
        <v>0</v>
      </c>
      <c r="H56" s="304">
        <v>0</v>
      </c>
      <c r="I56" s="296">
        <v>0</v>
      </c>
      <c r="J56" s="296"/>
    </row>
    <row r="57" spans="1:10" ht="15" customHeight="1" x14ac:dyDescent="0.25">
      <c r="A57" s="208" t="s">
        <v>17</v>
      </c>
      <c r="B57" s="209">
        <v>22052001</v>
      </c>
      <c r="C57" s="210" t="s">
        <v>590</v>
      </c>
      <c r="D57" s="211">
        <f>'RECURR EXP'!G887</f>
        <v>18200000</v>
      </c>
      <c r="E57" s="304">
        <f>'RECURR EXP'!H887</f>
        <v>11054155</v>
      </c>
      <c r="F57" s="314">
        <f>'RECURR EXP'!I887</f>
        <v>14773000</v>
      </c>
      <c r="G57" s="295">
        <v>0</v>
      </c>
      <c r="H57" s="304">
        <v>0</v>
      </c>
      <c r="I57" s="296">
        <v>0</v>
      </c>
      <c r="J57" s="296"/>
    </row>
    <row r="58" spans="1:10" ht="15" customHeight="1" x14ac:dyDescent="0.25">
      <c r="A58" s="208" t="s">
        <v>17</v>
      </c>
      <c r="B58" s="209">
        <v>34001001</v>
      </c>
      <c r="C58" s="210" t="s">
        <v>566</v>
      </c>
      <c r="D58" s="211">
        <f>'RECURR EXP'!G915</f>
        <v>345479000</v>
      </c>
      <c r="E58" s="304">
        <f>'RECURR EXP'!H915</f>
        <v>228675351</v>
      </c>
      <c r="F58" s="314">
        <f>'RECURR EXP'!I915</f>
        <v>340120000</v>
      </c>
      <c r="G58" s="295">
        <f>'RECURR EXP'!G933</f>
        <v>40000000</v>
      </c>
      <c r="H58" s="304">
        <f>'RECURR EXP'!H933</f>
        <v>7797000</v>
      </c>
      <c r="I58" s="296">
        <f>'RECURR EXP'!I933</f>
        <v>24200000</v>
      </c>
      <c r="J58" s="296"/>
    </row>
    <row r="59" spans="1:10" ht="15" customHeight="1" x14ac:dyDescent="0.25">
      <c r="A59" s="208" t="s">
        <v>17</v>
      </c>
      <c r="B59" s="209">
        <v>34001002</v>
      </c>
      <c r="C59" s="210" t="s">
        <v>64</v>
      </c>
      <c r="D59" s="211">
        <f>'RECURR EXP'!G935</f>
        <v>190909000</v>
      </c>
      <c r="E59" s="304">
        <f>'RECURR EXP'!H935</f>
        <v>120155559</v>
      </c>
      <c r="F59" s="314">
        <f>'RECURR EXP'!I935</f>
        <v>173234000</v>
      </c>
      <c r="G59" s="295">
        <f>'RECURR EXP'!G956</f>
        <v>5400000</v>
      </c>
      <c r="H59" s="304">
        <f>'RECURR EXP'!H956</f>
        <v>1800000</v>
      </c>
      <c r="I59" s="296">
        <f>'RECURR EXP'!I956</f>
        <v>142700000</v>
      </c>
      <c r="J59" s="296"/>
    </row>
    <row r="60" spans="1:10" ht="15" customHeight="1" x14ac:dyDescent="0.25">
      <c r="A60" s="208" t="s">
        <v>17</v>
      </c>
      <c r="B60" s="209">
        <v>38001001</v>
      </c>
      <c r="C60" s="210" t="s">
        <v>87</v>
      </c>
      <c r="D60" s="211">
        <f>'RECURR EXP'!G958</f>
        <v>66543000</v>
      </c>
      <c r="E60" s="304">
        <f>'RECURR EXP'!H958</f>
        <v>45458208</v>
      </c>
      <c r="F60" s="314">
        <f>'RECURR EXP'!I958</f>
        <v>86610000</v>
      </c>
      <c r="G60" s="295">
        <f>'RECURR EXP'!G976</f>
        <v>77000000</v>
      </c>
      <c r="H60" s="304">
        <f>'RECURR EXP'!H976</f>
        <v>23830000</v>
      </c>
      <c r="I60" s="296">
        <f>'RECURR EXP'!I976</f>
        <v>53250000</v>
      </c>
      <c r="J60" s="296"/>
    </row>
    <row r="61" spans="1:10" ht="15" customHeight="1" x14ac:dyDescent="0.25">
      <c r="A61" s="208" t="s">
        <v>17</v>
      </c>
      <c r="B61" s="209">
        <v>38001002</v>
      </c>
      <c r="C61" s="212" t="s">
        <v>434</v>
      </c>
      <c r="D61" s="213">
        <v>0</v>
      </c>
      <c r="E61" s="315">
        <v>0</v>
      </c>
      <c r="F61" s="316">
        <v>0</v>
      </c>
      <c r="G61" s="307">
        <f>'RECURR EXP'!G986</f>
        <v>3000000</v>
      </c>
      <c r="H61" s="306">
        <f>'RECURR EXP'!H986</f>
        <v>1000000</v>
      </c>
      <c r="I61" s="296">
        <f>'RECURR EXP'!I986</f>
        <v>1500000</v>
      </c>
      <c r="J61" s="296"/>
    </row>
    <row r="62" spans="1:10" ht="15" customHeight="1" x14ac:dyDescent="0.25">
      <c r="A62" s="208" t="s">
        <v>17</v>
      </c>
      <c r="B62" s="209">
        <v>38001003</v>
      </c>
      <c r="C62" s="212" t="s">
        <v>433</v>
      </c>
      <c r="D62" s="213">
        <v>0</v>
      </c>
      <c r="E62" s="315">
        <v>0</v>
      </c>
      <c r="F62" s="351">
        <v>0</v>
      </c>
      <c r="G62" s="312">
        <f>'RECURR EXP'!G994</f>
        <v>3600000</v>
      </c>
      <c r="H62" s="312">
        <f>'RECURR EXP'!H994</f>
        <v>1200000</v>
      </c>
      <c r="I62" s="328">
        <f>'RECURR EXP'!I994</f>
        <v>1800000</v>
      </c>
      <c r="J62" s="296"/>
    </row>
    <row r="63" spans="1:10" s="96" customFormat="1" ht="15" customHeight="1" x14ac:dyDescent="0.25">
      <c r="A63" s="208" t="s">
        <v>17</v>
      </c>
      <c r="B63" s="209">
        <v>50001001</v>
      </c>
      <c r="C63" s="212" t="s">
        <v>799</v>
      </c>
      <c r="D63" s="213">
        <v>0</v>
      </c>
      <c r="E63" s="315">
        <v>0</v>
      </c>
      <c r="F63" s="351">
        <v>0</v>
      </c>
      <c r="G63" s="312">
        <v>0</v>
      </c>
      <c r="H63" s="312">
        <v>0</v>
      </c>
      <c r="I63" s="328">
        <f>'RECURR EXP'!I1019</f>
        <v>77200000</v>
      </c>
      <c r="J63" s="296"/>
    </row>
    <row r="64" spans="1:10" ht="15" customHeight="1" x14ac:dyDescent="0.25">
      <c r="A64" s="208" t="s">
        <v>17</v>
      </c>
      <c r="B64" s="209">
        <v>38001004</v>
      </c>
      <c r="C64" s="212" t="s">
        <v>457</v>
      </c>
      <c r="D64" s="213">
        <v>0</v>
      </c>
      <c r="E64" s="315">
        <v>0</v>
      </c>
      <c r="F64" s="351">
        <v>0</v>
      </c>
      <c r="G64" s="312">
        <f>'RECURR EXP'!G999</f>
        <v>15600000</v>
      </c>
      <c r="H64" s="312">
        <f>'RECURR EXP'!H999</f>
        <v>10400000</v>
      </c>
      <c r="I64" s="328">
        <f>'RECURR EXP'!I999</f>
        <v>15600000</v>
      </c>
      <c r="J64" s="296"/>
    </row>
    <row r="65" spans="1:10" ht="15" customHeight="1" x14ac:dyDescent="0.25">
      <c r="A65" s="208" t="s">
        <v>17</v>
      </c>
      <c r="B65" s="209">
        <v>52001001</v>
      </c>
      <c r="C65" s="210" t="s">
        <v>80</v>
      </c>
      <c r="D65" s="211">
        <f>'RECURR EXP'!G1021</f>
        <v>37525000</v>
      </c>
      <c r="E65" s="304">
        <f>'RECURR EXP'!H1021</f>
        <v>24313809</v>
      </c>
      <c r="F65" s="349">
        <f>'RECURR EXP'!I1021</f>
        <v>56098000</v>
      </c>
      <c r="G65" s="312">
        <f>'RECURR EXP'!G1033</f>
        <v>12000000</v>
      </c>
      <c r="H65" s="312">
        <f>'RECURR EXP'!H1033</f>
        <v>4000000</v>
      </c>
      <c r="I65" s="328">
        <f>'RECURR EXP'!I1033</f>
        <v>6000000</v>
      </c>
      <c r="J65" s="296"/>
    </row>
    <row r="66" spans="1:10" ht="15" customHeight="1" x14ac:dyDescent="0.25">
      <c r="A66" s="208" t="s">
        <v>17</v>
      </c>
      <c r="B66" s="209">
        <v>52102001</v>
      </c>
      <c r="C66" s="210" t="s">
        <v>81</v>
      </c>
      <c r="D66" s="211">
        <f>'RECURR EXP'!G1035</f>
        <v>310740000</v>
      </c>
      <c r="E66" s="304">
        <f>'RECURR EXP'!H1035</f>
        <v>206205890</v>
      </c>
      <c r="F66" s="349">
        <f>'RECURR EXP'!I1035</f>
        <v>291111000</v>
      </c>
      <c r="G66" s="312">
        <f>'RECURR EXP'!G1054</f>
        <v>53000000</v>
      </c>
      <c r="H66" s="312">
        <f>'RECURR EXP'!H1054</f>
        <v>15013500</v>
      </c>
      <c r="I66" s="328">
        <f>'RECURR EXP'!I1054</f>
        <v>31750000</v>
      </c>
      <c r="J66" s="296"/>
    </row>
    <row r="67" spans="1:10" ht="15" customHeight="1" x14ac:dyDescent="0.25">
      <c r="A67" s="229" t="s">
        <v>17</v>
      </c>
      <c r="B67" s="230">
        <v>52103001</v>
      </c>
      <c r="C67" s="236" t="s">
        <v>82</v>
      </c>
      <c r="D67" s="237">
        <f>'RECURR EXP'!G1056</f>
        <v>101032000</v>
      </c>
      <c r="E67" s="309">
        <f>'RECURR EXP'!H1056</f>
        <v>67949431</v>
      </c>
      <c r="F67" s="349">
        <f>'RECURR EXP'!I1056</f>
        <v>95027000</v>
      </c>
      <c r="G67" s="312">
        <f>'RECURR EXP'!G1073</f>
        <v>23400000</v>
      </c>
      <c r="H67" s="312">
        <f>'RECURR EXP'!H1073</f>
        <v>1800000</v>
      </c>
      <c r="I67" s="328">
        <f>'RECURR EXP'!I1073</f>
        <v>12510000</v>
      </c>
      <c r="J67" s="296"/>
    </row>
    <row r="68" spans="1:10" ht="15" customHeight="1" x14ac:dyDescent="0.25">
      <c r="A68" s="208" t="s">
        <v>17</v>
      </c>
      <c r="B68" s="209">
        <v>53001001</v>
      </c>
      <c r="C68" s="210" t="s">
        <v>567</v>
      </c>
      <c r="D68" s="211">
        <f>'RECURR EXP'!G1095</f>
        <v>312000000</v>
      </c>
      <c r="E68" s="304">
        <f>'RECURR EXP'!H1095</f>
        <v>214208938</v>
      </c>
      <c r="F68" s="349">
        <f>'RECURR EXP'!I1095</f>
        <v>322366000</v>
      </c>
      <c r="G68" s="312">
        <f>'RECURR EXP'!G1107</f>
        <v>12000000</v>
      </c>
      <c r="H68" s="312">
        <f>'RECURR EXP'!H1107</f>
        <v>4000000</v>
      </c>
      <c r="I68" s="328">
        <f>'RECURR EXP'!I1107</f>
        <v>6000000</v>
      </c>
      <c r="J68" s="296"/>
    </row>
    <row r="69" spans="1:10" ht="15" customHeight="1" x14ac:dyDescent="0.25">
      <c r="A69" s="208" t="s">
        <v>17</v>
      </c>
      <c r="B69" s="209">
        <v>53001002</v>
      </c>
      <c r="C69" s="210" t="s">
        <v>76</v>
      </c>
      <c r="D69" s="211">
        <v>0</v>
      </c>
      <c r="E69" s="304">
        <v>0</v>
      </c>
      <c r="F69" s="345">
        <v>0</v>
      </c>
      <c r="G69" s="312">
        <f>'RECURR EXP'!G1117</f>
        <v>1200000</v>
      </c>
      <c r="H69" s="312">
        <f>'RECURR EXP'!H1117</f>
        <v>0</v>
      </c>
      <c r="I69" s="328">
        <f>'RECURR EXP'!I1117</f>
        <v>600000</v>
      </c>
      <c r="J69" s="296"/>
    </row>
    <row r="70" spans="1:10" ht="15" customHeight="1" x14ac:dyDescent="0.25">
      <c r="A70" s="208" t="s">
        <v>17</v>
      </c>
      <c r="B70" s="209">
        <v>53010001</v>
      </c>
      <c r="C70" s="210" t="s">
        <v>83</v>
      </c>
      <c r="D70" s="211">
        <f>'RECURR EXP'!G1119</f>
        <v>40442000</v>
      </c>
      <c r="E70" s="304">
        <f>'RECURR EXP'!H1119</f>
        <v>25886859</v>
      </c>
      <c r="F70" s="349">
        <f>'RECURR EXP'!I1119</f>
        <v>36178000</v>
      </c>
      <c r="G70" s="312">
        <f>'RECURR EXP'!G1135</f>
        <v>4200000</v>
      </c>
      <c r="H70" s="312">
        <f>'RECURR EXP'!H1135</f>
        <v>1400000</v>
      </c>
      <c r="I70" s="328">
        <f>'RECURR EXP'!I1135</f>
        <v>20100000</v>
      </c>
      <c r="J70" s="296"/>
    </row>
    <row r="71" spans="1:10" ht="15" customHeight="1" x14ac:dyDescent="0.25">
      <c r="A71" s="208" t="s">
        <v>57</v>
      </c>
      <c r="B71" s="209">
        <v>18011001</v>
      </c>
      <c r="C71" s="210" t="s">
        <v>96</v>
      </c>
      <c r="D71" s="211">
        <f>'RECURR EXP'!G1137</f>
        <v>38682000</v>
      </c>
      <c r="E71" s="304">
        <f>'RECURR EXP'!H1137</f>
        <v>17491187</v>
      </c>
      <c r="F71" s="349">
        <f>'RECURR EXP'!I1137</f>
        <v>25456000</v>
      </c>
      <c r="G71" s="312">
        <f>'RECURR EXP'!G1156</f>
        <v>27700000</v>
      </c>
      <c r="H71" s="312">
        <f>'RECURR EXP'!H1156</f>
        <v>4760000</v>
      </c>
      <c r="I71" s="328">
        <f>'RECURR EXP'!I1156</f>
        <v>16925000</v>
      </c>
      <c r="J71" s="296"/>
    </row>
    <row r="72" spans="1:10" ht="15" customHeight="1" x14ac:dyDescent="0.25">
      <c r="A72" s="208" t="s">
        <v>57</v>
      </c>
      <c r="B72" s="209">
        <v>26001001</v>
      </c>
      <c r="C72" s="210" t="s">
        <v>58</v>
      </c>
      <c r="D72" s="211">
        <f>'RECURR EXP'!G1158</f>
        <v>194966000</v>
      </c>
      <c r="E72" s="304">
        <f>'RECURR EXP'!H1158</f>
        <v>116438115</v>
      </c>
      <c r="F72" s="349">
        <f>'RECURR EXP'!I1158</f>
        <v>181982000</v>
      </c>
      <c r="G72" s="312">
        <f>'RECURR EXP'!G1184</f>
        <v>104337000</v>
      </c>
      <c r="H72" s="312">
        <f>'RECURR EXP'!H1184</f>
        <v>17000000</v>
      </c>
      <c r="I72" s="328">
        <f>'RECURR EXP'!I1184</f>
        <v>76000000</v>
      </c>
      <c r="J72" s="296"/>
    </row>
    <row r="73" spans="1:10" ht="15" customHeight="1" x14ac:dyDescent="0.25">
      <c r="A73" s="208" t="s">
        <v>57</v>
      </c>
      <c r="B73" s="209">
        <v>26001002</v>
      </c>
      <c r="C73" s="210" t="s">
        <v>59</v>
      </c>
      <c r="D73" s="211">
        <f>'RECURR EXP'!G1186</f>
        <v>5533000</v>
      </c>
      <c r="E73" s="304">
        <f>'RECURR EXP'!H1186</f>
        <v>3915060</v>
      </c>
      <c r="F73" s="349">
        <f>'RECURR EXP'!I1186</f>
        <v>5185000</v>
      </c>
      <c r="G73" s="312">
        <f>'RECURR EXP'!G1199</f>
        <v>21800000</v>
      </c>
      <c r="H73" s="312">
        <f>'RECURR EXP'!H1199</f>
        <v>600000</v>
      </c>
      <c r="I73" s="328">
        <f>'RECURR EXP'!I1199</f>
        <v>13900000</v>
      </c>
      <c r="J73" s="296"/>
    </row>
    <row r="74" spans="1:10" ht="15" customHeight="1" x14ac:dyDescent="0.25">
      <c r="A74" s="208" t="s">
        <v>57</v>
      </c>
      <c r="B74" s="209">
        <v>26001003</v>
      </c>
      <c r="C74" s="210" t="s">
        <v>60</v>
      </c>
      <c r="D74" s="211">
        <v>0</v>
      </c>
      <c r="E74" s="304">
        <v>0</v>
      </c>
      <c r="F74" s="345">
        <v>0</v>
      </c>
      <c r="G74" s="312">
        <f>'RECURR EXP'!G1207</f>
        <v>2400000</v>
      </c>
      <c r="H74" s="312">
        <f>'RECURR EXP'!H1207</f>
        <v>800000</v>
      </c>
      <c r="I74" s="328">
        <f>'RECURR EXP'!I1207</f>
        <v>1200000</v>
      </c>
      <c r="J74" s="296"/>
    </row>
    <row r="75" spans="1:10" ht="15" customHeight="1" x14ac:dyDescent="0.25">
      <c r="A75" s="208" t="s">
        <v>57</v>
      </c>
      <c r="B75" s="209">
        <v>26001004</v>
      </c>
      <c r="C75" s="210" t="s">
        <v>61</v>
      </c>
      <c r="D75" s="211">
        <v>0</v>
      </c>
      <c r="E75" s="304">
        <v>0</v>
      </c>
      <c r="F75" s="345">
        <v>0</v>
      </c>
      <c r="G75" s="312">
        <f>'RECURR EXP'!G1215</f>
        <v>3600000</v>
      </c>
      <c r="H75" s="312">
        <f>'RECURR EXP'!H1215</f>
        <v>1200000</v>
      </c>
      <c r="I75" s="328">
        <f>'RECURR EXP'!I1215</f>
        <v>1800000</v>
      </c>
      <c r="J75" s="296"/>
    </row>
    <row r="76" spans="1:10" ht="15" customHeight="1" x14ac:dyDescent="0.25">
      <c r="A76" s="208" t="s">
        <v>57</v>
      </c>
      <c r="B76" s="209">
        <v>26001005</v>
      </c>
      <c r="C76" s="210" t="s">
        <v>62</v>
      </c>
      <c r="D76" s="211">
        <v>0</v>
      </c>
      <c r="E76" s="304">
        <v>0</v>
      </c>
      <c r="F76" s="345">
        <v>0</v>
      </c>
      <c r="G76" s="312">
        <f>'RECURR EXP'!G1221</f>
        <v>960000</v>
      </c>
      <c r="H76" s="312">
        <f>'RECURR EXP'!H1221</f>
        <v>160000</v>
      </c>
      <c r="I76" s="328">
        <f>'RECURR EXP'!I1221</f>
        <v>480000</v>
      </c>
      <c r="J76" s="296"/>
    </row>
    <row r="77" spans="1:10" ht="15" customHeight="1" x14ac:dyDescent="0.25">
      <c r="A77" s="208" t="s">
        <v>57</v>
      </c>
      <c r="B77" s="209">
        <v>26051001</v>
      </c>
      <c r="C77" s="210" t="s">
        <v>88</v>
      </c>
      <c r="D77" s="211">
        <f>'RECURR EXP'!G1223</f>
        <v>360310000</v>
      </c>
      <c r="E77" s="304">
        <f>'RECURR EXP'!H1223</f>
        <v>183840202</v>
      </c>
      <c r="F77" s="349">
        <f>'RECURR EXP'!I1223</f>
        <v>289864000</v>
      </c>
      <c r="G77" s="312">
        <f>'RECURR EXP'!G1249</f>
        <v>295000000</v>
      </c>
      <c r="H77" s="312">
        <f>'RECURR EXP'!H1249</f>
        <v>38000000</v>
      </c>
      <c r="I77" s="328">
        <f>'RECURR EXP'!I1249</f>
        <v>188150000</v>
      </c>
      <c r="J77" s="296"/>
    </row>
    <row r="78" spans="1:10" ht="15" customHeight="1" x14ac:dyDescent="0.25">
      <c r="A78" s="208" t="s">
        <v>57</v>
      </c>
      <c r="B78" s="228">
        <v>26052001</v>
      </c>
      <c r="C78" s="210" t="s">
        <v>90</v>
      </c>
      <c r="D78" s="211">
        <f>'RECURR EXP'!G1251</f>
        <v>240727000</v>
      </c>
      <c r="E78" s="304">
        <f>'RECURR EXP'!H1251</f>
        <v>130114270</v>
      </c>
      <c r="F78" s="349">
        <f>'RECURR EXP'!I1251</f>
        <v>170836000</v>
      </c>
      <c r="G78" s="312">
        <f>'RECURR EXP'!G1262</f>
        <v>12000000</v>
      </c>
      <c r="H78" s="312">
        <f>'RECURR EXP'!H1262</f>
        <v>3600000</v>
      </c>
      <c r="I78" s="328">
        <f>'RECURR EXP'!I1262</f>
        <v>6000000</v>
      </c>
      <c r="J78" s="296"/>
    </row>
    <row r="79" spans="1:10" ht="15" customHeight="1" x14ac:dyDescent="0.25">
      <c r="A79" s="208" t="s">
        <v>57</v>
      </c>
      <c r="B79" s="209">
        <v>26053001</v>
      </c>
      <c r="C79" s="210" t="s">
        <v>89</v>
      </c>
      <c r="D79" s="211">
        <f>'RECURR EXP'!G1264</f>
        <v>129410000</v>
      </c>
      <c r="E79" s="304">
        <f>'RECURR EXP'!H1264</f>
        <v>62663160</v>
      </c>
      <c r="F79" s="349">
        <f>'RECURR EXP'!I1264</f>
        <v>128347000</v>
      </c>
      <c r="G79" s="312">
        <f>'RECURR EXP'!G1285</f>
        <v>234000000</v>
      </c>
      <c r="H79" s="312">
        <f>'RECURR EXP'!H1285</f>
        <v>26000000</v>
      </c>
      <c r="I79" s="328">
        <f>'RECURR EXP'!I1285</f>
        <v>170000000</v>
      </c>
      <c r="J79" s="296"/>
    </row>
    <row r="80" spans="1:10" ht="15" customHeight="1" x14ac:dyDescent="0.25">
      <c r="A80" s="208" t="s">
        <v>21</v>
      </c>
      <c r="B80" s="209">
        <v>13001001</v>
      </c>
      <c r="C80" s="210" t="s">
        <v>568</v>
      </c>
      <c r="D80" s="211">
        <f>'RECURR EXP'!G1295</f>
        <v>254419000</v>
      </c>
      <c r="E80" s="304">
        <f>'RECURR EXP'!H1295</f>
        <v>183784458</v>
      </c>
      <c r="F80" s="349">
        <f>'RECURR EXP'!I1295</f>
        <v>283875000</v>
      </c>
      <c r="G80" s="312">
        <f>'RECURR EXP'!G1311</f>
        <v>217848000</v>
      </c>
      <c r="H80" s="312">
        <f>'RECURR EXP'!H1311</f>
        <v>18761000</v>
      </c>
      <c r="I80" s="328">
        <f>'RECURR EXP'!I1311</f>
        <v>139801000</v>
      </c>
      <c r="J80" s="296"/>
    </row>
    <row r="81" spans="1:10" ht="15" customHeight="1" x14ac:dyDescent="0.25">
      <c r="A81" s="208" t="s">
        <v>21</v>
      </c>
      <c r="B81" s="209">
        <v>13001001</v>
      </c>
      <c r="C81" s="210" t="s">
        <v>70</v>
      </c>
      <c r="D81" s="211">
        <v>0</v>
      </c>
      <c r="E81" s="304">
        <v>0</v>
      </c>
      <c r="F81" s="345">
        <v>0</v>
      </c>
      <c r="G81" s="312">
        <f>'RECURR EXP'!G1316</f>
        <v>600000</v>
      </c>
      <c r="H81" s="312">
        <f>'RECURR EXP'!H1316</f>
        <v>200000</v>
      </c>
      <c r="I81" s="328">
        <f>'RECURR EXP'!I1316</f>
        <v>300000</v>
      </c>
      <c r="J81" s="296"/>
    </row>
    <row r="82" spans="1:10" ht="15" customHeight="1" x14ac:dyDescent="0.25">
      <c r="A82" s="208" t="s">
        <v>21</v>
      </c>
      <c r="B82" s="209">
        <v>13001002</v>
      </c>
      <c r="C82" s="210" t="s">
        <v>41</v>
      </c>
      <c r="D82" s="211">
        <f>'RECURR EXP'!G1318</f>
        <v>115775000</v>
      </c>
      <c r="E82" s="304">
        <f>'RECURR EXP'!H1318</f>
        <v>81012749</v>
      </c>
      <c r="F82" s="349">
        <f>'RECURR EXP'!I1318</f>
        <v>112905000</v>
      </c>
      <c r="G82" s="312">
        <f>'RECURR EXP'!G1330</f>
        <v>72800000</v>
      </c>
      <c r="H82" s="312">
        <f>'RECURR EXP'!H1330</f>
        <v>8123000</v>
      </c>
      <c r="I82" s="328">
        <f>'RECURR EXP'!I1330</f>
        <v>68200000</v>
      </c>
      <c r="J82" s="296"/>
    </row>
    <row r="83" spans="1:10" ht="15" customHeight="1" x14ac:dyDescent="0.25">
      <c r="A83" s="208" t="s">
        <v>21</v>
      </c>
      <c r="B83" s="209">
        <v>13001003</v>
      </c>
      <c r="C83" s="210" t="s">
        <v>42</v>
      </c>
      <c r="D83" s="211">
        <f>'RECURR EXP'!G1332</f>
        <v>59000000</v>
      </c>
      <c r="E83" s="304">
        <f>'RECURR EXP'!H1332</f>
        <v>9760500</v>
      </c>
      <c r="F83" s="349">
        <f>'RECURR EXP'!I1332</f>
        <v>36852000</v>
      </c>
      <c r="G83" s="312">
        <f>'RECURR EXP'!G1341</f>
        <v>40645000</v>
      </c>
      <c r="H83" s="312">
        <f>'RECURR EXP'!H1341</f>
        <v>12675000</v>
      </c>
      <c r="I83" s="328">
        <f>'RECURR EXP'!I1341</f>
        <v>35400000</v>
      </c>
      <c r="J83" s="296"/>
    </row>
    <row r="84" spans="1:10" ht="15" customHeight="1" x14ac:dyDescent="0.25">
      <c r="A84" s="208" t="s">
        <v>21</v>
      </c>
      <c r="B84" s="223">
        <v>14001001</v>
      </c>
      <c r="C84" s="210" t="s">
        <v>74</v>
      </c>
      <c r="D84" s="211">
        <f>'RECURR EXP'!G1349</f>
        <v>62658000</v>
      </c>
      <c r="E84" s="304">
        <f>'RECURR EXP'!H1349</f>
        <v>41897359</v>
      </c>
      <c r="F84" s="349">
        <f>'RECURR EXP'!I1349</f>
        <v>74719000</v>
      </c>
      <c r="G84" s="312">
        <f>'RECURR EXP'!G1371</f>
        <v>81500000</v>
      </c>
      <c r="H84" s="312">
        <f>'RECURR EXP'!H1371</f>
        <v>4000000</v>
      </c>
      <c r="I84" s="328">
        <f>'RECURR EXP'!I1371</f>
        <v>51175000</v>
      </c>
      <c r="J84" s="296"/>
    </row>
    <row r="85" spans="1:10" ht="15" customHeight="1" x14ac:dyDescent="0.25">
      <c r="A85" s="208" t="s">
        <v>21</v>
      </c>
      <c r="B85" s="214">
        <v>17001001</v>
      </c>
      <c r="C85" s="210" t="s">
        <v>25</v>
      </c>
      <c r="D85" s="211">
        <f>'RECURR EXP'!G1373</f>
        <v>127368000</v>
      </c>
      <c r="E85" s="304">
        <f>'RECURR EXP'!H1373</f>
        <v>88765600</v>
      </c>
      <c r="F85" s="349">
        <f>'RECURR EXP'!I1373</f>
        <v>146398000</v>
      </c>
      <c r="G85" s="312">
        <f>'RECURR EXP'!G1393</f>
        <v>1592000000</v>
      </c>
      <c r="H85" s="312">
        <f>'RECURR EXP'!H1393</f>
        <v>334313928</v>
      </c>
      <c r="I85" s="328">
        <f>'RECURR EXP'!I1393</f>
        <v>2276000000</v>
      </c>
      <c r="J85" s="296"/>
    </row>
    <row r="86" spans="1:10" ht="15" customHeight="1" x14ac:dyDescent="0.25">
      <c r="A86" s="208" t="s">
        <v>21</v>
      </c>
      <c r="B86" s="214">
        <v>17003001</v>
      </c>
      <c r="C86" s="210" t="s">
        <v>33</v>
      </c>
      <c r="D86" s="211">
        <f>'RECURR EXP'!G1395</f>
        <v>865357000</v>
      </c>
      <c r="E86" s="304">
        <f>'RECURR EXP'!H1395</f>
        <v>567467424</v>
      </c>
      <c r="F86" s="349">
        <f>'RECURR EXP'!I1395</f>
        <v>947422000</v>
      </c>
      <c r="G86" s="312">
        <f>'RECURR EXP'!G1423</f>
        <v>89000000</v>
      </c>
      <c r="H86" s="312">
        <f>'RECURR EXP'!H1423</f>
        <v>20000000</v>
      </c>
      <c r="I86" s="328">
        <f>'RECURR EXP'!I1423</f>
        <v>63000000</v>
      </c>
      <c r="J86" s="296"/>
    </row>
    <row r="87" spans="1:10" ht="15" customHeight="1" x14ac:dyDescent="0.25">
      <c r="A87" s="208" t="s">
        <v>21</v>
      </c>
      <c r="B87" s="214">
        <v>17008001</v>
      </c>
      <c r="C87" s="210" t="s">
        <v>28</v>
      </c>
      <c r="D87" s="211">
        <f>'RECURR EXP'!G1425</f>
        <v>65863000</v>
      </c>
      <c r="E87" s="304">
        <f>'RECURR EXP'!H1425</f>
        <v>45900760</v>
      </c>
      <c r="F87" s="349">
        <f>'RECURR EXP'!I1425</f>
        <v>63027000</v>
      </c>
      <c r="G87" s="312">
        <f>'RECURR EXP'!G1439</f>
        <v>12000000</v>
      </c>
      <c r="H87" s="312">
        <f>'RECURR EXP'!H1439</f>
        <v>2000000</v>
      </c>
      <c r="I87" s="328">
        <f>'RECURR EXP'!I1439</f>
        <v>6900000</v>
      </c>
      <c r="J87" s="296"/>
    </row>
    <row r="88" spans="1:10" ht="15" customHeight="1" x14ac:dyDescent="0.25">
      <c r="A88" s="208" t="s">
        <v>21</v>
      </c>
      <c r="B88" s="214">
        <v>17010001</v>
      </c>
      <c r="C88" s="210" t="s">
        <v>29</v>
      </c>
      <c r="D88" s="211">
        <f>'RECURR EXP'!G1441</f>
        <v>254465000</v>
      </c>
      <c r="E88" s="304">
        <f>'RECURR EXP'!H1441</f>
        <v>171905348</v>
      </c>
      <c r="F88" s="349">
        <f>'RECURR EXP'!I1441</f>
        <v>240302000</v>
      </c>
      <c r="G88" s="312">
        <f>'RECURR EXP'!G1450</f>
        <v>4800000</v>
      </c>
      <c r="H88" s="312">
        <f>'RECURR EXP'!H1450</f>
        <v>1600000</v>
      </c>
      <c r="I88" s="328">
        <f>'RECURR EXP'!I1450</f>
        <v>2400000</v>
      </c>
      <c r="J88" s="296"/>
    </row>
    <row r="89" spans="1:10" ht="15" customHeight="1" x14ac:dyDescent="0.25">
      <c r="A89" s="208" t="s">
        <v>21</v>
      </c>
      <c r="B89" s="214">
        <v>17010001</v>
      </c>
      <c r="C89" s="210" t="s">
        <v>591</v>
      </c>
      <c r="D89" s="211">
        <v>0</v>
      </c>
      <c r="E89" s="304">
        <v>0</v>
      </c>
      <c r="F89" s="349">
        <v>0</v>
      </c>
      <c r="G89" s="312">
        <f>'RECURR EXP'!G1461</f>
        <v>600000</v>
      </c>
      <c r="H89" s="312">
        <f>'RECURR EXP'!H1461</f>
        <v>200000</v>
      </c>
      <c r="I89" s="328">
        <f>'RECURR EXP'!I1461</f>
        <v>300000</v>
      </c>
      <c r="J89" s="296"/>
    </row>
    <row r="90" spans="1:10" ht="15" customHeight="1" x14ac:dyDescent="0.25">
      <c r="A90" s="208" t="s">
        <v>21</v>
      </c>
      <c r="B90" s="214">
        <v>17010001</v>
      </c>
      <c r="C90" s="210" t="s">
        <v>592</v>
      </c>
      <c r="D90" s="211">
        <v>0</v>
      </c>
      <c r="E90" s="304">
        <v>0</v>
      </c>
      <c r="F90" s="349">
        <v>0</v>
      </c>
      <c r="G90" s="312">
        <f>'RECURR EXP'!G1472</f>
        <v>900000</v>
      </c>
      <c r="H90" s="312">
        <f>'RECURR EXP'!H1472</f>
        <v>600000</v>
      </c>
      <c r="I90" s="328">
        <f>'RECURR EXP'!I1472</f>
        <v>450000</v>
      </c>
      <c r="J90" s="296"/>
    </row>
    <row r="91" spans="1:10" ht="15" customHeight="1" x14ac:dyDescent="0.25">
      <c r="A91" s="208" t="s">
        <v>21</v>
      </c>
      <c r="B91" s="214">
        <v>17030001</v>
      </c>
      <c r="C91" s="210" t="s">
        <v>26</v>
      </c>
      <c r="D91" s="211">
        <v>0</v>
      </c>
      <c r="E91" s="304">
        <v>0</v>
      </c>
      <c r="F91" s="349">
        <v>0</v>
      </c>
      <c r="G91" s="312">
        <f>'RECURR EXP'!G1483</f>
        <v>1800000</v>
      </c>
      <c r="H91" s="312">
        <f>'RECURR EXP'!H1483</f>
        <v>600000</v>
      </c>
      <c r="I91" s="328">
        <f>'RECURR EXP'!I1483</f>
        <v>900000</v>
      </c>
      <c r="J91" s="296"/>
    </row>
    <row r="92" spans="1:10" ht="15" customHeight="1" x14ac:dyDescent="0.25">
      <c r="A92" s="208" t="s">
        <v>21</v>
      </c>
      <c r="B92" s="214">
        <v>17031001</v>
      </c>
      <c r="C92" s="210" t="s">
        <v>32</v>
      </c>
      <c r="D92" s="211">
        <f>'RECURR EXP'!G1485</f>
        <v>19521000</v>
      </c>
      <c r="E92" s="304">
        <f>'RECURR EXP'!H1485</f>
        <v>13456808</v>
      </c>
      <c r="F92" s="349">
        <f>'RECURR EXP'!I1485</f>
        <v>22553000</v>
      </c>
      <c r="G92" s="312">
        <f>'RECURR EXP'!G1500</f>
        <v>87200000</v>
      </c>
      <c r="H92" s="312">
        <f>'RECURR EXP'!H1500</f>
        <v>8400000</v>
      </c>
      <c r="I92" s="328">
        <f>'RECURR EXP'!I1500</f>
        <v>56050000</v>
      </c>
      <c r="J92" s="296"/>
    </row>
    <row r="93" spans="1:10" ht="15" customHeight="1" x14ac:dyDescent="0.25">
      <c r="A93" s="208" t="s">
        <v>21</v>
      </c>
      <c r="B93" s="214">
        <v>17054001</v>
      </c>
      <c r="C93" s="210" t="s">
        <v>31</v>
      </c>
      <c r="D93" s="211">
        <f>'RECURR EXP'!G1502</f>
        <v>2437538000</v>
      </c>
      <c r="E93" s="304">
        <f>'RECURR EXP'!H1502</f>
        <v>1530445652</v>
      </c>
      <c r="F93" s="349">
        <f>'RECURR EXP'!I1502</f>
        <v>2275630000</v>
      </c>
      <c r="G93" s="342">
        <f>'RECURR EXP'!G1521</f>
        <v>124400000</v>
      </c>
      <c r="H93" s="312">
        <f>'RECURR EXP'!H1521</f>
        <v>51050100</v>
      </c>
      <c r="I93" s="344">
        <f>'RECURR EXP'!I1521</f>
        <v>91200000</v>
      </c>
      <c r="J93" s="296"/>
    </row>
    <row r="94" spans="1:10" ht="15" customHeight="1" x14ac:dyDescent="0.25">
      <c r="A94" s="208" t="s">
        <v>21</v>
      </c>
      <c r="B94" s="214">
        <v>17055001</v>
      </c>
      <c r="C94" s="210" t="s">
        <v>30</v>
      </c>
      <c r="D94" s="211">
        <f>'RECURR EXP'!G1523</f>
        <v>1120761200</v>
      </c>
      <c r="E94" s="304">
        <f>'RECURR EXP'!H1523</f>
        <v>720923312</v>
      </c>
      <c r="F94" s="314">
        <f>'RECURR EXP'!I1523</f>
        <v>1052549000</v>
      </c>
      <c r="G94" s="339">
        <f>'RECURR EXP'!G1543</f>
        <v>108200000</v>
      </c>
      <c r="H94" s="312">
        <f>'RECURR EXP'!H1543</f>
        <v>18266800</v>
      </c>
      <c r="I94" s="296">
        <f>'RECURR EXP'!I1543</f>
        <v>89000000</v>
      </c>
      <c r="J94" s="296"/>
    </row>
    <row r="95" spans="1:10" ht="15" customHeight="1" x14ac:dyDescent="0.25">
      <c r="A95" s="208" t="s">
        <v>21</v>
      </c>
      <c r="B95" s="214">
        <v>17056001</v>
      </c>
      <c r="C95" s="210" t="s">
        <v>34</v>
      </c>
      <c r="D95" s="211">
        <f>'RECURR EXP'!G1545</f>
        <v>22877000</v>
      </c>
      <c r="E95" s="304">
        <f>'RECURR EXP'!H1545</f>
        <v>15844693</v>
      </c>
      <c r="F95" s="314">
        <f>'RECURR EXP'!I1545</f>
        <v>22123000</v>
      </c>
      <c r="G95" s="317">
        <f>'RECURR EXP'!G1561</f>
        <v>31000000</v>
      </c>
      <c r="H95" s="312">
        <f>'RECURR EXP'!H1561</f>
        <v>2585000</v>
      </c>
      <c r="I95" s="296">
        <f>'RECURR EXP'!I1561</f>
        <v>12000000</v>
      </c>
      <c r="J95" s="296"/>
    </row>
    <row r="96" spans="1:10" ht="15" customHeight="1" x14ac:dyDescent="0.25">
      <c r="A96" s="208" t="s">
        <v>21</v>
      </c>
      <c r="B96" s="214">
        <v>17064001</v>
      </c>
      <c r="C96" s="210" t="s">
        <v>27</v>
      </c>
      <c r="D96" s="211">
        <v>0</v>
      </c>
      <c r="E96" s="304">
        <v>0</v>
      </c>
      <c r="F96" s="314">
        <v>0</v>
      </c>
      <c r="G96" s="317">
        <f>'RECURR EXP'!G1570</f>
        <v>3600000</v>
      </c>
      <c r="H96" s="312">
        <f>'RECURR EXP'!H1570</f>
        <v>1000000</v>
      </c>
      <c r="I96" s="296">
        <f>'RECURR EXP'!I1570</f>
        <v>1800000</v>
      </c>
      <c r="J96" s="296"/>
    </row>
    <row r="97" spans="1:10" ht="15" customHeight="1" x14ac:dyDescent="0.25">
      <c r="A97" s="208" t="s">
        <v>21</v>
      </c>
      <c r="B97" s="214">
        <v>17018001</v>
      </c>
      <c r="C97" s="210" t="s">
        <v>39</v>
      </c>
      <c r="D97" s="211">
        <f>'RECURR EXP'!G1578</f>
        <v>286308000</v>
      </c>
      <c r="E97" s="304">
        <f>'RECURR EXP'!H1578</f>
        <v>189644593</v>
      </c>
      <c r="F97" s="314">
        <f>'RECURR EXP'!I1578</f>
        <v>282203000</v>
      </c>
      <c r="G97" s="317">
        <f>'RECURR EXP'!G1589</f>
        <v>6000000</v>
      </c>
      <c r="H97" s="312">
        <f>'RECURR EXP'!H1589</f>
        <v>2000000</v>
      </c>
      <c r="I97" s="296">
        <f>'RECURR EXP'!I1589</f>
        <v>3000000</v>
      </c>
      <c r="J97" s="296"/>
    </row>
    <row r="98" spans="1:10" ht="15" customHeight="1" x14ac:dyDescent="0.25">
      <c r="A98" s="208" t="s">
        <v>21</v>
      </c>
      <c r="B98" s="214">
        <v>17021001</v>
      </c>
      <c r="C98" s="210" t="s">
        <v>40</v>
      </c>
      <c r="D98" s="211">
        <f>'RECURR EXP'!G1591</f>
        <v>1352542000</v>
      </c>
      <c r="E98" s="304">
        <f>'RECURR EXP'!H1591</f>
        <v>878656715</v>
      </c>
      <c r="F98" s="314">
        <f>'RECURR EXP'!I1591</f>
        <v>1555000000</v>
      </c>
      <c r="G98" s="317">
        <f>'RECURR EXP'!G1623</f>
        <v>273000000</v>
      </c>
      <c r="H98" s="312">
        <f>'RECURR EXP'!H1623</f>
        <v>47572898</v>
      </c>
      <c r="I98" s="296">
        <f>'RECURR EXP'!I1623</f>
        <v>304000000</v>
      </c>
      <c r="J98" s="296"/>
    </row>
    <row r="99" spans="1:10" ht="15" customHeight="1" x14ac:dyDescent="0.25">
      <c r="A99" s="208" t="s">
        <v>21</v>
      </c>
      <c r="B99" s="214">
        <v>17065001</v>
      </c>
      <c r="C99" s="210" t="s">
        <v>35</v>
      </c>
      <c r="D99" s="211">
        <f>'RECURR EXP'!G1625</f>
        <v>1024490000</v>
      </c>
      <c r="E99" s="304">
        <f>'RECURR EXP'!H1625</f>
        <v>701824526</v>
      </c>
      <c r="F99" s="314">
        <f>'RECURR EXP'!I1625</f>
        <v>1007749000</v>
      </c>
      <c r="G99" s="317">
        <f>'RECURR EXP'!G1642</f>
        <v>6000000</v>
      </c>
      <c r="H99" s="312">
        <f>'RECURR EXP'!H1642</f>
        <v>2000000</v>
      </c>
      <c r="I99" s="296">
        <f>'RECURR EXP'!I1642</f>
        <v>20550000</v>
      </c>
      <c r="J99" s="296"/>
    </row>
    <row r="100" spans="1:10" ht="15" customHeight="1" x14ac:dyDescent="0.25">
      <c r="A100" s="208" t="s">
        <v>21</v>
      </c>
      <c r="B100" s="214">
        <v>17066001</v>
      </c>
      <c r="C100" s="210" t="s">
        <v>36</v>
      </c>
      <c r="D100" s="211">
        <f>'RECURR EXP'!G1644</f>
        <v>573547000</v>
      </c>
      <c r="E100" s="304">
        <f>'RECURR EXP'!H1644</f>
        <v>384982425</v>
      </c>
      <c r="F100" s="314">
        <f>'RECURR EXP'!I1644</f>
        <v>564681000</v>
      </c>
      <c r="G100" s="317">
        <f>'RECURR EXP'!G1662</f>
        <v>33000000</v>
      </c>
      <c r="H100" s="312">
        <f>'RECURR EXP'!H1662</f>
        <v>2000000</v>
      </c>
      <c r="I100" s="296">
        <f>'RECURR EXP'!I1662</f>
        <v>20550000</v>
      </c>
      <c r="J100" s="296"/>
    </row>
    <row r="101" spans="1:10" ht="15" customHeight="1" x14ac:dyDescent="0.25">
      <c r="A101" s="208" t="s">
        <v>21</v>
      </c>
      <c r="B101" s="214">
        <v>17067001</v>
      </c>
      <c r="C101" s="210" t="s">
        <v>37</v>
      </c>
      <c r="D101" s="211">
        <f>'RECURR EXP'!G1664</f>
        <v>400107000</v>
      </c>
      <c r="E101" s="304">
        <f>'RECURR EXP'!H1664</f>
        <v>271372107</v>
      </c>
      <c r="F101" s="314">
        <f>'RECURR EXP'!I1664</f>
        <v>397844000</v>
      </c>
      <c r="G101" s="317">
        <f>'RECURR EXP'!G1680</f>
        <v>33000000</v>
      </c>
      <c r="H101" s="312">
        <f>'RECURR EXP'!H1680</f>
        <v>4800000</v>
      </c>
      <c r="I101" s="296">
        <f>'RECURR EXP'!I1680</f>
        <v>20550000</v>
      </c>
      <c r="J101" s="296"/>
    </row>
    <row r="102" spans="1:10" ht="15" customHeight="1" x14ac:dyDescent="0.25">
      <c r="A102" s="208" t="s">
        <v>21</v>
      </c>
      <c r="B102" s="214">
        <v>17068001</v>
      </c>
      <c r="C102" s="210" t="s">
        <v>38</v>
      </c>
      <c r="D102" s="211">
        <f>'RECURR EXP'!G1682</f>
        <v>325971000</v>
      </c>
      <c r="E102" s="304">
        <f>'RECURR EXP'!H1682</f>
        <v>225936882</v>
      </c>
      <c r="F102" s="314">
        <f>'RECURR EXP'!I1682</f>
        <v>329078000</v>
      </c>
      <c r="G102" s="317">
        <f>'RECURR EXP'!G1698</f>
        <v>6000000</v>
      </c>
      <c r="H102" s="312">
        <f>'RECURR EXP'!H1698</f>
        <v>2000000</v>
      </c>
      <c r="I102" s="296">
        <f>'RECURR EXP'!I1698</f>
        <v>20550000</v>
      </c>
      <c r="J102" s="296"/>
    </row>
    <row r="103" spans="1:10" ht="14.25" customHeight="1" x14ac:dyDescent="0.25">
      <c r="A103" s="208" t="s">
        <v>21</v>
      </c>
      <c r="B103" s="209">
        <v>21001001</v>
      </c>
      <c r="C103" s="210" t="s">
        <v>49</v>
      </c>
      <c r="D103" s="211">
        <f>'RECURR EXP'!G1700</f>
        <v>995729000</v>
      </c>
      <c r="E103" s="304">
        <f>'RECURR EXP'!H1700</f>
        <v>624239361</v>
      </c>
      <c r="F103" s="314">
        <f>'RECURR EXP'!I1700</f>
        <v>890088000</v>
      </c>
      <c r="G103" s="317">
        <f>'RECURR EXP'!G1725</f>
        <v>371000000</v>
      </c>
      <c r="H103" s="312">
        <f>'RECURR EXP'!H1725</f>
        <v>214351880</v>
      </c>
      <c r="I103" s="296">
        <f>'RECURR EXP'!I1725</f>
        <v>316580000</v>
      </c>
      <c r="J103" s="296"/>
    </row>
    <row r="104" spans="1:10" ht="14.25" customHeight="1" x14ac:dyDescent="0.25">
      <c r="A104" s="208" t="s">
        <v>21</v>
      </c>
      <c r="B104" s="209">
        <v>21001002</v>
      </c>
      <c r="C104" s="210" t="s">
        <v>50</v>
      </c>
      <c r="D104" s="211">
        <v>0</v>
      </c>
      <c r="E104" s="304">
        <v>0</v>
      </c>
      <c r="F104" s="313">
        <v>0</v>
      </c>
      <c r="G104" s="317">
        <f>'RECURR EXP'!G1732</f>
        <v>1200000</v>
      </c>
      <c r="H104" s="312">
        <f>'RECURR EXP'!H1732</f>
        <v>400000</v>
      </c>
      <c r="I104" s="296">
        <f>'RECURR EXP'!I1732</f>
        <v>600000</v>
      </c>
      <c r="J104" s="296"/>
    </row>
    <row r="105" spans="1:10" ht="14.25" customHeight="1" x14ac:dyDescent="0.25">
      <c r="A105" s="208" t="s">
        <v>21</v>
      </c>
      <c r="B105" s="209">
        <v>21001003</v>
      </c>
      <c r="C105" s="210" t="s">
        <v>51</v>
      </c>
      <c r="D105" s="211">
        <v>0</v>
      </c>
      <c r="E105" s="304">
        <v>0</v>
      </c>
      <c r="F105" s="313">
        <v>0</v>
      </c>
      <c r="G105" s="317">
        <f>'RECURR EXP'!G1739</f>
        <v>1200000</v>
      </c>
      <c r="H105" s="312">
        <f>'RECURR EXP'!H1739</f>
        <v>400000</v>
      </c>
      <c r="I105" s="296">
        <f>'RECURR EXP'!I1739</f>
        <v>600000</v>
      </c>
      <c r="J105" s="296"/>
    </row>
    <row r="106" spans="1:10" ht="14.25" customHeight="1" x14ac:dyDescent="0.25">
      <c r="A106" s="208" t="s">
        <v>21</v>
      </c>
      <c r="B106" s="209">
        <v>21003001</v>
      </c>
      <c r="C106" s="210" t="s">
        <v>53</v>
      </c>
      <c r="D106" s="211">
        <v>0</v>
      </c>
      <c r="E106" s="304">
        <v>0</v>
      </c>
      <c r="F106" s="313">
        <v>0</v>
      </c>
      <c r="G106" s="317">
        <f>'RECURR EXP'!G1779</f>
        <v>287000000</v>
      </c>
      <c r="H106" s="312">
        <f>'RECURR EXP'!H1779</f>
        <v>41100000</v>
      </c>
      <c r="I106" s="296">
        <f>'RECURR EXP'!I1779</f>
        <v>168550000</v>
      </c>
      <c r="J106" s="296"/>
    </row>
    <row r="107" spans="1:10" ht="14.25" customHeight="1" x14ac:dyDescent="0.25">
      <c r="A107" s="208" t="s">
        <v>21</v>
      </c>
      <c r="B107" s="209">
        <v>21102001</v>
      </c>
      <c r="C107" s="210" t="s">
        <v>52</v>
      </c>
      <c r="D107" s="211">
        <f>'RECURR EXP'!G1781</f>
        <v>2355835000</v>
      </c>
      <c r="E107" s="304">
        <f>'RECURR EXP'!H1781</f>
        <v>1642885604</v>
      </c>
      <c r="F107" s="314">
        <f>'RECURR EXP'!I1781</f>
        <v>2654617000</v>
      </c>
      <c r="G107" s="295">
        <f>'RECURR EXP'!G1808</f>
        <v>215568000</v>
      </c>
      <c r="H107" s="319">
        <f>'RECURR EXP'!H1808</f>
        <v>10923060</v>
      </c>
      <c r="I107" s="296">
        <f>'RECURR EXP'!I1808</f>
        <v>150000000</v>
      </c>
      <c r="J107" s="296"/>
    </row>
    <row r="108" spans="1:10" s="96" customFormat="1" ht="14.25" customHeight="1" x14ac:dyDescent="0.25">
      <c r="A108" s="208" t="s">
        <v>21</v>
      </c>
      <c r="B108" s="209">
        <v>21102001</v>
      </c>
      <c r="C108" s="210" t="s">
        <v>1248</v>
      </c>
      <c r="D108" s="211">
        <v>0</v>
      </c>
      <c r="E108" s="304">
        <v>0</v>
      </c>
      <c r="F108" s="314">
        <v>0</v>
      </c>
      <c r="G108" s="295">
        <v>0</v>
      </c>
      <c r="H108" s="319">
        <v>0</v>
      </c>
      <c r="I108" s="296">
        <f>'RECURR EXP'!I1830</f>
        <v>48000000</v>
      </c>
      <c r="J108" s="296"/>
    </row>
    <row r="109" spans="1:10" ht="14.25" customHeight="1" x14ac:dyDescent="0.25">
      <c r="A109" s="208" t="s">
        <v>21</v>
      </c>
      <c r="B109" s="209">
        <v>21104001</v>
      </c>
      <c r="C109" s="210" t="s">
        <v>54</v>
      </c>
      <c r="D109" s="211">
        <f>'RECURR EXP'!G1832</f>
        <v>122852000</v>
      </c>
      <c r="E109" s="304">
        <f>'RECURR EXP'!H1832</f>
        <v>90281769</v>
      </c>
      <c r="F109" s="314">
        <f>'RECURR EXP'!I1832</f>
        <v>130005000</v>
      </c>
      <c r="G109" s="295">
        <f>'RECURR EXP'!G1856</f>
        <v>39500000</v>
      </c>
      <c r="H109" s="304">
        <f>'RECURR EXP'!H1856</f>
        <v>4641000</v>
      </c>
      <c r="I109" s="296">
        <f>'RECURR EXP'!I1856</f>
        <v>53000000</v>
      </c>
      <c r="J109" s="296"/>
    </row>
    <row r="110" spans="1:10" ht="14.25" customHeight="1" x14ac:dyDescent="0.25">
      <c r="A110" s="208" t="s">
        <v>21</v>
      </c>
      <c r="B110" s="228">
        <v>21106001</v>
      </c>
      <c r="C110" s="210" t="s">
        <v>55</v>
      </c>
      <c r="D110" s="211">
        <v>0</v>
      </c>
      <c r="E110" s="304">
        <v>0</v>
      </c>
      <c r="F110" s="313">
        <v>0</v>
      </c>
      <c r="G110" s="307">
        <f>'RECURR EXP'!G1876</f>
        <v>20000000</v>
      </c>
      <c r="H110" s="306">
        <f>'RECURR EXP'!H1876</f>
        <v>1400000</v>
      </c>
      <c r="I110" s="296">
        <f>'RECURR EXP'!I1876</f>
        <v>62000000</v>
      </c>
      <c r="J110" s="296"/>
    </row>
    <row r="111" spans="1:10" ht="14.25" customHeight="1" x14ac:dyDescent="0.25">
      <c r="A111" s="208" t="s">
        <v>21</v>
      </c>
      <c r="B111" s="228">
        <v>21107001</v>
      </c>
      <c r="C111" s="210" t="s">
        <v>75</v>
      </c>
      <c r="D111" s="211">
        <v>0</v>
      </c>
      <c r="E111" s="304">
        <v>0</v>
      </c>
      <c r="F111" s="345">
        <v>0</v>
      </c>
      <c r="G111" s="312">
        <f>'RECURR EXP'!G1888</f>
        <v>3000000</v>
      </c>
      <c r="H111" s="312">
        <f>'RECURR EXP'!H1888</f>
        <v>1000000</v>
      </c>
      <c r="I111" s="328">
        <f>'RECURR EXP'!I1888</f>
        <v>1500000</v>
      </c>
      <c r="J111" s="296"/>
    </row>
    <row r="112" spans="1:10" ht="14.25" customHeight="1" x14ac:dyDescent="0.25">
      <c r="A112" s="208" t="s">
        <v>21</v>
      </c>
      <c r="B112" s="209">
        <v>51001001</v>
      </c>
      <c r="C112" s="210" t="s">
        <v>78</v>
      </c>
      <c r="D112" s="211">
        <f>'RECURR EXP'!G1890</f>
        <v>58526000</v>
      </c>
      <c r="E112" s="304">
        <f>'RECURR EXP'!H1890</f>
        <v>37034433</v>
      </c>
      <c r="F112" s="349">
        <f>'RECURR EXP'!I1890</f>
        <v>73645000</v>
      </c>
      <c r="G112" s="312">
        <f>'RECURR EXP'!G1902</f>
        <v>12000000</v>
      </c>
      <c r="H112" s="312">
        <f>'RECURR EXP'!H1902</f>
        <v>4000000</v>
      </c>
      <c r="I112" s="328">
        <f>'RECURR EXP'!I1902</f>
        <v>6000000</v>
      </c>
      <c r="J112" s="296"/>
    </row>
    <row r="113" spans="1:10" ht="14.25" customHeight="1" x14ac:dyDescent="0.25">
      <c r="A113" s="208" t="s">
        <v>21</v>
      </c>
      <c r="B113" s="209">
        <v>51002001</v>
      </c>
      <c r="C113" s="210" t="s">
        <v>79</v>
      </c>
      <c r="D113" s="211">
        <f>'RECURR EXP'!G1904</f>
        <v>244679000</v>
      </c>
      <c r="E113" s="304">
        <f>'RECURR EXP'!H1904</f>
        <v>166826362</v>
      </c>
      <c r="F113" s="349">
        <f>'RECURR EXP'!I1904</f>
        <v>233555000</v>
      </c>
      <c r="G113" s="312">
        <v>0</v>
      </c>
      <c r="H113" s="312">
        <v>0</v>
      </c>
      <c r="I113" s="328">
        <v>0</v>
      </c>
      <c r="J113" s="296"/>
    </row>
    <row r="114" spans="1:10" s="96" customFormat="1" ht="14.25" customHeight="1" x14ac:dyDescent="0.25">
      <c r="A114" s="208" t="s">
        <v>21</v>
      </c>
      <c r="B114" s="209">
        <v>35001001</v>
      </c>
      <c r="C114" s="210" t="s">
        <v>741</v>
      </c>
      <c r="D114" s="211">
        <v>0</v>
      </c>
      <c r="E114" s="304">
        <v>0</v>
      </c>
      <c r="F114" s="349">
        <f>'RECURR EXP'!I1906</f>
        <v>258217000</v>
      </c>
      <c r="G114" s="312">
        <v>0</v>
      </c>
      <c r="H114" s="312">
        <v>0</v>
      </c>
      <c r="I114" s="328">
        <f>'RECURR EXP'!I1925</f>
        <v>343400000</v>
      </c>
      <c r="J114" s="296"/>
    </row>
    <row r="115" spans="1:10" s="96" customFormat="1" ht="14.25" customHeight="1" x14ac:dyDescent="0.25">
      <c r="A115" s="208" t="s">
        <v>21</v>
      </c>
      <c r="B115" s="140">
        <v>35016001</v>
      </c>
      <c r="C115" s="210" t="s">
        <v>22</v>
      </c>
      <c r="D115" s="211">
        <f>'RECURR EXP'!G1927</f>
        <v>255031000</v>
      </c>
      <c r="E115" s="304">
        <f>'RECURR EXP'!H1927</f>
        <v>186607377</v>
      </c>
      <c r="F115" s="453">
        <f>'RECURR EXP'!I1927</f>
        <v>261135000</v>
      </c>
      <c r="G115" s="312">
        <f>'RECURR EXP'!G1945</f>
        <v>16700000</v>
      </c>
      <c r="H115" s="312">
        <f>'RECURR EXP'!H1945</f>
        <v>1800000</v>
      </c>
      <c r="I115" s="328">
        <f>'RECURR EXP'!I1945</f>
        <v>9775000</v>
      </c>
      <c r="J115" s="296"/>
    </row>
    <row r="116" spans="1:10" s="96" customFormat="1" ht="14.25" customHeight="1" x14ac:dyDescent="0.25">
      <c r="A116" s="208" t="s">
        <v>21</v>
      </c>
      <c r="B116" s="140">
        <v>35056001</v>
      </c>
      <c r="C116" s="210" t="s">
        <v>24</v>
      </c>
      <c r="D116" s="211">
        <f>'RECURR EXP'!G1947</f>
        <v>68788000</v>
      </c>
      <c r="E116" s="304">
        <f>'RECURR EXP'!H1947</f>
        <v>46900953</v>
      </c>
      <c r="F116" s="453">
        <f>'RECURR EXP'!I1947</f>
        <v>69759000</v>
      </c>
      <c r="G116" s="312">
        <f>'RECURR EXP'!G1962</f>
        <v>9369000</v>
      </c>
      <c r="H116" s="312">
        <f>'RECURR EXP'!H1962</f>
        <v>1600000</v>
      </c>
      <c r="I116" s="328">
        <f>'RECURR EXP'!I1962</f>
        <v>7370000</v>
      </c>
      <c r="J116" s="296"/>
    </row>
    <row r="117" spans="1:10" s="96" customFormat="1" ht="14.25" customHeight="1" x14ac:dyDescent="0.25">
      <c r="A117" s="208" t="s">
        <v>21</v>
      </c>
      <c r="B117" s="140">
        <v>35057001</v>
      </c>
      <c r="C117" s="210" t="s">
        <v>23</v>
      </c>
      <c r="D117" s="211">
        <v>0</v>
      </c>
      <c r="E117" s="304">
        <v>0</v>
      </c>
      <c r="F117" s="453">
        <v>0</v>
      </c>
      <c r="G117" s="312">
        <f>'RECURR EXP'!G1972</f>
        <v>2400000</v>
      </c>
      <c r="H117" s="312">
        <f>'RECURR EXP'!H1972</f>
        <v>800000</v>
      </c>
      <c r="I117" s="328">
        <f>'RECURR EXP'!I1972</f>
        <v>1200000</v>
      </c>
      <c r="J117" s="296"/>
    </row>
    <row r="118" spans="1:10" ht="15" customHeight="1" x14ac:dyDescent="0.25">
      <c r="A118" s="238"/>
      <c r="B118" s="238"/>
      <c r="C118" s="239" t="s">
        <v>290</v>
      </c>
      <c r="D118" s="240">
        <f>SUM(D6:D117)</f>
        <v>19690246800</v>
      </c>
      <c r="E118" s="240">
        <f t="shared" ref="E118:I118" si="0">SUM(E6:E117)</f>
        <v>12906185249</v>
      </c>
      <c r="F118" s="240">
        <f t="shared" si="0"/>
        <v>20140112000</v>
      </c>
      <c r="G118" s="240">
        <f t="shared" si="0"/>
        <v>26538168200</v>
      </c>
      <c r="H118" s="240">
        <f t="shared" si="0"/>
        <v>11447961605</v>
      </c>
      <c r="I118" s="240">
        <f t="shared" si="0"/>
        <v>21842124000</v>
      </c>
      <c r="J118" s="297"/>
    </row>
    <row r="119" spans="1:10" x14ac:dyDescent="0.25">
      <c r="F119" s="123"/>
    </row>
  </sheetData>
  <mergeCells count="10">
    <mergeCell ref="A2:B2"/>
    <mergeCell ref="A1:I1"/>
    <mergeCell ref="F3:F4"/>
    <mergeCell ref="I3:I4"/>
    <mergeCell ref="D2:F2"/>
    <mergeCell ref="G2:I2"/>
    <mergeCell ref="G3:G4"/>
    <mergeCell ref="D3:D4"/>
    <mergeCell ref="E3:E4"/>
    <mergeCell ref="H3:H4"/>
  </mergeCells>
  <pageMargins left="3.125E-2" right="1.0416666666666701E-2" top="0.6875" bottom="0.75" header="0.3" footer="0.3"/>
  <pageSetup paperSize="9" orientation="landscape" horizontalDpi="4294967295" verticalDpi="4294967295" r:id="rId1"/>
  <headerFooter>
    <oddHeader>&amp;C&amp;"-,Bold"YOBE STATE GOVERNMENT OF NIGERIAN 
PROPOSED BUDGET 2017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77"/>
  <sheetViews>
    <sheetView view="pageLayout" topLeftCell="A1746" zoomScale="91" zoomScaleNormal="100" zoomScalePageLayoutView="91" workbookViewId="0">
      <selection activeCell="H1750" sqref="H1750"/>
    </sheetView>
  </sheetViews>
  <sheetFormatPr defaultRowHeight="15.75" x14ac:dyDescent="0.25"/>
  <cols>
    <col min="1" max="1" width="6.28515625" style="103" customWidth="1"/>
    <col min="2" max="2" width="12.7109375" style="103" bestFit="1" customWidth="1"/>
    <col min="3" max="3" width="10.85546875" style="103" customWidth="1"/>
    <col min="4" max="4" width="32.42578125" style="109" customWidth="1"/>
    <col min="5" max="5" width="18.28515625" style="104" hidden="1" customWidth="1"/>
    <col min="6" max="6" width="7.42578125" style="103" hidden="1" customWidth="1"/>
    <col min="7" max="7" width="16.85546875" style="108" customWidth="1"/>
    <col min="8" max="8" width="17.28515625" style="104" customWidth="1"/>
    <col min="9" max="9" width="18" style="104" customWidth="1"/>
    <col min="10" max="10" width="48.7109375" style="103" customWidth="1"/>
    <col min="11" max="16384" width="9.140625" style="103"/>
  </cols>
  <sheetData>
    <row r="1" spans="1:10" ht="15" customHeight="1" x14ac:dyDescent="0.25">
      <c r="A1" s="568" t="s">
        <v>581</v>
      </c>
      <c r="B1" s="568"/>
      <c r="C1" s="568"/>
      <c r="D1" s="568"/>
      <c r="E1" s="568"/>
      <c r="F1" s="568"/>
      <c r="G1" s="568"/>
      <c r="H1" s="568"/>
      <c r="I1" s="568"/>
      <c r="J1" s="568"/>
    </row>
    <row r="2" spans="1:10" ht="15" customHeight="1" x14ac:dyDescent="0.25">
      <c r="A2" s="571" t="s">
        <v>410</v>
      </c>
      <c r="B2" s="571"/>
      <c r="C2" s="571"/>
      <c r="D2" s="572" t="s">
        <v>99</v>
      </c>
      <c r="E2" s="570" t="s">
        <v>473</v>
      </c>
      <c r="F2" s="570" t="s">
        <v>576</v>
      </c>
      <c r="G2" s="569" t="s">
        <v>613</v>
      </c>
      <c r="H2" s="569" t="s">
        <v>639</v>
      </c>
      <c r="I2" s="569" t="s">
        <v>627</v>
      </c>
      <c r="J2" s="569" t="s">
        <v>474</v>
      </c>
    </row>
    <row r="3" spans="1:10" ht="30" customHeight="1" x14ac:dyDescent="0.25">
      <c r="A3" s="571"/>
      <c r="B3" s="571"/>
      <c r="C3" s="571"/>
      <c r="D3" s="572"/>
      <c r="E3" s="570"/>
      <c r="F3" s="570"/>
      <c r="G3" s="569"/>
      <c r="H3" s="569"/>
      <c r="I3" s="569"/>
      <c r="J3" s="569"/>
    </row>
    <row r="4" spans="1:10" ht="0.75" hidden="1" customHeight="1" x14ac:dyDescent="0.25">
      <c r="A4" s="571"/>
      <c r="B4" s="571"/>
      <c r="C4" s="571"/>
      <c r="D4" s="572"/>
      <c r="E4" s="570"/>
      <c r="F4" s="570"/>
      <c r="G4" s="569"/>
      <c r="H4" s="569"/>
      <c r="I4" s="569"/>
      <c r="J4" s="569"/>
    </row>
    <row r="5" spans="1:10" ht="15.75" customHeight="1" x14ac:dyDescent="0.25">
      <c r="A5" s="135" t="s">
        <v>0</v>
      </c>
      <c r="B5" s="136" t="s">
        <v>411</v>
      </c>
      <c r="C5" s="136" t="s">
        <v>412</v>
      </c>
      <c r="D5" s="137"/>
      <c r="E5" s="137" t="s">
        <v>1</v>
      </c>
      <c r="F5" s="261"/>
      <c r="G5" s="262" t="s">
        <v>600</v>
      </c>
      <c r="H5" s="263" t="s">
        <v>600</v>
      </c>
      <c r="I5" s="263"/>
      <c r="J5" s="139"/>
    </row>
    <row r="6" spans="1:10" ht="15" customHeight="1" x14ac:dyDescent="0.25">
      <c r="A6" s="140" t="s">
        <v>2</v>
      </c>
      <c r="B6" s="141">
        <v>11001001</v>
      </c>
      <c r="C6" s="142"/>
      <c r="D6" s="143" t="s">
        <v>454</v>
      </c>
      <c r="E6" s="144"/>
      <c r="F6" s="133"/>
      <c r="G6" s="138"/>
      <c r="H6" s="131"/>
      <c r="I6" s="131"/>
      <c r="J6" s="139"/>
    </row>
    <row r="7" spans="1:10" ht="15" customHeight="1" x14ac:dyDescent="0.25">
      <c r="A7" s="140" t="s">
        <v>2</v>
      </c>
      <c r="B7" s="141">
        <v>11001001</v>
      </c>
      <c r="C7" s="145">
        <v>21010101</v>
      </c>
      <c r="D7" s="146" t="s">
        <v>287</v>
      </c>
      <c r="E7" s="147">
        <v>130776000</v>
      </c>
      <c r="F7" s="148">
        <v>113154858</v>
      </c>
      <c r="G7" s="148">
        <v>134712000</v>
      </c>
      <c r="H7" s="5">
        <v>94508367</v>
      </c>
      <c r="I7" s="5">
        <v>185693000</v>
      </c>
      <c r="J7" s="139"/>
    </row>
    <row r="8" spans="1:10" ht="15" customHeight="1" x14ac:dyDescent="0.25">
      <c r="A8" s="140"/>
      <c r="B8" s="141"/>
      <c r="C8" s="145"/>
      <c r="D8" s="149" t="s">
        <v>512</v>
      </c>
      <c r="E8" s="138"/>
      <c r="F8" s="133"/>
      <c r="G8" s="133"/>
      <c r="H8" s="131">
        <v>0</v>
      </c>
      <c r="I8" s="5"/>
      <c r="J8" s="139"/>
    </row>
    <row r="9" spans="1:10" ht="15" customHeight="1" x14ac:dyDescent="0.25">
      <c r="A9" s="140"/>
      <c r="B9" s="141">
        <v>11001001</v>
      </c>
      <c r="C9" s="150">
        <v>22020102</v>
      </c>
      <c r="D9" s="151" t="s">
        <v>511</v>
      </c>
      <c r="E9" s="152">
        <v>396000000</v>
      </c>
      <c r="F9" s="153">
        <v>21030480</v>
      </c>
      <c r="G9" s="152">
        <v>300000000</v>
      </c>
      <c r="H9" s="131">
        <v>105842000</v>
      </c>
      <c r="I9" s="131">
        <v>300000000</v>
      </c>
      <c r="J9" s="139"/>
    </row>
    <row r="10" spans="1:10" ht="15" customHeight="1" x14ac:dyDescent="0.25">
      <c r="A10" s="140"/>
      <c r="B10" s="141"/>
      <c r="C10" s="150"/>
      <c r="D10" s="154" t="s">
        <v>516</v>
      </c>
      <c r="E10" s="155">
        <f t="shared" ref="E10:F10" si="0">SUM(E9)</f>
        <v>396000000</v>
      </c>
      <c r="F10" s="155">
        <f t="shared" si="0"/>
        <v>21030480</v>
      </c>
      <c r="G10" s="155">
        <f>SUM(G9)</f>
        <v>300000000</v>
      </c>
      <c r="H10" s="5">
        <v>105842000</v>
      </c>
      <c r="I10" s="5">
        <f>SUM(I9)</f>
        <v>300000000</v>
      </c>
      <c r="J10" s="139"/>
    </row>
    <row r="11" spans="1:10" ht="15" customHeight="1" x14ac:dyDescent="0.25">
      <c r="A11" s="140"/>
      <c r="B11" s="141"/>
      <c r="C11" s="150"/>
      <c r="D11" s="154" t="s">
        <v>480</v>
      </c>
      <c r="E11" s="133"/>
      <c r="F11" s="133"/>
      <c r="G11" s="133"/>
      <c r="H11" s="131">
        <v>0</v>
      </c>
      <c r="I11" s="5"/>
      <c r="J11" s="139"/>
    </row>
    <row r="12" spans="1:10" ht="15" customHeight="1" x14ac:dyDescent="0.25">
      <c r="A12" s="140" t="s">
        <v>2</v>
      </c>
      <c r="B12" s="141">
        <v>11001001</v>
      </c>
      <c r="C12" s="150">
        <v>22020406</v>
      </c>
      <c r="D12" s="156" t="s">
        <v>481</v>
      </c>
      <c r="E12" s="157">
        <v>1643280016</v>
      </c>
      <c r="F12" s="138">
        <v>1171722108</v>
      </c>
      <c r="G12" s="138">
        <v>1353280016</v>
      </c>
      <c r="H12" s="131">
        <v>902541107</v>
      </c>
      <c r="I12" s="131">
        <v>1150000000</v>
      </c>
      <c r="J12" s="139"/>
    </row>
    <row r="13" spans="1:10" ht="15" customHeight="1" x14ac:dyDescent="0.25">
      <c r="A13" s="140"/>
      <c r="B13" s="141">
        <v>11001001</v>
      </c>
      <c r="C13" s="150">
        <v>22020601</v>
      </c>
      <c r="D13" s="156" t="s">
        <v>289</v>
      </c>
      <c r="E13" s="157">
        <v>150719984</v>
      </c>
      <c r="F13" s="138">
        <v>23856652</v>
      </c>
      <c r="G13" s="138">
        <v>50719984</v>
      </c>
      <c r="H13" s="131">
        <v>26513492</v>
      </c>
      <c r="I13" s="131">
        <v>50000000</v>
      </c>
      <c r="J13" s="131"/>
    </row>
    <row r="14" spans="1:10" ht="15" customHeight="1" x14ac:dyDescent="0.25">
      <c r="A14" s="140"/>
      <c r="B14" s="141"/>
      <c r="C14" s="150"/>
      <c r="D14" s="154" t="s">
        <v>516</v>
      </c>
      <c r="E14" s="148">
        <f t="shared" ref="E14:F14" si="1">SUM(E12:E13)</f>
        <v>1794000000</v>
      </c>
      <c r="F14" s="148">
        <f t="shared" si="1"/>
        <v>1195578760</v>
      </c>
      <c r="G14" s="148">
        <f>SUM(G12:G13)</f>
        <v>1404000000</v>
      </c>
      <c r="H14" s="131">
        <v>929054599</v>
      </c>
      <c r="I14" s="5">
        <f>SUM(I12:I13)</f>
        <v>1200000000</v>
      </c>
      <c r="J14" s="139"/>
    </row>
    <row r="15" spans="1:10" s="106" customFormat="1" ht="15" customHeight="1" x14ac:dyDescent="0.25">
      <c r="A15" s="158"/>
      <c r="B15" s="159"/>
      <c r="C15" s="145"/>
      <c r="D15" s="149" t="s">
        <v>477</v>
      </c>
      <c r="E15" s="148">
        <f t="shared" ref="E15:F15" si="2">E9+E14</f>
        <v>2190000000</v>
      </c>
      <c r="F15" s="148">
        <f t="shared" si="2"/>
        <v>1216609240</v>
      </c>
      <c r="G15" s="148">
        <f>G10+G14</f>
        <v>1704000000</v>
      </c>
      <c r="H15" s="5">
        <v>1034896599</v>
      </c>
      <c r="I15" s="5">
        <f>I14+I10</f>
        <v>1500000000</v>
      </c>
      <c r="J15" s="4"/>
    </row>
    <row r="16" spans="1:10" ht="15" customHeight="1" x14ac:dyDescent="0.25">
      <c r="A16" s="140" t="s">
        <v>2</v>
      </c>
      <c r="B16" s="140">
        <v>11001002</v>
      </c>
      <c r="C16" s="140"/>
      <c r="D16" s="154" t="s">
        <v>318</v>
      </c>
      <c r="E16" s="160"/>
      <c r="F16" s="138">
        <v>0</v>
      </c>
      <c r="G16" s="138"/>
      <c r="H16" s="131">
        <v>0</v>
      </c>
      <c r="I16" s="5"/>
      <c r="J16" s="139"/>
    </row>
    <row r="17" spans="1:10" ht="15" customHeight="1" x14ac:dyDescent="0.25">
      <c r="A17" s="140" t="s">
        <v>2</v>
      </c>
      <c r="B17" s="140">
        <v>11001002</v>
      </c>
      <c r="C17" s="150"/>
      <c r="D17" s="149" t="s">
        <v>512</v>
      </c>
      <c r="E17" s="161"/>
      <c r="F17" s="148"/>
      <c r="G17" s="138"/>
      <c r="H17" s="131">
        <v>0</v>
      </c>
      <c r="I17" s="5"/>
      <c r="J17" s="139"/>
    </row>
    <row r="18" spans="1:10" ht="15" customHeight="1" x14ac:dyDescent="0.25">
      <c r="A18" s="140" t="s">
        <v>2</v>
      </c>
      <c r="B18" s="140">
        <v>11001002</v>
      </c>
      <c r="C18" s="150">
        <v>22020102</v>
      </c>
      <c r="D18" s="156" t="s">
        <v>511</v>
      </c>
      <c r="E18" s="160">
        <v>120000000</v>
      </c>
      <c r="F18" s="148"/>
      <c r="G18" s="138">
        <v>100000000</v>
      </c>
      <c r="H18" s="131">
        <v>73745000</v>
      </c>
      <c r="I18" s="131">
        <v>60000000</v>
      </c>
      <c r="J18" s="131"/>
    </row>
    <row r="19" spans="1:10" ht="15" customHeight="1" x14ac:dyDescent="0.25">
      <c r="A19" s="140"/>
      <c r="B19" s="140"/>
      <c r="C19" s="150"/>
      <c r="D19" s="154" t="s">
        <v>516</v>
      </c>
      <c r="E19" s="148">
        <f t="shared" ref="E19:F19" si="3">SUM(E18)</f>
        <v>120000000</v>
      </c>
      <c r="F19" s="148">
        <f t="shared" si="3"/>
        <v>0</v>
      </c>
      <c r="G19" s="148">
        <f>SUM(G18)</f>
        <v>100000000</v>
      </c>
      <c r="H19" s="5">
        <f>H18</f>
        <v>73745000</v>
      </c>
      <c r="I19" s="5">
        <f>SUM(I18)</f>
        <v>60000000</v>
      </c>
      <c r="J19" s="139"/>
    </row>
    <row r="20" spans="1:10" ht="15" customHeight="1" x14ac:dyDescent="0.25">
      <c r="A20" s="140"/>
      <c r="B20" s="140"/>
      <c r="C20" s="150"/>
      <c r="D20" s="154" t="s">
        <v>480</v>
      </c>
      <c r="E20" s="160"/>
      <c r="F20" s="148"/>
      <c r="G20" s="138"/>
      <c r="H20" s="131">
        <v>0</v>
      </c>
      <c r="I20" s="5"/>
      <c r="J20" s="139"/>
    </row>
    <row r="21" spans="1:10" ht="15" customHeight="1" x14ac:dyDescent="0.25">
      <c r="A21" s="140" t="s">
        <v>2</v>
      </c>
      <c r="B21" s="140">
        <v>11001002</v>
      </c>
      <c r="C21" s="150">
        <v>22020406</v>
      </c>
      <c r="D21" s="156" t="s">
        <v>510</v>
      </c>
      <c r="E21" s="160">
        <v>0</v>
      </c>
      <c r="F21" s="148"/>
      <c r="G21" s="138"/>
      <c r="H21" s="131">
        <v>0</v>
      </c>
      <c r="I21" s="5"/>
      <c r="J21" s="139"/>
    </row>
    <row r="22" spans="1:10" ht="15" customHeight="1" x14ac:dyDescent="0.25">
      <c r="A22" s="140" t="s">
        <v>2</v>
      </c>
      <c r="B22" s="140">
        <v>11001002</v>
      </c>
      <c r="C22" s="150">
        <v>22020406</v>
      </c>
      <c r="D22" s="156" t="s">
        <v>481</v>
      </c>
      <c r="E22" s="160">
        <v>237901000</v>
      </c>
      <c r="F22" s="148">
        <v>211879000</v>
      </c>
      <c r="G22" s="138">
        <v>135901000</v>
      </c>
      <c r="H22" s="131">
        <v>92765000</v>
      </c>
      <c r="I22" s="131">
        <v>180000000</v>
      </c>
      <c r="J22" s="131"/>
    </row>
    <row r="23" spans="1:10" ht="15" customHeight="1" x14ac:dyDescent="0.25">
      <c r="A23" s="140"/>
      <c r="B23" s="140"/>
      <c r="C23" s="150"/>
      <c r="D23" s="154" t="s">
        <v>516</v>
      </c>
      <c r="E23" s="148">
        <f t="shared" ref="E23:F23" si="4">SUM(E21:E22)</f>
        <v>237901000</v>
      </c>
      <c r="F23" s="148">
        <f t="shared" si="4"/>
        <v>211879000</v>
      </c>
      <c r="G23" s="148">
        <f>SUM(G21:G22)</f>
        <v>135901000</v>
      </c>
      <c r="H23" s="5">
        <f>H22</f>
        <v>92765000</v>
      </c>
      <c r="I23" s="5">
        <f>SUM(I22)</f>
        <v>180000000</v>
      </c>
      <c r="J23" s="139"/>
    </row>
    <row r="24" spans="1:10" ht="15" customHeight="1" x14ac:dyDescent="0.25">
      <c r="A24" s="140" t="s">
        <v>2</v>
      </c>
      <c r="B24" s="140">
        <v>11001002</v>
      </c>
      <c r="C24" s="150"/>
      <c r="D24" s="149" t="s">
        <v>477</v>
      </c>
      <c r="E24" s="148">
        <f t="shared" ref="E24:F24" si="5">E19+E23</f>
        <v>357901000</v>
      </c>
      <c r="F24" s="148">
        <f t="shared" si="5"/>
        <v>211879000</v>
      </c>
      <c r="G24" s="148">
        <f>G19+G23</f>
        <v>235901000</v>
      </c>
      <c r="H24" s="5">
        <v>166510000</v>
      </c>
      <c r="I24" s="5">
        <f>I23+I19</f>
        <v>240000000</v>
      </c>
      <c r="J24" s="139"/>
    </row>
    <row r="25" spans="1:10" ht="15" customHeight="1" x14ac:dyDescent="0.25">
      <c r="A25" s="140" t="s">
        <v>2</v>
      </c>
      <c r="B25" s="162">
        <v>11001003</v>
      </c>
      <c r="C25" s="162"/>
      <c r="D25" s="154" t="s">
        <v>430</v>
      </c>
      <c r="E25" s="160"/>
      <c r="F25" s="138">
        <v>0</v>
      </c>
      <c r="G25" s="138"/>
      <c r="H25" s="131">
        <v>0</v>
      </c>
      <c r="I25" s="5"/>
      <c r="J25" s="139"/>
    </row>
    <row r="26" spans="1:10" ht="15" customHeight="1" x14ac:dyDescent="0.25">
      <c r="A26" s="140" t="s">
        <v>2</v>
      </c>
      <c r="B26" s="162">
        <v>11001003</v>
      </c>
      <c r="C26" s="162"/>
      <c r="D26" s="149" t="s">
        <v>512</v>
      </c>
      <c r="E26" s="161"/>
      <c r="F26" s="133"/>
      <c r="G26" s="148">
        <v>144000000</v>
      </c>
      <c r="H26" s="5">
        <v>21395000</v>
      </c>
      <c r="I26" s="5">
        <v>78000000</v>
      </c>
      <c r="J26" s="139"/>
    </row>
    <row r="27" spans="1:10" ht="15" customHeight="1" x14ac:dyDescent="0.25">
      <c r="A27" s="140" t="s">
        <v>2</v>
      </c>
      <c r="B27" s="140">
        <v>11005001</v>
      </c>
      <c r="C27" s="140"/>
      <c r="D27" s="154" t="s">
        <v>316</v>
      </c>
      <c r="E27" s="161"/>
      <c r="F27" s="138">
        <v>0</v>
      </c>
      <c r="G27" s="138"/>
      <c r="H27" s="131">
        <v>0</v>
      </c>
      <c r="I27" s="5"/>
      <c r="J27" s="139"/>
    </row>
    <row r="28" spans="1:10" ht="15" customHeight="1" x14ac:dyDescent="0.25">
      <c r="A28" s="140" t="s">
        <v>2</v>
      </c>
      <c r="B28" s="140">
        <v>11005001</v>
      </c>
      <c r="C28" s="162">
        <v>22020101</v>
      </c>
      <c r="D28" s="133" t="s">
        <v>291</v>
      </c>
      <c r="E28" s="163">
        <v>1735000</v>
      </c>
      <c r="F28" s="163"/>
      <c r="G28" s="163">
        <v>1735000</v>
      </c>
      <c r="H28" s="131"/>
      <c r="I28" s="131">
        <f>G28/2</f>
        <v>867500</v>
      </c>
      <c r="J28" s="139"/>
    </row>
    <row r="29" spans="1:10" ht="15" customHeight="1" x14ac:dyDescent="0.25">
      <c r="A29" s="140" t="s">
        <v>2</v>
      </c>
      <c r="B29" s="140">
        <v>11005001</v>
      </c>
      <c r="C29" s="162">
        <v>22020301</v>
      </c>
      <c r="D29" s="133" t="s">
        <v>513</v>
      </c>
      <c r="E29" s="163">
        <v>1550000</v>
      </c>
      <c r="F29" s="163"/>
      <c r="G29" s="163">
        <v>1550000</v>
      </c>
      <c r="H29" s="131"/>
      <c r="I29" s="131">
        <f t="shared" ref="I29:I36" si="6">G29/2</f>
        <v>775000</v>
      </c>
      <c r="J29" s="139"/>
    </row>
    <row r="30" spans="1:10" ht="15" customHeight="1" x14ac:dyDescent="0.25">
      <c r="A30" s="140" t="s">
        <v>2</v>
      </c>
      <c r="B30" s="140">
        <v>11005001</v>
      </c>
      <c r="C30" s="162">
        <v>22020401</v>
      </c>
      <c r="D30" s="133" t="s">
        <v>489</v>
      </c>
      <c r="E30" s="163">
        <v>300000</v>
      </c>
      <c r="F30" s="163"/>
      <c r="G30" s="163">
        <v>300000</v>
      </c>
      <c r="H30" s="131"/>
      <c r="I30" s="131">
        <f t="shared" si="6"/>
        <v>150000</v>
      </c>
      <c r="J30" s="139"/>
    </row>
    <row r="31" spans="1:10" ht="15" customHeight="1" x14ac:dyDescent="0.25">
      <c r="A31" s="140" t="s">
        <v>2</v>
      </c>
      <c r="B31" s="140">
        <v>11005001</v>
      </c>
      <c r="C31" s="162">
        <v>22020501</v>
      </c>
      <c r="D31" s="133" t="s">
        <v>514</v>
      </c>
      <c r="E31" s="163">
        <v>350000</v>
      </c>
      <c r="F31" s="163"/>
      <c r="G31" s="163">
        <v>350000</v>
      </c>
      <c r="H31" s="131"/>
      <c r="I31" s="131">
        <f t="shared" si="6"/>
        <v>175000</v>
      </c>
      <c r="J31" s="139"/>
    </row>
    <row r="32" spans="1:10" ht="15" customHeight="1" x14ac:dyDescent="0.25">
      <c r="A32" s="140" t="s">
        <v>2</v>
      </c>
      <c r="B32" s="140">
        <v>11005001</v>
      </c>
      <c r="C32" s="150">
        <v>22020701</v>
      </c>
      <c r="D32" s="133" t="s">
        <v>488</v>
      </c>
      <c r="E32" s="163">
        <v>0</v>
      </c>
      <c r="F32" s="163"/>
      <c r="G32" s="163">
        <v>0</v>
      </c>
      <c r="H32" s="131"/>
      <c r="I32" s="131">
        <f t="shared" si="6"/>
        <v>0</v>
      </c>
      <c r="J32" s="139"/>
    </row>
    <row r="33" spans="1:10" ht="15" customHeight="1" x14ac:dyDescent="0.25">
      <c r="A33" s="140" t="s">
        <v>2</v>
      </c>
      <c r="B33" s="140">
        <v>11005001</v>
      </c>
      <c r="C33" s="162">
        <v>22020801</v>
      </c>
      <c r="D33" s="133" t="s">
        <v>515</v>
      </c>
      <c r="E33" s="163">
        <v>1055000</v>
      </c>
      <c r="F33" s="163"/>
      <c r="G33" s="163">
        <v>1055000</v>
      </c>
      <c r="H33" s="131"/>
      <c r="I33" s="131">
        <f t="shared" si="6"/>
        <v>527500</v>
      </c>
      <c r="J33" s="139"/>
    </row>
    <row r="34" spans="1:10" ht="15" customHeight="1" x14ac:dyDescent="0.25">
      <c r="A34" s="140" t="s">
        <v>2</v>
      </c>
      <c r="B34" s="140">
        <v>11005001</v>
      </c>
      <c r="C34" s="162">
        <v>22020803</v>
      </c>
      <c r="D34" s="133" t="s">
        <v>509</v>
      </c>
      <c r="E34" s="163">
        <v>70000</v>
      </c>
      <c r="F34" s="163"/>
      <c r="G34" s="163">
        <v>70000</v>
      </c>
      <c r="H34" s="131"/>
      <c r="I34" s="131">
        <f t="shared" si="6"/>
        <v>35000</v>
      </c>
      <c r="J34" s="139"/>
    </row>
    <row r="35" spans="1:10" ht="15" customHeight="1" x14ac:dyDescent="0.25">
      <c r="A35" s="140" t="s">
        <v>2</v>
      </c>
      <c r="B35" s="140">
        <v>11005001</v>
      </c>
      <c r="C35" s="162">
        <v>22021004</v>
      </c>
      <c r="D35" s="133" t="s">
        <v>435</v>
      </c>
      <c r="E35" s="163">
        <v>300000</v>
      </c>
      <c r="F35" s="163"/>
      <c r="G35" s="163">
        <v>300000</v>
      </c>
      <c r="H35" s="131"/>
      <c r="I35" s="131">
        <f t="shared" si="6"/>
        <v>150000</v>
      </c>
      <c r="J35" s="139"/>
    </row>
    <row r="36" spans="1:10" ht="15" customHeight="1" x14ac:dyDescent="0.25">
      <c r="A36" s="140" t="s">
        <v>2</v>
      </c>
      <c r="B36" s="140">
        <v>11005001</v>
      </c>
      <c r="C36" s="162">
        <v>22020901</v>
      </c>
      <c r="D36" s="133" t="s">
        <v>294</v>
      </c>
      <c r="E36" s="163">
        <v>40000</v>
      </c>
      <c r="F36" s="163"/>
      <c r="G36" s="163">
        <v>40000</v>
      </c>
      <c r="H36" s="131"/>
      <c r="I36" s="131">
        <f t="shared" si="6"/>
        <v>20000</v>
      </c>
      <c r="J36" s="139"/>
    </row>
    <row r="37" spans="1:10" ht="15" customHeight="1" x14ac:dyDescent="0.25">
      <c r="A37" s="140" t="s">
        <v>2</v>
      </c>
      <c r="B37" s="140">
        <v>11005001</v>
      </c>
      <c r="C37" s="140"/>
      <c r="D37" s="154" t="s">
        <v>512</v>
      </c>
      <c r="E37" s="160"/>
      <c r="F37" s="138"/>
      <c r="G37" s="148">
        <v>5400000</v>
      </c>
      <c r="H37" s="5">
        <v>1800000</v>
      </c>
      <c r="I37" s="5">
        <f>SUM(I28:I36)</f>
        <v>2700000</v>
      </c>
      <c r="J37" s="139"/>
    </row>
    <row r="38" spans="1:10" ht="15" customHeight="1" x14ac:dyDescent="0.25">
      <c r="A38" s="140" t="s">
        <v>2</v>
      </c>
      <c r="B38" s="140">
        <v>11005001</v>
      </c>
      <c r="C38" s="140"/>
      <c r="D38" s="154" t="s">
        <v>480</v>
      </c>
      <c r="E38" s="161"/>
      <c r="F38" s="138">
        <v>0</v>
      </c>
      <c r="G38" s="138"/>
      <c r="H38" s="131">
        <v>0</v>
      </c>
      <c r="I38" s="5"/>
      <c r="J38" s="139"/>
    </row>
    <row r="39" spans="1:10" ht="15" customHeight="1" x14ac:dyDescent="0.25">
      <c r="A39" s="140" t="s">
        <v>2</v>
      </c>
      <c r="B39" s="140">
        <v>11005001</v>
      </c>
      <c r="C39" s="150">
        <v>22020102</v>
      </c>
      <c r="D39" s="133" t="s">
        <v>594</v>
      </c>
      <c r="E39" s="163">
        <v>76000000</v>
      </c>
      <c r="F39" s="138">
        <v>47770000</v>
      </c>
      <c r="G39" s="138">
        <v>170000000</v>
      </c>
      <c r="H39" s="131">
        <v>45449850</v>
      </c>
      <c r="I39" s="131">
        <v>125300000</v>
      </c>
      <c r="J39" s="139"/>
    </row>
    <row r="40" spans="1:10" ht="15" customHeight="1" x14ac:dyDescent="0.25">
      <c r="A40" s="140"/>
      <c r="B40" s="140">
        <v>11005001</v>
      </c>
      <c r="C40" s="150">
        <v>22020310</v>
      </c>
      <c r="D40" s="133" t="s">
        <v>187</v>
      </c>
      <c r="E40" s="163">
        <v>35000000</v>
      </c>
      <c r="F40" s="138">
        <v>24864492</v>
      </c>
      <c r="G40" s="138">
        <v>50000000</v>
      </c>
      <c r="H40" s="131">
        <v>0</v>
      </c>
      <c r="I40" s="131">
        <v>62450000</v>
      </c>
      <c r="J40" s="139"/>
    </row>
    <row r="41" spans="1:10" ht="15" customHeight="1" x14ac:dyDescent="0.25">
      <c r="A41" s="140" t="s">
        <v>2</v>
      </c>
      <c r="B41" s="164">
        <v>11005001</v>
      </c>
      <c r="C41" s="150">
        <v>22020307</v>
      </c>
      <c r="D41" s="6" t="s">
        <v>114</v>
      </c>
      <c r="E41" s="160">
        <v>85000000</v>
      </c>
      <c r="F41" s="138">
        <v>59350584</v>
      </c>
      <c r="G41" s="138">
        <v>85000000</v>
      </c>
      <c r="H41" s="131">
        <v>0</v>
      </c>
      <c r="I41" s="131"/>
      <c r="J41" s="139"/>
    </row>
    <row r="42" spans="1:10" ht="15" customHeight="1" x14ac:dyDescent="0.25">
      <c r="A42" s="140" t="s">
        <v>2</v>
      </c>
      <c r="B42" s="164">
        <v>11005001</v>
      </c>
      <c r="C42" s="150">
        <v>22020703</v>
      </c>
      <c r="D42" s="6" t="s">
        <v>465</v>
      </c>
      <c r="E42" s="160">
        <v>30000000</v>
      </c>
      <c r="F42" s="138">
        <v>25000000</v>
      </c>
      <c r="G42" s="138">
        <v>30000000</v>
      </c>
      <c r="H42" s="131">
        <v>0</v>
      </c>
      <c r="I42" s="131">
        <v>30000000</v>
      </c>
      <c r="J42" s="139"/>
    </row>
    <row r="43" spans="1:10" ht="15" customHeight="1" x14ac:dyDescent="0.25">
      <c r="A43" s="140"/>
      <c r="B43" s="164"/>
      <c r="C43" s="150"/>
      <c r="D43" s="154" t="s">
        <v>516</v>
      </c>
      <c r="E43" s="148">
        <f t="shared" ref="E43:F43" si="7">SUM(E39:E42)</f>
        <v>226000000</v>
      </c>
      <c r="F43" s="148">
        <f t="shared" si="7"/>
        <v>156985076</v>
      </c>
      <c r="G43" s="148">
        <f>SUM(G39:G42)</f>
        <v>335000000</v>
      </c>
      <c r="H43" s="131">
        <v>45449850</v>
      </c>
      <c r="I43" s="5">
        <f>SUM(I39:I42)</f>
        <v>217750000</v>
      </c>
      <c r="J43" s="139"/>
    </row>
    <row r="44" spans="1:10" ht="15" customHeight="1" x14ac:dyDescent="0.25">
      <c r="A44" s="140" t="s">
        <v>2</v>
      </c>
      <c r="B44" s="140">
        <v>11005001</v>
      </c>
      <c r="C44" s="162"/>
      <c r="D44" s="154" t="s">
        <v>290</v>
      </c>
      <c r="E44" s="148" t="e">
        <f>#REF!+E43</f>
        <v>#REF!</v>
      </c>
      <c r="F44" s="148" t="e">
        <f>#REF!+F43</f>
        <v>#REF!</v>
      </c>
      <c r="G44" s="148">
        <f>G43+G37</f>
        <v>340400000</v>
      </c>
      <c r="H44" s="5">
        <v>47249850</v>
      </c>
      <c r="I44" s="5">
        <f>I43+I37</f>
        <v>220450000</v>
      </c>
      <c r="J44" s="139"/>
    </row>
    <row r="45" spans="1:10" ht="15" customHeight="1" x14ac:dyDescent="0.25">
      <c r="A45" s="140" t="s">
        <v>2</v>
      </c>
      <c r="B45" s="140">
        <v>11008001</v>
      </c>
      <c r="C45" s="140"/>
      <c r="D45" s="154" t="s">
        <v>317</v>
      </c>
      <c r="E45" s="160"/>
      <c r="F45" s="138">
        <v>0</v>
      </c>
      <c r="G45" s="138"/>
      <c r="H45" s="131">
        <v>0</v>
      </c>
      <c r="I45" s="5"/>
      <c r="J45" s="139"/>
    </row>
    <row r="46" spans="1:10" ht="15" customHeight="1" x14ac:dyDescent="0.25">
      <c r="A46" s="140" t="s">
        <v>2</v>
      </c>
      <c r="B46" s="140">
        <v>11008001</v>
      </c>
      <c r="C46" s="162">
        <v>22020101</v>
      </c>
      <c r="D46" s="133" t="s">
        <v>291</v>
      </c>
      <c r="E46" s="163">
        <v>1020000</v>
      </c>
      <c r="F46" s="138"/>
      <c r="G46" s="163">
        <v>1020000</v>
      </c>
      <c r="H46" s="131"/>
      <c r="I46" s="131">
        <f>G46/2</f>
        <v>510000</v>
      </c>
      <c r="J46" s="139"/>
    </row>
    <row r="47" spans="1:10" ht="15" customHeight="1" x14ac:dyDescent="0.25">
      <c r="A47" s="140" t="s">
        <v>2</v>
      </c>
      <c r="B47" s="140">
        <v>11008001</v>
      </c>
      <c r="C47" s="162">
        <v>22020102</v>
      </c>
      <c r="D47" s="133" t="s">
        <v>292</v>
      </c>
      <c r="E47" s="163">
        <v>1000000</v>
      </c>
      <c r="F47" s="138"/>
      <c r="G47" s="163">
        <v>1000000</v>
      </c>
      <c r="H47" s="131"/>
      <c r="I47" s="131">
        <f t="shared" ref="I47:I55" si="8">G47/2</f>
        <v>500000</v>
      </c>
      <c r="J47" s="139"/>
    </row>
    <row r="48" spans="1:10" ht="15" customHeight="1" x14ac:dyDescent="0.25">
      <c r="A48" s="140" t="s">
        <v>2</v>
      </c>
      <c r="B48" s="140">
        <v>11008001</v>
      </c>
      <c r="C48" s="162">
        <v>22021003</v>
      </c>
      <c r="D48" s="133" t="s">
        <v>517</v>
      </c>
      <c r="E48" s="163">
        <v>600000</v>
      </c>
      <c r="F48" s="138"/>
      <c r="G48" s="163">
        <v>600000</v>
      </c>
      <c r="H48" s="131"/>
      <c r="I48" s="131">
        <f t="shared" si="8"/>
        <v>300000</v>
      </c>
      <c r="J48" s="139"/>
    </row>
    <row r="49" spans="1:10" ht="15" customHeight="1" x14ac:dyDescent="0.25">
      <c r="A49" s="140" t="s">
        <v>2</v>
      </c>
      <c r="B49" s="140">
        <v>11008001</v>
      </c>
      <c r="C49" s="162">
        <v>22020301</v>
      </c>
      <c r="D49" s="133" t="s">
        <v>513</v>
      </c>
      <c r="E49" s="163">
        <v>1330000</v>
      </c>
      <c r="F49" s="138"/>
      <c r="G49" s="163">
        <v>1330000</v>
      </c>
      <c r="H49" s="131"/>
      <c r="I49" s="131">
        <f t="shared" si="8"/>
        <v>665000</v>
      </c>
      <c r="J49" s="139"/>
    </row>
    <row r="50" spans="1:10" ht="15" customHeight="1" x14ac:dyDescent="0.25">
      <c r="A50" s="140" t="s">
        <v>2</v>
      </c>
      <c r="B50" s="140">
        <v>11008001</v>
      </c>
      <c r="C50" s="162">
        <v>22020401</v>
      </c>
      <c r="D50" s="133" t="s">
        <v>489</v>
      </c>
      <c r="E50" s="163">
        <v>400000</v>
      </c>
      <c r="F50" s="138"/>
      <c r="G50" s="163">
        <v>400000</v>
      </c>
      <c r="H50" s="131"/>
      <c r="I50" s="131">
        <f t="shared" si="8"/>
        <v>200000</v>
      </c>
      <c r="J50" s="139"/>
    </row>
    <row r="51" spans="1:10" ht="15" customHeight="1" x14ac:dyDescent="0.25">
      <c r="A51" s="140" t="s">
        <v>2</v>
      </c>
      <c r="B51" s="140">
        <v>11008001</v>
      </c>
      <c r="C51" s="162">
        <v>22020501</v>
      </c>
      <c r="D51" s="133" t="s">
        <v>514</v>
      </c>
      <c r="E51" s="163">
        <v>500000</v>
      </c>
      <c r="F51" s="138"/>
      <c r="G51" s="163">
        <v>500000</v>
      </c>
      <c r="H51" s="131"/>
      <c r="I51" s="131">
        <f t="shared" si="8"/>
        <v>250000</v>
      </c>
      <c r="J51" s="139"/>
    </row>
    <row r="52" spans="1:10" ht="15" customHeight="1" x14ac:dyDescent="0.25">
      <c r="A52" s="140" t="s">
        <v>2</v>
      </c>
      <c r="B52" s="140">
        <v>11008001</v>
      </c>
      <c r="C52" s="162">
        <v>22020801</v>
      </c>
      <c r="D52" s="133" t="s">
        <v>515</v>
      </c>
      <c r="E52" s="163">
        <v>650000</v>
      </c>
      <c r="F52" s="138"/>
      <c r="G52" s="163">
        <v>650000</v>
      </c>
      <c r="H52" s="131"/>
      <c r="I52" s="131">
        <f t="shared" si="8"/>
        <v>325000</v>
      </c>
      <c r="J52" s="139"/>
    </row>
    <row r="53" spans="1:10" ht="15" customHeight="1" x14ac:dyDescent="0.25">
      <c r="A53" s="140" t="s">
        <v>2</v>
      </c>
      <c r="B53" s="140">
        <v>11008001</v>
      </c>
      <c r="C53" s="162">
        <v>22021004</v>
      </c>
      <c r="D53" s="133" t="s">
        <v>435</v>
      </c>
      <c r="E53" s="163">
        <v>400000</v>
      </c>
      <c r="F53" s="138"/>
      <c r="G53" s="163">
        <v>400000</v>
      </c>
      <c r="H53" s="131"/>
      <c r="I53" s="131">
        <f t="shared" si="8"/>
        <v>200000</v>
      </c>
      <c r="J53" s="139"/>
    </row>
    <row r="54" spans="1:10" ht="15" customHeight="1" x14ac:dyDescent="0.25">
      <c r="A54" s="140" t="s">
        <v>2</v>
      </c>
      <c r="B54" s="140">
        <v>11008001</v>
      </c>
      <c r="C54" s="162">
        <v>22030102</v>
      </c>
      <c r="D54" s="133" t="s">
        <v>722</v>
      </c>
      <c r="E54" s="163">
        <v>50000</v>
      </c>
      <c r="F54" s="138"/>
      <c r="G54" s="163">
        <v>50000</v>
      </c>
      <c r="H54" s="131"/>
      <c r="I54" s="131">
        <f t="shared" si="8"/>
        <v>25000</v>
      </c>
      <c r="J54" s="139"/>
    </row>
    <row r="55" spans="1:10" ht="15" customHeight="1" x14ac:dyDescent="0.25">
      <c r="A55" s="140" t="s">
        <v>2</v>
      </c>
      <c r="B55" s="140">
        <v>11008001</v>
      </c>
      <c r="C55" s="162">
        <v>22020901</v>
      </c>
      <c r="D55" s="133" t="s">
        <v>294</v>
      </c>
      <c r="E55" s="163">
        <v>50000</v>
      </c>
      <c r="F55" s="138"/>
      <c r="G55" s="163">
        <v>50000</v>
      </c>
      <c r="H55" s="131"/>
      <c r="I55" s="131">
        <f t="shared" si="8"/>
        <v>25000</v>
      </c>
      <c r="J55" s="139"/>
    </row>
    <row r="56" spans="1:10" ht="15" customHeight="1" x14ac:dyDescent="0.25">
      <c r="A56" s="140" t="s">
        <v>2</v>
      </c>
      <c r="B56" s="140">
        <v>11008001</v>
      </c>
      <c r="C56" s="162"/>
      <c r="D56" s="154" t="s">
        <v>512</v>
      </c>
      <c r="E56" s="163"/>
      <c r="F56" s="138"/>
      <c r="G56" s="148">
        <v>6000000</v>
      </c>
      <c r="H56" s="5">
        <v>2000000</v>
      </c>
      <c r="I56" s="5">
        <f>SUM(I46:I55)</f>
        <v>3000000</v>
      </c>
      <c r="J56" s="139"/>
    </row>
    <row r="57" spans="1:10" ht="15" customHeight="1" x14ac:dyDescent="0.25">
      <c r="A57" s="140"/>
      <c r="B57" s="140"/>
      <c r="C57" s="162"/>
      <c r="D57" s="154" t="s">
        <v>480</v>
      </c>
      <c r="E57" s="165"/>
      <c r="F57" s="138">
        <v>0</v>
      </c>
      <c r="G57" s="138"/>
      <c r="H57" s="131">
        <v>0</v>
      </c>
      <c r="I57" s="5"/>
      <c r="J57" s="139"/>
    </row>
    <row r="58" spans="1:10" ht="15" customHeight="1" x14ac:dyDescent="0.25">
      <c r="A58" s="166" t="s">
        <v>2</v>
      </c>
      <c r="B58" s="166">
        <v>11008001</v>
      </c>
      <c r="C58" s="167">
        <v>22020315</v>
      </c>
      <c r="D58" s="168" t="s">
        <v>128</v>
      </c>
      <c r="E58" s="169">
        <v>340000000</v>
      </c>
      <c r="F58" s="138">
        <v>186662595</v>
      </c>
      <c r="G58" s="138">
        <v>450000000</v>
      </c>
      <c r="H58" s="131">
        <v>223361239</v>
      </c>
      <c r="I58" s="131">
        <v>290000000</v>
      </c>
      <c r="J58" s="139"/>
    </row>
    <row r="59" spans="1:10" ht="15" customHeight="1" x14ac:dyDescent="0.25">
      <c r="A59" s="140" t="s">
        <v>2</v>
      </c>
      <c r="B59" s="164">
        <v>11008001</v>
      </c>
      <c r="C59" s="150">
        <v>22020315</v>
      </c>
      <c r="D59" s="6" t="s">
        <v>134</v>
      </c>
      <c r="E59" s="160">
        <v>1000000</v>
      </c>
      <c r="F59" s="138">
        <v>0</v>
      </c>
      <c r="G59" s="138">
        <v>1000000</v>
      </c>
      <c r="H59" s="131">
        <v>0</v>
      </c>
      <c r="I59" s="131">
        <v>1000000</v>
      </c>
      <c r="J59" s="139"/>
    </row>
    <row r="60" spans="1:10" ht="15" customHeight="1" x14ac:dyDescent="0.25">
      <c r="A60" s="140" t="s">
        <v>2</v>
      </c>
      <c r="B60" s="164">
        <v>11008001</v>
      </c>
      <c r="C60" s="150">
        <v>22020307</v>
      </c>
      <c r="D60" s="6" t="s">
        <v>114</v>
      </c>
      <c r="E60" s="160">
        <v>2000000</v>
      </c>
      <c r="F60" s="138">
        <v>0</v>
      </c>
      <c r="G60" s="138">
        <v>2000000</v>
      </c>
      <c r="H60" s="131">
        <v>0</v>
      </c>
      <c r="I60" s="131">
        <v>1350000</v>
      </c>
      <c r="J60" s="139"/>
    </row>
    <row r="61" spans="1:10" ht="15" customHeight="1" x14ac:dyDescent="0.25">
      <c r="A61" s="140" t="s">
        <v>2</v>
      </c>
      <c r="B61" s="164">
        <v>11008001</v>
      </c>
      <c r="C61" s="150">
        <v>22020102</v>
      </c>
      <c r="D61" s="6" t="s">
        <v>135</v>
      </c>
      <c r="E61" s="160">
        <v>3000000</v>
      </c>
      <c r="F61" s="138">
        <v>0</v>
      </c>
      <c r="G61" s="138">
        <v>2000000</v>
      </c>
      <c r="H61" s="131">
        <v>760000</v>
      </c>
      <c r="I61" s="131">
        <v>2000000</v>
      </c>
      <c r="J61" s="139"/>
    </row>
    <row r="62" spans="1:10" ht="15" customHeight="1" x14ac:dyDescent="0.25">
      <c r="A62" s="140" t="s">
        <v>2</v>
      </c>
      <c r="B62" s="164">
        <v>11008001</v>
      </c>
      <c r="C62" s="150">
        <v>22040109</v>
      </c>
      <c r="D62" s="6" t="s">
        <v>137</v>
      </c>
      <c r="E62" s="160">
        <v>2000000</v>
      </c>
      <c r="F62" s="138">
        <v>0</v>
      </c>
      <c r="G62" s="138">
        <v>4000000</v>
      </c>
      <c r="H62" s="131">
        <v>0</v>
      </c>
      <c r="I62" s="131">
        <v>4000000</v>
      </c>
      <c r="J62" s="139"/>
    </row>
    <row r="63" spans="1:10" ht="15" customHeight="1" x14ac:dyDescent="0.25">
      <c r="A63" s="140"/>
      <c r="B63" s="164"/>
      <c r="C63" s="150"/>
      <c r="D63" s="154" t="s">
        <v>516</v>
      </c>
      <c r="E63" s="148">
        <f t="shared" ref="E63:F63" si="9">SUM(E58:E62)</f>
        <v>348000000</v>
      </c>
      <c r="F63" s="148">
        <f t="shared" si="9"/>
        <v>186662595</v>
      </c>
      <c r="G63" s="148">
        <f>SUM(G58:G62)</f>
        <v>459000000</v>
      </c>
      <c r="H63" s="5">
        <v>224121239</v>
      </c>
      <c r="I63" s="5">
        <f>SUM(I58:I62)</f>
        <v>298350000</v>
      </c>
      <c r="J63" s="139"/>
    </row>
    <row r="64" spans="1:10" ht="15" customHeight="1" x14ac:dyDescent="0.25">
      <c r="A64" s="140" t="s">
        <v>2</v>
      </c>
      <c r="B64" s="164">
        <v>11008001</v>
      </c>
      <c r="C64" s="150"/>
      <c r="D64" s="154" t="s">
        <v>290</v>
      </c>
      <c r="E64" s="148" t="e">
        <f>#REF!+E63</f>
        <v>#REF!</v>
      </c>
      <c r="F64" s="148" t="e">
        <f>#REF!+F63</f>
        <v>#REF!</v>
      </c>
      <c r="G64" s="148">
        <f>G63+G56</f>
        <v>465000000</v>
      </c>
      <c r="H64" s="5">
        <v>226121239</v>
      </c>
      <c r="I64" s="5">
        <f>I63+I56</f>
        <v>301350000</v>
      </c>
      <c r="J64" s="139"/>
    </row>
    <row r="65" spans="1:10" ht="15" customHeight="1" x14ac:dyDescent="0.25">
      <c r="A65" s="140" t="s">
        <v>2</v>
      </c>
      <c r="B65" s="164">
        <v>11010001</v>
      </c>
      <c r="C65" s="150"/>
      <c r="D65" s="154" t="s">
        <v>801</v>
      </c>
      <c r="E65" s="148"/>
      <c r="F65" s="148"/>
      <c r="G65" s="148"/>
      <c r="H65" s="5"/>
      <c r="I65" s="5"/>
      <c r="J65" s="139"/>
    </row>
    <row r="66" spans="1:10" ht="15" customHeight="1" x14ac:dyDescent="0.25">
      <c r="A66" s="140" t="s">
        <v>2</v>
      </c>
      <c r="B66" s="164">
        <v>11010001</v>
      </c>
      <c r="C66" s="150">
        <v>22020102</v>
      </c>
      <c r="D66" s="133" t="s">
        <v>518</v>
      </c>
      <c r="E66" s="163">
        <v>1000000</v>
      </c>
      <c r="F66" s="138"/>
      <c r="G66" s="163">
        <v>0</v>
      </c>
      <c r="H66" s="5"/>
      <c r="I66" s="131">
        <v>2600000</v>
      </c>
      <c r="J66" s="139"/>
    </row>
    <row r="67" spans="1:10" ht="15" customHeight="1" x14ac:dyDescent="0.25">
      <c r="A67" s="140" t="s">
        <v>2</v>
      </c>
      <c r="B67" s="164">
        <v>11010001</v>
      </c>
      <c r="C67" s="162">
        <v>22020201</v>
      </c>
      <c r="D67" s="133" t="s">
        <v>646</v>
      </c>
      <c r="E67" s="163">
        <v>6000000</v>
      </c>
      <c r="F67" s="138"/>
      <c r="G67" s="163">
        <v>0</v>
      </c>
      <c r="H67" s="5"/>
      <c r="I67" s="131">
        <v>300000</v>
      </c>
      <c r="J67" s="139"/>
    </row>
    <row r="68" spans="1:10" ht="15" customHeight="1" x14ac:dyDescent="0.25">
      <c r="A68" s="140" t="s">
        <v>2</v>
      </c>
      <c r="B68" s="164">
        <v>11010001</v>
      </c>
      <c r="C68" s="162">
        <v>22021003</v>
      </c>
      <c r="D68" s="133" t="s">
        <v>517</v>
      </c>
      <c r="E68" s="163">
        <v>3150000</v>
      </c>
      <c r="F68" s="138"/>
      <c r="G68" s="163">
        <v>0</v>
      </c>
      <c r="H68" s="5"/>
      <c r="I68" s="131">
        <v>800000</v>
      </c>
      <c r="J68" s="139"/>
    </row>
    <row r="69" spans="1:10" ht="15" customHeight="1" x14ac:dyDescent="0.25">
      <c r="A69" s="140" t="s">
        <v>2</v>
      </c>
      <c r="B69" s="164">
        <v>11010001</v>
      </c>
      <c r="C69" s="162">
        <v>22020301</v>
      </c>
      <c r="D69" s="133" t="s">
        <v>513</v>
      </c>
      <c r="E69" s="163">
        <v>3100000</v>
      </c>
      <c r="F69" s="138"/>
      <c r="G69" s="163">
        <v>0</v>
      </c>
      <c r="H69" s="5"/>
      <c r="I69" s="131">
        <v>600000</v>
      </c>
      <c r="J69" s="139"/>
    </row>
    <row r="70" spans="1:10" ht="15" customHeight="1" x14ac:dyDescent="0.25">
      <c r="A70" s="140" t="s">
        <v>2</v>
      </c>
      <c r="B70" s="164">
        <v>11010001</v>
      </c>
      <c r="C70" s="162">
        <v>22020303</v>
      </c>
      <c r="D70" s="133" t="s">
        <v>522</v>
      </c>
      <c r="E70" s="163">
        <v>3400000</v>
      </c>
      <c r="F70" s="138"/>
      <c r="G70" s="163">
        <v>0</v>
      </c>
      <c r="H70" s="5"/>
      <c r="I70" s="131">
        <v>100000</v>
      </c>
      <c r="J70" s="139"/>
    </row>
    <row r="71" spans="1:10" ht="15" customHeight="1" x14ac:dyDescent="0.25">
      <c r="A71" s="140" t="s">
        <v>2</v>
      </c>
      <c r="B71" s="164">
        <v>11010001</v>
      </c>
      <c r="C71" s="162">
        <v>22020401</v>
      </c>
      <c r="D71" s="133" t="s">
        <v>489</v>
      </c>
      <c r="E71" s="163">
        <v>7950000</v>
      </c>
      <c r="F71" s="138"/>
      <c r="G71" s="163">
        <v>0</v>
      </c>
      <c r="H71" s="5"/>
      <c r="I71" s="131">
        <v>800000</v>
      </c>
      <c r="J71" s="139"/>
    </row>
    <row r="72" spans="1:10" ht="15" customHeight="1" x14ac:dyDescent="0.25">
      <c r="A72" s="140" t="s">
        <v>2</v>
      </c>
      <c r="B72" s="164">
        <v>11010001</v>
      </c>
      <c r="C72" s="140">
        <v>22020405</v>
      </c>
      <c r="D72" s="133" t="s">
        <v>524</v>
      </c>
      <c r="E72" s="163">
        <v>4800000</v>
      </c>
      <c r="F72" s="138"/>
      <c r="G72" s="163">
        <v>0</v>
      </c>
      <c r="H72" s="5"/>
      <c r="I72" s="131">
        <v>500000</v>
      </c>
      <c r="J72" s="139"/>
    </row>
    <row r="73" spans="1:10" ht="15" customHeight="1" x14ac:dyDescent="0.25">
      <c r="A73" s="140" t="s">
        <v>2</v>
      </c>
      <c r="B73" s="164">
        <v>11010001</v>
      </c>
      <c r="C73" s="150">
        <v>22021027</v>
      </c>
      <c r="D73" s="133" t="s">
        <v>648</v>
      </c>
      <c r="E73" s="163">
        <v>3000000</v>
      </c>
      <c r="F73" s="138"/>
      <c r="G73" s="163">
        <v>0</v>
      </c>
      <c r="H73" s="5"/>
      <c r="I73" s="131">
        <v>800000</v>
      </c>
      <c r="J73" s="139"/>
    </row>
    <row r="74" spans="1:10" ht="15" customHeight="1" x14ac:dyDescent="0.25">
      <c r="A74" s="140" t="s">
        <v>2</v>
      </c>
      <c r="B74" s="164">
        <v>11010001</v>
      </c>
      <c r="C74" s="162">
        <v>22021004</v>
      </c>
      <c r="D74" s="133" t="s">
        <v>435</v>
      </c>
      <c r="E74" s="163"/>
      <c r="F74" s="138"/>
      <c r="G74" s="163"/>
      <c r="H74" s="5"/>
      <c r="I74" s="131">
        <v>400000</v>
      </c>
      <c r="J74" s="139"/>
    </row>
    <row r="75" spans="1:10" ht="15" customHeight="1" x14ac:dyDescent="0.25">
      <c r="A75" s="140" t="s">
        <v>2</v>
      </c>
      <c r="B75" s="164">
        <v>11010001</v>
      </c>
      <c r="C75" s="150">
        <v>22021007</v>
      </c>
      <c r="D75" s="133" t="s">
        <v>528</v>
      </c>
      <c r="E75" s="163"/>
      <c r="F75" s="138"/>
      <c r="G75" s="163"/>
      <c r="H75" s="5"/>
      <c r="I75" s="131">
        <v>200000</v>
      </c>
      <c r="J75" s="139"/>
    </row>
    <row r="76" spans="1:10" ht="15" customHeight="1" x14ac:dyDescent="0.25">
      <c r="A76" s="140" t="s">
        <v>2</v>
      </c>
      <c r="B76" s="164">
        <v>11010001</v>
      </c>
      <c r="C76" s="162">
        <v>22020901</v>
      </c>
      <c r="D76" s="133" t="s">
        <v>294</v>
      </c>
      <c r="E76" s="163"/>
      <c r="F76" s="138"/>
      <c r="G76" s="163"/>
      <c r="H76" s="5"/>
      <c r="I76" s="131">
        <v>100000</v>
      </c>
      <c r="J76" s="139"/>
    </row>
    <row r="77" spans="1:10" ht="15" customHeight="1" x14ac:dyDescent="0.25">
      <c r="A77" s="140" t="s">
        <v>2</v>
      </c>
      <c r="B77" s="164">
        <v>11010001</v>
      </c>
      <c r="C77" s="150"/>
      <c r="D77" s="154" t="s">
        <v>516</v>
      </c>
      <c r="E77" s="148"/>
      <c r="F77" s="148"/>
      <c r="G77" s="148">
        <v>0</v>
      </c>
      <c r="H77" s="5"/>
      <c r="I77" s="5">
        <f>SUM(I66:I76)</f>
        <v>7200000</v>
      </c>
      <c r="J77" s="139"/>
    </row>
    <row r="78" spans="1:10" ht="15" customHeight="1" x14ac:dyDescent="0.25">
      <c r="A78" s="140" t="s">
        <v>2</v>
      </c>
      <c r="B78" s="164">
        <v>11010001</v>
      </c>
      <c r="C78" s="150"/>
      <c r="D78" s="154" t="s">
        <v>802</v>
      </c>
      <c r="E78" s="148"/>
      <c r="F78" s="148"/>
      <c r="G78" s="148"/>
      <c r="H78" s="5"/>
      <c r="I78" s="5"/>
      <c r="J78" s="139"/>
    </row>
    <row r="79" spans="1:10" ht="15" customHeight="1" x14ac:dyDescent="0.25">
      <c r="A79" s="140" t="s">
        <v>2</v>
      </c>
      <c r="B79" s="164">
        <v>11010001</v>
      </c>
      <c r="C79" s="150">
        <v>22020406</v>
      </c>
      <c r="D79" s="151" t="s">
        <v>803</v>
      </c>
      <c r="E79" s="138"/>
      <c r="F79" s="138"/>
      <c r="G79" s="138"/>
      <c r="H79" s="5"/>
      <c r="I79" s="131">
        <v>20000000</v>
      </c>
      <c r="J79" s="139"/>
    </row>
    <row r="80" spans="1:10" ht="15" customHeight="1" x14ac:dyDescent="0.25">
      <c r="A80" s="140" t="s">
        <v>2</v>
      </c>
      <c r="B80" s="164">
        <v>11010001</v>
      </c>
      <c r="C80" s="150">
        <v>22020803</v>
      </c>
      <c r="D80" s="133" t="s">
        <v>804</v>
      </c>
      <c r="E80" s="138"/>
      <c r="F80" s="138"/>
      <c r="G80" s="138"/>
      <c r="H80" s="5"/>
      <c r="I80" s="131">
        <v>10000000</v>
      </c>
      <c r="J80" s="139"/>
    </row>
    <row r="81" spans="1:10" ht="15" customHeight="1" x14ac:dyDescent="0.25">
      <c r="A81" s="140" t="s">
        <v>2</v>
      </c>
      <c r="B81" s="164">
        <v>11010001</v>
      </c>
      <c r="C81" s="150">
        <v>22020305</v>
      </c>
      <c r="D81" s="133" t="s">
        <v>189</v>
      </c>
      <c r="E81" s="138"/>
      <c r="F81" s="138"/>
      <c r="G81" s="138"/>
      <c r="H81" s="5"/>
      <c r="I81" s="131">
        <v>10000000</v>
      </c>
      <c r="J81" s="139"/>
    </row>
    <row r="82" spans="1:10" ht="15" customHeight="1" x14ac:dyDescent="0.25">
      <c r="A82" s="140" t="s">
        <v>2</v>
      </c>
      <c r="B82" s="164">
        <v>11010001</v>
      </c>
      <c r="C82" s="150">
        <v>22020501</v>
      </c>
      <c r="D82" s="133" t="s">
        <v>119</v>
      </c>
      <c r="E82" s="138"/>
      <c r="F82" s="138"/>
      <c r="G82" s="138"/>
      <c r="H82" s="5"/>
      <c r="I82" s="131">
        <v>30000000</v>
      </c>
      <c r="J82" s="139"/>
    </row>
    <row r="83" spans="1:10" ht="15" customHeight="1" x14ac:dyDescent="0.25">
      <c r="A83" s="140" t="s">
        <v>2</v>
      </c>
      <c r="B83" s="164">
        <v>11010001</v>
      </c>
      <c r="C83" s="150"/>
      <c r="D83" s="154" t="s">
        <v>516</v>
      </c>
      <c r="E83" s="148"/>
      <c r="F83" s="148"/>
      <c r="G83" s="148"/>
      <c r="H83" s="5"/>
      <c r="I83" s="5">
        <f>SUM(I79:I82)</f>
        <v>70000000</v>
      </c>
      <c r="J83" s="139"/>
    </row>
    <row r="84" spans="1:10" ht="15" customHeight="1" x14ac:dyDescent="0.25">
      <c r="A84" s="140" t="s">
        <v>2</v>
      </c>
      <c r="B84" s="164">
        <v>11010001</v>
      </c>
      <c r="C84" s="150"/>
      <c r="D84" s="154" t="s">
        <v>290</v>
      </c>
      <c r="E84" s="148"/>
      <c r="F84" s="148"/>
      <c r="G84" s="148"/>
      <c r="H84" s="5"/>
      <c r="I84" s="5">
        <f>I83+I77</f>
        <v>77200000</v>
      </c>
      <c r="J84" s="139"/>
    </row>
    <row r="85" spans="1:10" ht="15" customHeight="1" x14ac:dyDescent="0.25">
      <c r="A85" s="140" t="s">
        <v>2</v>
      </c>
      <c r="B85" s="140">
        <v>11013001</v>
      </c>
      <c r="C85" s="140"/>
      <c r="D85" s="154" t="s">
        <v>319</v>
      </c>
      <c r="E85" s="160"/>
      <c r="F85" s="138">
        <v>0</v>
      </c>
      <c r="G85" s="138"/>
      <c r="H85" s="131">
        <v>0</v>
      </c>
      <c r="I85" s="5"/>
      <c r="J85" s="139"/>
    </row>
    <row r="86" spans="1:10" ht="15" customHeight="1" x14ac:dyDescent="0.25">
      <c r="A86" s="140" t="s">
        <v>2</v>
      </c>
      <c r="B86" s="140">
        <v>11013001</v>
      </c>
      <c r="C86" s="145">
        <v>21010101</v>
      </c>
      <c r="D86" s="154" t="s">
        <v>287</v>
      </c>
      <c r="E86" s="147">
        <v>410667000</v>
      </c>
      <c r="F86" s="148">
        <v>311424201</v>
      </c>
      <c r="G86" s="352">
        <v>333916000</v>
      </c>
      <c r="H86" s="5">
        <v>203067458</v>
      </c>
      <c r="I86" s="5">
        <v>329860000</v>
      </c>
      <c r="J86" s="131"/>
    </row>
    <row r="87" spans="1:10" ht="15" customHeight="1" x14ac:dyDescent="0.25">
      <c r="A87" s="140" t="s">
        <v>2</v>
      </c>
      <c r="B87" s="140">
        <v>11013001</v>
      </c>
      <c r="C87" s="162">
        <v>22020101</v>
      </c>
      <c r="D87" s="133" t="s">
        <v>291</v>
      </c>
      <c r="E87" s="170">
        <v>4345000</v>
      </c>
      <c r="F87" s="138"/>
      <c r="G87" s="138">
        <v>5000000</v>
      </c>
      <c r="H87" s="5"/>
      <c r="I87" s="131">
        <v>1000000</v>
      </c>
      <c r="J87" s="131"/>
    </row>
    <row r="88" spans="1:10" ht="15" customHeight="1" x14ac:dyDescent="0.25">
      <c r="A88" s="140" t="s">
        <v>2</v>
      </c>
      <c r="B88" s="140">
        <v>11013001</v>
      </c>
      <c r="C88" s="162">
        <v>22020301</v>
      </c>
      <c r="D88" s="133" t="s">
        <v>513</v>
      </c>
      <c r="E88" s="163">
        <v>13994000</v>
      </c>
      <c r="F88" s="138"/>
      <c r="G88" s="138">
        <v>6000000</v>
      </c>
      <c r="H88" s="5"/>
      <c r="I88" s="131">
        <v>10000000</v>
      </c>
      <c r="J88" s="131"/>
    </row>
    <row r="89" spans="1:10" ht="15" customHeight="1" x14ac:dyDescent="0.25">
      <c r="A89" s="140" t="s">
        <v>2</v>
      </c>
      <c r="B89" s="140">
        <v>11013001</v>
      </c>
      <c r="C89" s="150">
        <v>22020605</v>
      </c>
      <c r="D89" s="133" t="s">
        <v>678</v>
      </c>
      <c r="E89" s="163">
        <v>0</v>
      </c>
      <c r="F89" s="138"/>
      <c r="G89" s="138"/>
      <c r="H89" s="5"/>
      <c r="I89" s="131">
        <v>1000000</v>
      </c>
      <c r="J89" s="131"/>
    </row>
    <row r="90" spans="1:10" ht="15" customHeight="1" x14ac:dyDescent="0.25">
      <c r="A90" s="140" t="s">
        <v>2</v>
      </c>
      <c r="B90" s="140">
        <v>11013001</v>
      </c>
      <c r="C90" s="162">
        <v>22020501</v>
      </c>
      <c r="D90" s="133" t="s">
        <v>514</v>
      </c>
      <c r="E90" s="163">
        <v>12000000</v>
      </c>
      <c r="F90" s="138"/>
      <c r="G90" s="138">
        <v>4000000</v>
      </c>
      <c r="H90" s="5"/>
      <c r="I90" s="5">
        <v>0</v>
      </c>
      <c r="J90" s="131"/>
    </row>
    <row r="91" spans="1:10" ht="15" customHeight="1" x14ac:dyDescent="0.25">
      <c r="A91" s="140" t="s">
        <v>2</v>
      </c>
      <c r="B91" s="140">
        <v>11013001</v>
      </c>
      <c r="C91" s="150">
        <v>22020803</v>
      </c>
      <c r="D91" s="133" t="s">
        <v>642</v>
      </c>
      <c r="E91" s="163">
        <v>0</v>
      </c>
      <c r="F91" s="138"/>
      <c r="G91" s="138"/>
      <c r="H91" s="5"/>
      <c r="I91" s="5">
        <v>0</v>
      </c>
      <c r="J91" s="131"/>
    </row>
    <row r="92" spans="1:10" ht="15" customHeight="1" x14ac:dyDescent="0.25">
      <c r="A92" s="140" t="s">
        <v>2</v>
      </c>
      <c r="B92" s="140">
        <v>11013001</v>
      </c>
      <c r="C92" s="162">
        <v>22021004</v>
      </c>
      <c r="D92" s="133" t="s">
        <v>435</v>
      </c>
      <c r="E92" s="160">
        <v>5000000</v>
      </c>
      <c r="F92" s="138"/>
      <c r="G92" s="138">
        <v>5000000</v>
      </c>
      <c r="H92" s="5"/>
      <c r="I92" s="5">
        <v>0</v>
      </c>
      <c r="J92" s="131"/>
    </row>
    <row r="93" spans="1:10" ht="15" customHeight="1" x14ac:dyDescent="0.25">
      <c r="A93" s="140" t="s">
        <v>2</v>
      </c>
      <c r="B93" s="140">
        <v>11013001</v>
      </c>
      <c r="C93" s="162">
        <v>22020901</v>
      </c>
      <c r="D93" s="133" t="s">
        <v>726</v>
      </c>
      <c r="E93" s="163">
        <v>0</v>
      </c>
      <c r="F93" s="138"/>
      <c r="G93" s="138">
        <v>4000000</v>
      </c>
      <c r="H93" s="5"/>
      <c r="I93" s="5">
        <v>0</v>
      </c>
      <c r="J93" s="131"/>
    </row>
    <row r="94" spans="1:10" ht="15" customHeight="1" x14ac:dyDescent="0.25">
      <c r="A94" s="140" t="s">
        <v>2</v>
      </c>
      <c r="B94" s="140">
        <v>11013001</v>
      </c>
      <c r="C94" s="162">
        <v>22020101</v>
      </c>
      <c r="D94" s="154" t="s">
        <v>512</v>
      </c>
      <c r="E94" s="170"/>
      <c r="F94" s="138"/>
      <c r="G94" s="148">
        <v>24000000</v>
      </c>
      <c r="H94" s="5">
        <v>17500000</v>
      </c>
      <c r="I94" s="5">
        <f>SUM(I87:I93)</f>
        <v>12000000</v>
      </c>
      <c r="J94" s="139"/>
    </row>
    <row r="95" spans="1:10" ht="15" customHeight="1" x14ac:dyDescent="0.25">
      <c r="A95" s="140"/>
      <c r="B95" s="140"/>
      <c r="C95" s="140"/>
      <c r="D95" s="154" t="s">
        <v>480</v>
      </c>
      <c r="E95" s="147"/>
      <c r="F95" s="138"/>
      <c r="G95" s="148"/>
      <c r="H95" s="131">
        <v>0</v>
      </c>
      <c r="I95" s="5"/>
      <c r="J95" s="139"/>
    </row>
    <row r="96" spans="1:10" ht="15" customHeight="1" x14ac:dyDescent="0.25">
      <c r="A96" s="140"/>
      <c r="B96" s="140">
        <v>11013001</v>
      </c>
      <c r="C96" s="162">
        <v>22020406</v>
      </c>
      <c r="D96" s="133" t="s">
        <v>482</v>
      </c>
      <c r="E96" s="170">
        <v>200506000</v>
      </c>
      <c r="F96" s="138">
        <v>162514550</v>
      </c>
      <c r="G96" s="138">
        <v>404000000</v>
      </c>
      <c r="H96" s="131">
        <v>172739675</v>
      </c>
      <c r="I96" s="131">
        <v>250000000</v>
      </c>
      <c r="J96" s="139"/>
    </row>
    <row r="97" spans="1:10" ht="15" customHeight="1" x14ac:dyDescent="0.25">
      <c r="A97" s="140"/>
      <c r="B97" s="140">
        <v>11013001</v>
      </c>
      <c r="C97" s="162">
        <v>22020601</v>
      </c>
      <c r="D97" s="133" t="s">
        <v>289</v>
      </c>
      <c r="E97" s="170">
        <v>2200418000</v>
      </c>
      <c r="F97" s="138">
        <v>1979470077</v>
      </c>
      <c r="G97" s="138">
        <v>1110000000</v>
      </c>
      <c r="H97" s="131">
        <v>1025793209</v>
      </c>
      <c r="I97" s="131">
        <v>652000000</v>
      </c>
      <c r="J97" s="139"/>
    </row>
    <row r="98" spans="1:10" ht="15" customHeight="1" x14ac:dyDescent="0.25">
      <c r="A98" s="140" t="s">
        <v>2</v>
      </c>
      <c r="B98" s="164">
        <v>11013001</v>
      </c>
      <c r="C98" s="150">
        <v>22020401</v>
      </c>
      <c r="D98" s="6" t="s">
        <v>284</v>
      </c>
      <c r="E98" s="160">
        <v>10000000</v>
      </c>
      <c r="F98" s="138">
        <v>6180000</v>
      </c>
      <c r="G98" s="138">
        <v>10000000</v>
      </c>
      <c r="H98" s="131">
        <v>2407500</v>
      </c>
      <c r="I98" s="131">
        <v>2000000</v>
      </c>
      <c r="J98" s="139"/>
    </row>
    <row r="99" spans="1:10" ht="15" customHeight="1" x14ac:dyDescent="0.25">
      <c r="A99" s="140" t="s">
        <v>2</v>
      </c>
      <c r="B99" s="164">
        <v>11013001</v>
      </c>
      <c r="C99" s="150">
        <v>22020404</v>
      </c>
      <c r="D99" s="6" t="s">
        <v>285</v>
      </c>
      <c r="E99" s="160">
        <v>5000000</v>
      </c>
      <c r="F99" s="138">
        <v>545000</v>
      </c>
      <c r="G99" s="138">
        <v>5000000</v>
      </c>
      <c r="H99" s="131">
        <v>2000000</v>
      </c>
      <c r="I99" s="131"/>
      <c r="J99" s="139"/>
    </row>
    <row r="100" spans="1:10" ht="15" customHeight="1" x14ac:dyDescent="0.25">
      <c r="A100" s="140" t="s">
        <v>2</v>
      </c>
      <c r="B100" s="164">
        <v>11013001</v>
      </c>
      <c r="C100" s="150">
        <v>22020405</v>
      </c>
      <c r="D100" s="6" t="s">
        <v>424</v>
      </c>
      <c r="E100" s="160">
        <v>5000000</v>
      </c>
      <c r="F100" s="138">
        <v>1340000</v>
      </c>
      <c r="G100" s="138">
        <v>5000000</v>
      </c>
      <c r="H100" s="131">
        <v>490000</v>
      </c>
      <c r="I100" s="131">
        <v>2000000</v>
      </c>
      <c r="J100" s="139"/>
    </row>
    <row r="101" spans="1:10" ht="15" customHeight="1" x14ac:dyDescent="0.25">
      <c r="A101" s="140" t="s">
        <v>2</v>
      </c>
      <c r="B101" s="164">
        <v>11013001</v>
      </c>
      <c r="C101" s="150">
        <v>22040109</v>
      </c>
      <c r="D101" s="6" t="s">
        <v>137</v>
      </c>
      <c r="E101" s="160">
        <v>20000000</v>
      </c>
      <c r="F101" s="138">
        <v>9912200</v>
      </c>
      <c r="G101" s="138">
        <v>30000000</v>
      </c>
      <c r="H101" s="131">
        <v>5300000</v>
      </c>
      <c r="I101" s="131"/>
      <c r="J101" s="139"/>
    </row>
    <row r="102" spans="1:10" ht="15" customHeight="1" x14ac:dyDescent="0.25">
      <c r="A102" s="140" t="s">
        <v>2</v>
      </c>
      <c r="B102" s="164">
        <v>11013001</v>
      </c>
      <c r="C102" s="150">
        <v>22020315</v>
      </c>
      <c r="D102" s="6" t="s">
        <v>128</v>
      </c>
      <c r="E102" s="160">
        <v>14000000</v>
      </c>
      <c r="F102" s="138">
        <v>0</v>
      </c>
      <c r="G102" s="138">
        <v>10000000</v>
      </c>
      <c r="H102" s="131">
        <v>8600000</v>
      </c>
      <c r="I102" s="131">
        <v>100000000</v>
      </c>
      <c r="J102" s="139"/>
    </row>
    <row r="103" spans="1:10" ht="15" customHeight="1" x14ac:dyDescent="0.25">
      <c r="A103" s="140" t="s">
        <v>2</v>
      </c>
      <c r="B103" s="164">
        <v>11013001</v>
      </c>
      <c r="C103" s="150">
        <v>22020803</v>
      </c>
      <c r="D103" s="6" t="s">
        <v>129</v>
      </c>
      <c r="E103" s="160">
        <v>400000000</v>
      </c>
      <c r="F103" s="138">
        <v>278767295</v>
      </c>
      <c r="G103" s="138">
        <v>370000000</v>
      </c>
      <c r="H103" s="131">
        <v>225406150</v>
      </c>
      <c r="I103" s="131">
        <v>400000000</v>
      </c>
      <c r="J103" s="139"/>
    </row>
    <row r="104" spans="1:10" ht="15" customHeight="1" x14ac:dyDescent="0.25">
      <c r="A104" s="140" t="s">
        <v>2</v>
      </c>
      <c r="B104" s="164">
        <v>11013001</v>
      </c>
      <c r="C104" s="150">
        <v>22020701</v>
      </c>
      <c r="D104" s="6" t="s">
        <v>117</v>
      </c>
      <c r="E104" s="160">
        <v>15000000</v>
      </c>
      <c r="F104" s="138">
        <v>0</v>
      </c>
      <c r="G104" s="138">
        <v>15000000</v>
      </c>
      <c r="H104" s="131">
        <v>3627000</v>
      </c>
      <c r="I104" s="131">
        <v>5000000</v>
      </c>
      <c r="J104" s="139"/>
    </row>
    <row r="105" spans="1:10" ht="15" customHeight="1" x14ac:dyDescent="0.25">
      <c r="A105" s="140" t="s">
        <v>2</v>
      </c>
      <c r="B105" s="164">
        <v>11013001</v>
      </c>
      <c r="C105" s="150">
        <v>22020501</v>
      </c>
      <c r="D105" s="6" t="s">
        <v>119</v>
      </c>
      <c r="E105" s="160">
        <v>5000000</v>
      </c>
      <c r="F105" s="138">
        <v>0</v>
      </c>
      <c r="G105" s="138">
        <v>14000000</v>
      </c>
      <c r="H105" s="131">
        <v>1800000</v>
      </c>
      <c r="I105" s="131">
        <v>2100000</v>
      </c>
      <c r="J105" s="139"/>
    </row>
    <row r="106" spans="1:10" ht="15" customHeight="1" x14ac:dyDescent="0.25">
      <c r="A106" s="140" t="s">
        <v>2</v>
      </c>
      <c r="B106" s="164">
        <v>11013001</v>
      </c>
      <c r="C106" s="150">
        <v>22040109</v>
      </c>
      <c r="D106" s="6" t="s">
        <v>130</v>
      </c>
      <c r="E106" s="160">
        <v>2000000</v>
      </c>
      <c r="F106" s="138">
        <v>0</v>
      </c>
      <c r="G106" s="138">
        <v>0</v>
      </c>
      <c r="H106" s="131">
        <v>0</v>
      </c>
      <c r="I106" s="131"/>
      <c r="J106" s="139"/>
    </row>
    <row r="107" spans="1:10" ht="15" customHeight="1" x14ac:dyDescent="0.25">
      <c r="A107" s="140" t="s">
        <v>2</v>
      </c>
      <c r="B107" s="164">
        <v>11013001</v>
      </c>
      <c r="C107" s="150">
        <v>22040109</v>
      </c>
      <c r="D107" s="6" t="s">
        <v>131</v>
      </c>
      <c r="E107" s="160">
        <v>500000</v>
      </c>
      <c r="F107" s="138">
        <v>0</v>
      </c>
      <c r="G107" s="138">
        <v>0</v>
      </c>
      <c r="H107" s="131">
        <v>5300000</v>
      </c>
      <c r="I107" s="131">
        <v>20000000</v>
      </c>
      <c r="J107" s="139"/>
    </row>
    <row r="108" spans="1:10" ht="15" customHeight="1" x14ac:dyDescent="0.25">
      <c r="A108" s="140"/>
      <c r="B108" s="164"/>
      <c r="C108" s="150"/>
      <c r="D108" s="154" t="s">
        <v>516</v>
      </c>
      <c r="E108" s="148">
        <f>SUM(E96:E107)</f>
        <v>2877424000</v>
      </c>
      <c r="F108" s="148">
        <f>SUM(F96:F107)</f>
        <v>2438729122</v>
      </c>
      <c r="G108" s="148">
        <f>SUM(G96:G107)</f>
        <v>1973000000</v>
      </c>
      <c r="H108" s="5">
        <v>1453463534</v>
      </c>
      <c r="I108" s="5">
        <f>SUM(I96:I107)</f>
        <v>1433100000</v>
      </c>
      <c r="J108" s="139"/>
    </row>
    <row r="109" spans="1:10" ht="15" customHeight="1" x14ac:dyDescent="0.25">
      <c r="A109" s="140" t="s">
        <v>2</v>
      </c>
      <c r="B109" s="164">
        <v>11013001</v>
      </c>
      <c r="C109" s="150"/>
      <c r="D109" s="154" t="s">
        <v>290</v>
      </c>
      <c r="E109" s="148" t="e">
        <f>#REF!+E108</f>
        <v>#REF!</v>
      </c>
      <c r="F109" s="148" t="e">
        <f>#REF!+F108</f>
        <v>#REF!</v>
      </c>
      <c r="G109" s="148">
        <f>G108+G94</f>
        <v>1997000000</v>
      </c>
      <c r="H109" s="5">
        <v>1470963534</v>
      </c>
      <c r="I109" s="5">
        <f>I108+I94</f>
        <v>1445100000</v>
      </c>
      <c r="J109" s="139"/>
    </row>
    <row r="110" spans="1:10" ht="15" customHeight="1" x14ac:dyDescent="0.25">
      <c r="A110" s="140" t="s">
        <v>2</v>
      </c>
      <c r="B110" s="140">
        <v>11013003</v>
      </c>
      <c r="C110" s="140"/>
      <c r="D110" s="154" t="s">
        <v>320</v>
      </c>
      <c r="E110" s="160"/>
      <c r="F110" s="138">
        <v>0</v>
      </c>
      <c r="G110" s="138"/>
      <c r="H110" s="131">
        <v>0</v>
      </c>
      <c r="I110" s="5"/>
      <c r="J110" s="139"/>
    </row>
    <row r="111" spans="1:10" ht="15" customHeight="1" x14ac:dyDescent="0.25">
      <c r="A111" s="140" t="s">
        <v>2</v>
      </c>
      <c r="B111" s="140">
        <v>11013003</v>
      </c>
      <c r="C111" s="162">
        <v>22020101</v>
      </c>
      <c r="D111" s="133" t="s">
        <v>291</v>
      </c>
      <c r="E111" s="163">
        <v>250000</v>
      </c>
      <c r="F111" s="138"/>
      <c r="G111" s="163">
        <v>250000</v>
      </c>
      <c r="H111" s="131"/>
      <c r="I111" s="131">
        <f>G111/2</f>
        <v>125000</v>
      </c>
      <c r="J111" s="139"/>
    </row>
    <row r="112" spans="1:10" ht="15" customHeight="1" x14ac:dyDescent="0.25">
      <c r="A112" s="140" t="s">
        <v>2</v>
      </c>
      <c r="B112" s="140">
        <v>11013003</v>
      </c>
      <c r="C112" s="162">
        <v>22020102</v>
      </c>
      <c r="D112" s="133" t="s">
        <v>292</v>
      </c>
      <c r="E112" s="163">
        <v>550000</v>
      </c>
      <c r="F112" s="138"/>
      <c r="G112" s="163">
        <v>550000</v>
      </c>
      <c r="H112" s="131"/>
      <c r="I112" s="131">
        <f t="shared" ref="I112:I114" si="10">G112/2</f>
        <v>275000</v>
      </c>
      <c r="J112" s="139"/>
    </row>
    <row r="113" spans="1:10" ht="15" customHeight="1" x14ac:dyDescent="0.25">
      <c r="A113" s="140" t="s">
        <v>2</v>
      </c>
      <c r="B113" s="140">
        <v>11013003</v>
      </c>
      <c r="C113" s="162">
        <v>22020301</v>
      </c>
      <c r="D113" s="133" t="s">
        <v>513</v>
      </c>
      <c r="E113" s="163">
        <v>250000</v>
      </c>
      <c r="F113" s="138"/>
      <c r="G113" s="163">
        <v>250000</v>
      </c>
      <c r="H113" s="131"/>
      <c r="I113" s="131">
        <f t="shared" si="10"/>
        <v>125000</v>
      </c>
      <c r="J113" s="139"/>
    </row>
    <row r="114" spans="1:10" ht="15" customHeight="1" x14ac:dyDescent="0.25">
      <c r="A114" s="140" t="s">
        <v>2</v>
      </c>
      <c r="B114" s="140">
        <v>11013003</v>
      </c>
      <c r="C114" s="162">
        <v>22020401</v>
      </c>
      <c r="D114" s="133" t="s">
        <v>489</v>
      </c>
      <c r="E114" s="163">
        <v>150000</v>
      </c>
      <c r="F114" s="138"/>
      <c r="G114" s="163">
        <v>150000</v>
      </c>
      <c r="H114" s="131"/>
      <c r="I114" s="131">
        <f t="shared" si="10"/>
        <v>75000</v>
      </c>
      <c r="J114" s="139"/>
    </row>
    <row r="115" spans="1:10" ht="15" customHeight="1" x14ac:dyDescent="0.25">
      <c r="A115" s="140" t="s">
        <v>2</v>
      </c>
      <c r="B115" s="140">
        <v>11013003</v>
      </c>
      <c r="C115" s="162"/>
      <c r="D115" s="154" t="s">
        <v>512</v>
      </c>
      <c r="E115" s="165"/>
      <c r="F115" s="138"/>
      <c r="G115" s="148">
        <v>1200000</v>
      </c>
      <c r="H115" s="5">
        <v>400000</v>
      </c>
      <c r="I115" s="5">
        <f>SUM(I111:I114)</f>
        <v>600000</v>
      </c>
      <c r="J115" s="139"/>
    </row>
    <row r="116" spans="1:10" ht="15" customHeight="1" x14ac:dyDescent="0.25">
      <c r="A116" s="140" t="s">
        <v>2</v>
      </c>
      <c r="B116" s="140">
        <v>11013004</v>
      </c>
      <c r="C116" s="140"/>
      <c r="D116" s="154" t="s">
        <v>321</v>
      </c>
      <c r="E116" s="161"/>
      <c r="F116" s="138"/>
      <c r="G116" s="138"/>
      <c r="H116" s="131">
        <v>0</v>
      </c>
      <c r="I116" s="5"/>
      <c r="J116" s="139"/>
    </row>
    <row r="117" spans="1:10" ht="15" customHeight="1" x14ac:dyDescent="0.25">
      <c r="A117" s="140" t="s">
        <v>2</v>
      </c>
      <c r="B117" s="140">
        <v>11013004</v>
      </c>
      <c r="C117" s="150">
        <v>22020102</v>
      </c>
      <c r="D117" s="133" t="s">
        <v>518</v>
      </c>
      <c r="E117" s="163">
        <v>80000</v>
      </c>
      <c r="F117" s="138"/>
      <c r="G117" s="163">
        <v>80000</v>
      </c>
      <c r="H117" s="131"/>
      <c r="I117" s="131">
        <f>G117/2</f>
        <v>40000</v>
      </c>
      <c r="J117" s="139"/>
    </row>
    <row r="118" spans="1:10" ht="15" customHeight="1" x14ac:dyDescent="0.25">
      <c r="A118" s="140" t="s">
        <v>2</v>
      </c>
      <c r="B118" s="140">
        <v>11013004</v>
      </c>
      <c r="C118" s="162">
        <v>22020301</v>
      </c>
      <c r="D118" s="133" t="s">
        <v>513</v>
      </c>
      <c r="E118" s="163">
        <v>130000</v>
      </c>
      <c r="F118" s="138"/>
      <c r="G118" s="163">
        <v>130000</v>
      </c>
      <c r="H118" s="131"/>
      <c r="I118" s="131">
        <f t="shared" ref="I118:I119" si="11">G118/2</f>
        <v>65000</v>
      </c>
      <c r="J118" s="139"/>
    </row>
    <row r="119" spans="1:10" ht="15" customHeight="1" x14ac:dyDescent="0.25">
      <c r="A119" s="140" t="s">
        <v>2</v>
      </c>
      <c r="B119" s="140">
        <v>11013004</v>
      </c>
      <c r="C119" s="162">
        <v>22020308</v>
      </c>
      <c r="D119" s="133" t="s">
        <v>725</v>
      </c>
      <c r="E119" s="163">
        <v>390000</v>
      </c>
      <c r="F119" s="138"/>
      <c r="G119" s="163">
        <v>390000</v>
      </c>
      <c r="H119" s="131"/>
      <c r="I119" s="131">
        <f t="shared" si="11"/>
        <v>195000</v>
      </c>
      <c r="J119" s="139"/>
    </row>
    <row r="120" spans="1:10" ht="15" customHeight="1" x14ac:dyDescent="0.25">
      <c r="A120" s="140" t="s">
        <v>2</v>
      </c>
      <c r="B120" s="140">
        <v>11013004</v>
      </c>
      <c r="C120" s="150"/>
      <c r="D120" s="154" t="s">
        <v>512</v>
      </c>
      <c r="E120" s="165"/>
      <c r="F120" s="138"/>
      <c r="G120" s="148">
        <v>600000</v>
      </c>
      <c r="H120" s="5">
        <v>200000</v>
      </c>
      <c r="I120" s="5">
        <f>SUM(I117:I119)</f>
        <v>300000</v>
      </c>
      <c r="J120" s="139"/>
    </row>
    <row r="121" spans="1:10" ht="15" hidden="1" customHeight="1" x14ac:dyDescent="0.25">
      <c r="A121" s="140" t="s">
        <v>2</v>
      </c>
      <c r="B121" s="140">
        <v>11013005</v>
      </c>
      <c r="C121" s="140"/>
      <c r="D121" s="154" t="s">
        <v>322</v>
      </c>
      <c r="E121" s="161"/>
      <c r="F121" s="138">
        <v>0</v>
      </c>
      <c r="G121" s="138"/>
      <c r="H121" s="131">
        <v>0</v>
      </c>
      <c r="I121" s="5"/>
      <c r="J121" s="139"/>
    </row>
    <row r="122" spans="1:10" ht="15" hidden="1" customHeight="1" x14ac:dyDescent="0.25">
      <c r="A122" s="140" t="s">
        <v>2</v>
      </c>
      <c r="B122" s="140">
        <v>11013005</v>
      </c>
      <c r="C122" s="162"/>
      <c r="D122" s="154" t="s">
        <v>512</v>
      </c>
      <c r="E122" s="165"/>
      <c r="F122" s="138"/>
      <c r="G122" s="138">
        <v>0</v>
      </c>
      <c r="H122" s="131">
        <v>0</v>
      </c>
      <c r="I122" s="5"/>
      <c r="J122" s="139"/>
    </row>
    <row r="123" spans="1:10" ht="15" hidden="1" customHeight="1" x14ac:dyDescent="0.25">
      <c r="A123" s="140" t="s">
        <v>2</v>
      </c>
      <c r="B123" s="140">
        <v>11013005</v>
      </c>
      <c r="C123" s="162">
        <v>22020101</v>
      </c>
      <c r="D123" s="133" t="s">
        <v>291</v>
      </c>
      <c r="E123" s="163">
        <v>200000</v>
      </c>
      <c r="F123" s="138"/>
      <c r="G123" s="138">
        <v>0</v>
      </c>
      <c r="H123" s="131">
        <v>0</v>
      </c>
      <c r="I123" s="5"/>
      <c r="J123" s="139"/>
    </row>
    <row r="124" spans="1:10" ht="15" hidden="1" customHeight="1" x14ac:dyDescent="0.25">
      <c r="A124" s="140" t="s">
        <v>2</v>
      </c>
      <c r="B124" s="140">
        <v>11013005</v>
      </c>
      <c r="C124" s="162">
        <v>22020102</v>
      </c>
      <c r="D124" s="133" t="s">
        <v>292</v>
      </c>
      <c r="E124" s="163">
        <v>100000</v>
      </c>
      <c r="F124" s="138"/>
      <c r="G124" s="138">
        <v>0</v>
      </c>
      <c r="H124" s="131">
        <v>0</v>
      </c>
      <c r="I124" s="5"/>
      <c r="J124" s="139"/>
    </row>
    <row r="125" spans="1:10" ht="15" hidden="1" customHeight="1" x14ac:dyDescent="0.25">
      <c r="A125" s="140" t="s">
        <v>2</v>
      </c>
      <c r="B125" s="140">
        <v>11013005</v>
      </c>
      <c r="C125" s="140">
        <v>22020301</v>
      </c>
      <c r="D125" s="133" t="s">
        <v>519</v>
      </c>
      <c r="E125" s="163">
        <v>210000</v>
      </c>
      <c r="F125" s="138"/>
      <c r="G125" s="138">
        <v>0</v>
      </c>
      <c r="H125" s="131">
        <v>0</v>
      </c>
      <c r="I125" s="5"/>
      <c r="J125" s="139"/>
    </row>
    <row r="126" spans="1:10" ht="15" hidden="1" customHeight="1" x14ac:dyDescent="0.25">
      <c r="A126" s="140" t="s">
        <v>2</v>
      </c>
      <c r="B126" s="140">
        <v>11013005</v>
      </c>
      <c r="C126" s="162">
        <v>22020401</v>
      </c>
      <c r="D126" s="133" t="s">
        <v>489</v>
      </c>
      <c r="E126" s="163">
        <v>370000</v>
      </c>
      <c r="F126" s="138"/>
      <c r="G126" s="138">
        <v>0</v>
      </c>
      <c r="H126" s="131">
        <v>0</v>
      </c>
      <c r="I126" s="5"/>
      <c r="J126" s="139"/>
    </row>
    <row r="127" spans="1:10" ht="15" hidden="1" customHeight="1" x14ac:dyDescent="0.25">
      <c r="A127" s="140" t="s">
        <v>2</v>
      </c>
      <c r="B127" s="140">
        <v>11013005</v>
      </c>
      <c r="C127" s="150">
        <v>22020406</v>
      </c>
      <c r="D127" s="133" t="s">
        <v>288</v>
      </c>
      <c r="E127" s="163">
        <v>200000</v>
      </c>
      <c r="F127" s="138"/>
      <c r="G127" s="138">
        <v>0</v>
      </c>
      <c r="H127" s="131">
        <v>0</v>
      </c>
      <c r="I127" s="5"/>
      <c r="J127" s="139"/>
    </row>
    <row r="128" spans="1:10" ht="15" hidden="1" customHeight="1" x14ac:dyDescent="0.25">
      <c r="A128" s="140" t="s">
        <v>2</v>
      </c>
      <c r="B128" s="140">
        <v>11013005</v>
      </c>
      <c r="C128" s="140"/>
      <c r="D128" s="154" t="s">
        <v>290</v>
      </c>
      <c r="E128" s="161">
        <f>SUM(E123:E127)</f>
        <v>1080000</v>
      </c>
      <c r="F128" s="148">
        <v>675000</v>
      </c>
      <c r="G128" s="138">
        <v>0</v>
      </c>
      <c r="H128" s="131">
        <v>0</v>
      </c>
      <c r="I128" s="5"/>
      <c r="J128" s="139"/>
    </row>
    <row r="129" spans="1:10" ht="15" customHeight="1" x14ac:dyDescent="0.25">
      <c r="A129" s="140" t="s">
        <v>2</v>
      </c>
      <c r="B129" s="140">
        <v>11013006</v>
      </c>
      <c r="C129" s="140"/>
      <c r="D129" s="154" t="s">
        <v>323</v>
      </c>
      <c r="E129" s="161"/>
      <c r="F129" s="138">
        <v>0</v>
      </c>
      <c r="G129" s="138"/>
      <c r="H129" s="131">
        <v>0</v>
      </c>
      <c r="I129" s="5"/>
      <c r="J129" s="139"/>
    </row>
    <row r="130" spans="1:10" ht="15" customHeight="1" x14ac:dyDescent="0.25">
      <c r="A130" s="140" t="s">
        <v>2</v>
      </c>
      <c r="B130" s="140">
        <v>11013006</v>
      </c>
      <c r="C130" s="150">
        <v>22020102</v>
      </c>
      <c r="D130" s="133" t="s">
        <v>518</v>
      </c>
      <c r="E130" s="163">
        <v>70000</v>
      </c>
      <c r="F130" s="138"/>
      <c r="G130" s="163">
        <v>70000</v>
      </c>
      <c r="H130" s="131"/>
      <c r="I130" s="131">
        <f>G130/2</f>
        <v>35000</v>
      </c>
      <c r="J130" s="139"/>
    </row>
    <row r="131" spans="1:10" ht="15" customHeight="1" x14ac:dyDescent="0.25">
      <c r="A131" s="140" t="s">
        <v>2</v>
      </c>
      <c r="B131" s="140">
        <v>11013006</v>
      </c>
      <c r="C131" s="162">
        <v>22020301</v>
      </c>
      <c r="D131" s="133" t="s">
        <v>513</v>
      </c>
      <c r="E131" s="163">
        <v>170000</v>
      </c>
      <c r="F131" s="138"/>
      <c r="G131" s="163">
        <v>170000</v>
      </c>
      <c r="H131" s="131"/>
      <c r="I131" s="131">
        <f t="shared" ref="I131" si="12">G131/2</f>
        <v>85000</v>
      </c>
      <c r="J131" s="139"/>
    </row>
    <row r="132" spans="1:10" ht="15" customHeight="1" x14ac:dyDescent="0.25">
      <c r="A132" s="140" t="s">
        <v>2</v>
      </c>
      <c r="B132" s="140">
        <v>11013006</v>
      </c>
      <c r="C132" s="150">
        <v>22020102</v>
      </c>
      <c r="D132" s="154" t="s">
        <v>512</v>
      </c>
      <c r="E132" s="165"/>
      <c r="F132" s="138"/>
      <c r="G132" s="148">
        <v>240000</v>
      </c>
      <c r="H132" s="5">
        <v>80000</v>
      </c>
      <c r="I132" s="5">
        <f>SUM(I130:I131)</f>
        <v>120000</v>
      </c>
      <c r="J132" s="139"/>
    </row>
    <row r="133" spans="1:10" ht="15" customHeight="1" x14ac:dyDescent="0.25">
      <c r="A133" s="140" t="s">
        <v>2</v>
      </c>
      <c r="B133" s="140">
        <v>11013007</v>
      </c>
      <c r="C133" s="140"/>
      <c r="D133" s="154" t="s">
        <v>324</v>
      </c>
      <c r="E133" s="161"/>
      <c r="F133" s="138">
        <v>0</v>
      </c>
      <c r="G133" s="138"/>
      <c r="H133" s="131">
        <v>0</v>
      </c>
      <c r="I133" s="5"/>
      <c r="J133" s="139"/>
    </row>
    <row r="134" spans="1:10" ht="15" customHeight="1" x14ac:dyDescent="0.25">
      <c r="A134" s="140" t="s">
        <v>2</v>
      </c>
      <c r="B134" s="140">
        <v>11013007</v>
      </c>
      <c r="C134" s="150">
        <v>22020102</v>
      </c>
      <c r="D134" s="133" t="s">
        <v>518</v>
      </c>
      <c r="E134" s="163">
        <v>50000</v>
      </c>
      <c r="F134" s="138"/>
      <c r="G134" s="163">
        <v>50000</v>
      </c>
      <c r="H134" s="131"/>
      <c r="I134" s="131">
        <f>G134/2</f>
        <v>25000</v>
      </c>
      <c r="J134" s="139"/>
    </row>
    <row r="135" spans="1:10" ht="15" customHeight="1" x14ac:dyDescent="0.25">
      <c r="A135" s="140" t="s">
        <v>2</v>
      </c>
      <c r="B135" s="140">
        <v>11013007</v>
      </c>
      <c r="C135" s="162">
        <v>22020301</v>
      </c>
      <c r="D135" s="133" t="s">
        <v>513</v>
      </c>
      <c r="E135" s="163">
        <v>75000</v>
      </c>
      <c r="F135" s="138"/>
      <c r="G135" s="163">
        <v>75000</v>
      </c>
      <c r="H135" s="131"/>
      <c r="I135" s="131">
        <f t="shared" ref="I135:I138" si="13">G135/2</f>
        <v>37500</v>
      </c>
      <c r="J135" s="139"/>
    </row>
    <row r="136" spans="1:10" ht="15" customHeight="1" x14ac:dyDescent="0.25">
      <c r="A136" s="140" t="s">
        <v>2</v>
      </c>
      <c r="B136" s="140">
        <v>11013007</v>
      </c>
      <c r="C136" s="162">
        <v>22020308</v>
      </c>
      <c r="D136" s="133" t="s">
        <v>725</v>
      </c>
      <c r="E136" s="163">
        <v>340000</v>
      </c>
      <c r="F136" s="138"/>
      <c r="G136" s="163">
        <v>340000</v>
      </c>
      <c r="H136" s="131"/>
      <c r="I136" s="131">
        <f t="shared" si="13"/>
        <v>170000</v>
      </c>
      <c r="J136" s="139"/>
    </row>
    <row r="137" spans="1:10" ht="15" customHeight="1" x14ac:dyDescent="0.25">
      <c r="A137" s="140" t="s">
        <v>2</v>
      </c>
      <c r="B137" s="140">
        <v>11013007</v>
      </c>
      <c r="C137" s="150">
        <v>22020406</v>
      </c>
      <c r="D137" s="133" t="s">
        <v>288</v>
      </c>
      <c r="E137" s="163">
        <v>105000</v>
      </c>
      <c r="F137" s="138"/>
      <c r="G137" s="163">
        <v>105000</v>
      </c>
      <c r="H137" s="131"/>
      <c r="I137" s="131">
        <f t="shared" si="13"/>
        <v>52500</v>
      </c>
      <c r="J137" s="139"/>
    </row>
    <row r="138" spans="1:10" ht="15" customHeight="1" x14ac:dyDescent="0.25">
      <c r="A138" s="140" t="s">
        <v>2</v>
      </c>
      <c r="B138" s="140">
        <v>11013007</v>
      </c>
      <c r="C138" s="162">
        <v>22020801</v>
      </c>
      <c r="D138" s="133" t="s">
        <v>515</v>
      </c>
      <c r="E138" s="163">
        <v>30000</v>
      </c>
      <c r="F138" s="138"/>
      <c r="G138" s="163">
        <v>30000</v>
      </c>
      <c r="H138" s="131"/>
      <c r="I138" s="131">
        <f t="shared" si="13"/>
        <v>15000</v>
      </c>
      <c r="J138" s="139"/>
    </row>
    <row r="139" spans="1:10" ht="15" customHeight="1" x14ac:dyDescent="0.25">
      <c r="A139" s="140" t="s">
        <v>2</v>
      </c>
      <c r="B139" s="140">
        <v>11013007</v>
      </c>
      <c r="C139" s="150"/>
      <c r="D139" s="154" t="s">
        <v>512</v>
      </c>
      <c r="E139" s="165"/>
      <c r="F139" s="138"/>
      <c r="G139" s="148">
        <v>600000</v>
      </c>
      <c r="H139" s="5">
        <v>200000</v>
      </c>
      <c r="I139" s="5">
        <f>SUM(I134:I138)</f>
        <v>300000</v>
      </c>
      <c r="J139" s="139"/>
    </row>
    <row r="140" spans="1:10" ht="15" hidden="1" customHeight="1" x14ac:dyDescent="0.25">
      <c r="A140" s="140" t="s">
        <v>2</v>
      </c>
      <c r="B140" s="140">
        <v>11013008</v>
      </c>
      <c r="C140" s="140"/>
      <c r="D140" s="146" t="s">
        <v>325</v>
      </c>
      <c r="E140" s="161"/>
      <c r="F140" s="138">
        <v>0</v>
      </c>
      <c r="G140" s="138"/>
      <c r="H140" s="131">
        <v>0</v>
      </c>
      <c r="I140" s="5"/>
      <c r="J140" s="139"/>
    </row>
    <row r="141" spans="1:10" ht="15" hidden="1" customHeight="1" x14ac:dyDescent="0.25">
      <c r="A141" s="140" t="s">
        <v>2</v>
      </c>
      <c r="B141" s="140">
        <v>11013008</v>
      </c>
      <c r="C141" s="162"/>
      <c r="D141" s="154" t="s">
        <v>512</v>
      </c>
      <c r="E141" s="171"/>
      <c r="F141" s="138"/>
      <c r="G141" s="138">
        <v>0</v>
      </c>
      <c r="H141" s="131">
        <v>0</v>
      </c>
      <c r="I141" s="5"/>
      <c r="J141" s="139"/>
    </row>
    <row r="142" spans="1:10" ht="15" hidden="1" customHeight="1" x14ac:dyDescent="0.25">
      <c r="A142" s="140" t="s">
        <v>2</v>
      </c>
      <c r="B142" s="140">
        <v>11013008</v>
      </c>
      <c r="C142" s="162">
        <v>22020301</v>
      </c>
      <c r="D142" s="133" t="s">
        <v>513</v>
      </c>
      <c r="E142" s="172">
        <v>640000</v>
      </c>
      <c r="F142" s="138"/>
      <c r="G142" s="138">
        <v>0</v>
      </c>
      <c r="H142" s="131">
        <v>0</v>
      </c>
      <c r="I142" s="5"/>
      <c r="J142" s="139"/>
    </row>
    <row r="143" spans="1:10" ht="15" hidden="1" customHeight="1" x14ac:dyDescent="0.25">
      <c r="A143" s="140" t="s">
        <v>2</v>
      </c>
      <c r="B143" s="140">
        <v>11013008</v>
      </c>
      <c r="C143" s="162">
        <v>22020605</v>
      </c>
      <c r="D143" s="133" t="s">
        <v>520</v>
      </c>
      <c r="E143" s="172">
        <v>172500</v>
      </c>
      <c r="F143" s="138"/>
      <c r="G143" s="138">
        <v>0</v>
      </c>
      <c r="H143" s="131">
        <v>0</v>
      </c>
      <c r="I143" s="5"/>
      <c r="J143" s="139"/>
    </row>
    <row r="144" spans="1:10" ht="15" hidden="1" customHeight="1" x14ac:dyDescent="0.25">
      <c r="A144" s="140" t="s">
        <v>2</v>
      </c>
      <c r="B144" s="140">
        <v>11013008</v>
      </c>
      <c r="C144" s="162">
        <v>22021001</v>
      </c>
      <c r="D144" s="133" t="s">
        <v>521</v>
      </c>
      <c r="E144" s="173">
        <v>387500</v>
      </c>
      <c r="F144" s="138"/>
      <c r="G144" s="138">
        <v>0</v>
      </c>
      <c r="H144" s="131">
        <v>0</v>
      </c>
      <c r="I144" s="5"/>
      <c r="J144" s="139"/>
    </row>
    <row r="145" spans="1:10" ht="15" hidden="1" customHeight="1" x14ac:dyDescent="0.25">
      <c r="A145" s="140" t="s">
        <v>2</v>
      </c>
      <c r="B145" s="140">
        <v>11013008</v>
      </c>
      <c r="C145" s="140"/>
      <c r="D145" s="154" t="s">
        <v>290</v>
      </c>
      <c r="E145" s="171">
        <f>SUM(E142:E144)</f>
        <v>1200000</v>
      </c>
      <c r="F145" s="148">
        <v>0</v>
      </c>
      <c r="G145" s="138">
        <v>0</v>
      </c>
      <c r="H145" s="131">
        <v>0</v>
      </c>
      <c r="I145" s="5"/>
      <c r="J145" s="139"/>
    </row>
    <row r="146" spans="1:10" ht="15" hidden="1" customHeight="1" x14ac:dyDescent="0.25">
      <c r="A146" s="140" t="s">
        <v>2</v>
      </c>
      <c r="B146" s="140">
        <v>11013009</v>
      </c>
      <c r="C146" s="140"/>
      <c r="D146" s="146" t="s">
        <v>326</v>
      </c>
      <c r="E146" s="161"/>
      <c r="F146" s="138">
        <v>0</v>
      </c>
      <c r="G146" s="138">
        <v>0</v>
      </c>
      <c r="H146" s="131">
        <v>0</v>
      </c>
      <c r="I146" s="5"/>
      <c r="J146" s="139"/>
    </row>
    <row r="147" spans="1:10" ht="15" hidden="1" customHeight="1" x14ac:dyDescent="0.25">
      <c r="A147" s="140" t="s">
        <v>2</v>
      </c>
      <c r="B147" s="140">
        <v>11013009</v>
      </c>
      <c r="C147" s="150">
        <v>22020102</v>
      </c>
      <c r="D147" s="154" t="s">
        <v>512</v>
      </c>
      <c r="E147" s="171"/>
      <c r="F147" s="138"/>
      <c r="G147" s="138">
        <v>0</v>
      </c>
      <c r="H147" s="131">
        <v>0</v>
      </c>
      <c r="I147" s="5"/>
      <c r="J147" s="139"/>
    </row>
    <row r="148" spans="1:10" ht="15" hidden="1" customHeight="1" x14ac:dyDescent="0.25">
      <c r="A148" s="140" t="s">
        <v>2</v>
      </c>
      <c r="B148" s="140">
        <v>11013009</v>
      </c>
      <c r="C148" s="150">
        <v>22020102</v>
      </c>
      <c r="D148" s="133" t="s">
        <v>518</v>
      </c>
      <c r="E148" s="172">
        <v>750000</v>
      </c>
      <c r="F148" s="138"/>
      <c r="G148" s="138">
        <v>0</v>
      </c>
      <c r="H148" s="131">
        <v>0</v>
      </c>
      <c r="I148" s="5"/>
      <c r="J148" s="139"/>
    </row>
    <row r="149" spans="1:10" ht="15" hidden="1" customHeight="1" x14ac:dyDescent="0.25">
      <c r="A149" s="140" t="s">
        <v>2</v>
      </c>
      <c r="B149" s="140">
        <v>11013009</v>
      </c>
      <c r="C149" s="162">
        <v>22020301</v>
      </c>
      <c r="D149" s="133" t="s">
        <v>513</v>
      </c>
      <c r="E149" s="172">
        <v>150000</v>
      </c>
      <c r="F149" s="138"/>
      <c r="G149" s="138">
        <v>0</v>
      </c>
      <c r="H149" s="131">
        <v>0</v>
      </c>
      <c r="I149" s="5"/>
      <c r="J149" s="139"/>
    </row>
    <row r="150" spans="1:10" ht="15" hidden="1" customHeight="1" x14ac:dyDescent="0.25">
      <c r="A150" s="140" t="s">
        <v>2</v>
      </c>
      <c r="B150" s="140">
        <v>11013009</v>
      </c>
      <c r="C150" s="162">
        <v>22020401</v>
      </c>
      <c r="D150" s="133" t="s">
        <v>489</v>
      </c>
      <c r="E150" s="173">
        <v>25000</v>
      </c>
      <c r="F150" s="138"/>
      <c r="G150" s="138">
        <v>0</v>
      </c>
      <c r="H150" s="131">
        <v>0</v>
      </c>
      <c r="I150" s="5"/>
      <c r="J150" s="139"/>
    </row>
    <row r="151" spans="1:10" ht="15" hidden="1" customHeight="1" x14ac:dyDescent="0.25">
      <c r="A151" s="140" t="s">
        <v>2</v>
      </c>
      <c r="B151" s="140">
        <v>11013009</v>
      </c>
      <c r="C151" s="162">
        <v>22021004</v>
      </c>
      <c r="D151" s="133" t="s">
        <v>435</v>
      </c>
      <c r="E151" s="173">
        <v>150000</v>
      </c>
      <c r="F151" s="138"/>
      <c r="G151" s="138">
        <v>0</v>
      </c>
      <c r="H151" s="131">
        <v>0</v>
      </c>
      <c r="I151" s="5"/>
      <c r="J151" s="139"/>
    </row>
    <row r="152" spans="1:10" ht="15" hidden="1" customHeight="1" x14ac:dyDescent="0.25">
      <c r="A152" s="140" t="s">
        <v>2</v>
      </c>
      <c r="B152" s="140">
        <v>11013009</v>
      </c>
      <c r="C152" s="162">
        <v>22021001</v>
      </c>
      <c r="D152" s="133" t="s">
        <v>521</v>
      </c>
      <c r="E152" s="173">
        <v>75000</v>
      </c>
      <c r="F152" s="138"/>
      <c r="G152" s="138">
        <v>0</v>
      </c>
      <c r="H152" s="131">
        <v>0</v>
      </c>
      <c r="I152" s="5"/>
      <c r="J152" s="139"/>
    </row>
    <row r="153" spans="1:10" ht="15" hidden="1" customHeight="1" x14ac:dyDescent="0.25">
      <c r="A153" s="140" t="s">
        <v>2</v>
      </c>
      <c r="B153" s="140">
        <v>11013009</v>
      </c>
      <c r="C153" s="162">
        <v>22020901</v>
      </c>
      <c r="D153" s="133" t="s">
        <v>294</v>
      </c>
      <c r="E153" s="173">
        <v>50000</v>
      </c>
      <c r="F153" s="138"/>
      <c r="G153" s="138">
        <v>0</v>
      </c>
      <c r="H153" s="131">
        <v>0</v>
      </c>
      <c r="I153" s="5"/>
      <c r="J153" s="139"/>
    </row>
    <row r="154" spans="1:10" ht="15" hidden="1" customHeight="1" x14ac:dyDescent="0.25">
      <c r="A154" s="140" t="s">
        <v>2</v>
      </c>
      <c r="B154" s="140">
        <v>11013009</v>
      </c>
      <c r="C154" s="140"/>
      <c r="D154" s="154" t="s">
        <v>290</v>
      </c>
      <c r="E154" s="171">
        <f>SUM(E148:E153)</f>
        <v>1200000</v>
      </c>
      <c r="F154" s="148">
        <v>0</v>
      </c>
      <c r="G154" s="138">
        <v>0</v>
      </c>
      <c r="H154" s="131">
        <v>0</v>
      </c>
      <c r="I154" s="5"/>
      <c r="J154" s="139"/>
    </row>
    <row r="155" spans="1:10" hidden="1" x14ac:dyDescent="0.25">
      <c r="A155" s="140" t="s">
        <v>2</v>
      </c>
      <c r="B155" s="140">
        <v>11013010</v>
      </c>
      <c r="C155" s="140"/>
      <c r="D155" s="154" t="s">
        <v>327</v>
      </c>
      <c r="E155" s="161"/>
      <c r="F155" s="138">
        <v>0</v>
      </c>
      <c r="G155" s="138">
        <v>0</v>
      </c>
      <c r="H155" s="131">
        <v>0</v>
      </c>
      <c r="I155" s="5"/>
      <c r="J155" s="139"/>
    </row>
    <row r="156" spans="1:10" hidden="1" x14ac:dyDescent="0.25">
      <c r="A156" s="140" t="s">
        <v>2</v>
      </c>
      <c r="B156" s="140">
        <v>11013010</v>
      </c>
      <c r="C156" s="162"/>
      <c r="D156" s="154" t="s">
        <v>512</v>
      </c>
      <c r="E156" s="161"/>
      <c r="F156" s="133"/>
      <c r="G156" s="138">
        <v>0</v>
      </c>
      <c r="H156" s="131">
        <v>0</v>
      </c>
      <c r="I156" s="5"/>
      <c r="J156" s="139"/>
    </row>
    <row r="157" spans="1:10" hidden="1" x14ac:dyDescent="0.25">
      <c r="A157" s="140" t="s">
        <v>2</v>
      </c>
      <c r="B157" s="140">
        <v>11013010</v>
      </c>
      <c r="C157" s="162">
        <v>22020102</v>
      </c>
      <c r="D157" s="133" t="s">
        <v>292</v>
      </c>
      <c r="E157" s="160">
        <v>500000</v>
      </c>
      <c r="F157" s="138"/>
      <c r="G157" s="138">
        <v>0</v>
      </c>
      <c r="H157" s="131">
        <v>0</v>
      </c>
      <c r="I157" s="5"/>
      <c r="J157" s="139"/>
    </row>
    <row r="158" spans="1:10" hidden="1" x14ac:dyDescent="0.25">
      <c r="A158" s="140" t="s">
        <v>2</v>
      </c>
      <c r="B158" s="140">
        <v>11013010</v>
      </c>
      <c r="C158" s="162">
        <v>22020303</v>
      </c>
      <c r="D158" s="133" t="s">
        <v>522</v>
      </c>
      <c r="E158" s="160">
        <v>420000</v>
      </c>
      <c r="F158" s="138"/>
      <c r="G158" s="138">
        <v>0</v>
      </c>
      <c r="H158" s="131">
        <v>0</v>
      </c>
      <c r="I158" s="5"/>
      <c r="J158" s="139"/>
    </row>
    <row r="159" spans="1:10" hidden="1" x14ac:dyDescent="0.25">
      <c r="A159" s="140" t="s">
        <v>2</v>
      </c>
      <c r="B159" s="140">
        <v>11013010</v>
      </c>
      <c r="C159" s="162">
        <v>22020401</v>
      </c>
      <c r="D159" s="133" t="s">
        <v>489</v>
      </c>
      <c r="E159" s="160">
        <v>350000</v>
      </c>
      <c r="F159" s="138"/>
      <c r="G159" s="138">
        <v>0</v>
      </c>
      <c r="H159" s="131">
        <v>0</v>
      </c>
      <c r="I159" s="5"/>
      <c r="J159" s="139"/>
    </row>
    <row r="160" spans="1:10" hidden="1" x14ac:dyDescent="0.25">
      <c r="A160" s="140" t="s">
        <v>2</v>
      </c>
      <c r="B160" s="140">
        <v>11013010</v>
      </c>
      <c r="C160" s="162">
        <v>22020402</v>
      </c>
      <c r="D160" s="133" t="s">
        <v>523</v>
      </c>
      <c r="E160" s="160">
        <v>200000</v>
      </c>
      <c r="F160" s="138"/>
      <c r="G160" s="138">
        <v>0</v>
      </c>
      <c r="H160" s="131">
        <v>0</v>
      </c>
      <c r="I160" s="5"/>
      <c r="J160" s="139"/>
    </row>
    <row r="161" spans="1:10" hidden="1" x14ac:dyDescent="0.25">
      <c r="A161" s="140" t="s">
        <v>2</v>
      </c>
      <c r="B161" s="140">
        <v>11013010</v>
      </c>
      <c r="C161" s="140">
        <v>22020405</v>
      </c>
      <c r="D161" s="133" t="s">
        <v>524</v>
      </c>
      <c r="E161" s="160">
        <v>25000</v>
      </c>
      <c r="F161" s="138"/>
      <c r="G161" s="138">
        <v>0</v>
      </c>
      <c r="H161" s="131">
        <v>0</v>
      </c>
      <c r="I161" s="5"/>
      <c r="J161" s="139"/>
    </row>
    <row r="162" spans="1:10" hidden="1" x14ac:dyDescent="0.25">
      <c r="A162" s="140" t="s">
        <v>2</v>
      </c>
      <c r="B162" s="140">
        <v>11013010</v>
      </c>
      <c r="C162" s="162">
        <v>22020803</v>
      </c>
      <c r="D162" s="133" t="s">
        <v>509</v>
      </c>
      <c r="E162" s="160">
        <v>350000</v>
      </c>
      <c r="F162" s="138"/>
      <c r="G162" s="138">
        <v>0</v>
      </c>
      <c r="H162" s="131">
        <v>0</v>
      </c>
      <c r="I162" s="5"/>
      <c r="J162" s="139"/>
    </row>
    <row r="163" spans="1:10" hidden="1" x14ac:dyDescent="0.25">
      <c r="A163" s="140" t="s">
        <v>2</v>
      </c>
      <c r="B163" s="140">
        <v>11013010</v>
      </c>
      <c r="C163" s="162">
        <v>22021004</v>
      </c>
      <c r="D163" s="133" t="s">
        <v>435</v>
      </c>
      <c r="E163" s="160">
        <v>20000</v>
      </c>
      <c r="F163" s="138"/>
      <c r="G163" s="138">
        <v>0</v>
      </c>
      <c r="H163" s="131">
        <v>0</v>
      </c>
      <c r="I163" s="5"/>
      <c r="J163" s="139"/>
    </row>
    <row r="164" spans="1:10" hidden="1" x14ac:dyDescent="0.25">
      <c r="A164" s="140" t="s">
        <v>2</v>
      </c>
      <c r="B164" s="140">
        <v>11013010</v>
      </c>
      <c r="C164" s="162">
        <v>22021001</v>
      </c>
      <c r="D164" s="133" t="s">
        <v>521</v>
      </c>
      <c r="E164" s="160">
        <v>300000</v>
      </c>
      <c r="F164" s="138"/>
      <c r="G164" s="138">
        <v>0</v>
      </c>
      <c r="H164" s="131">
        <v>0</v>
      </c>
      <c r="I164" s="5"/>
      <c r="J164" s="139"/>
    </row>
    <row r="165" spans="1:10" hidden="1" x14ac:dyDescent="0.25">
      <c r="A165" s="140" t="s">
        <v>2</v>
      </c>
      <c r="B165" s="140">
        <v>11013010</v>
      </c>
      <c r="C165" s="162">
        <v>22040109</v>
      </c>
      <c r="D165" s="133" t="s">
        <v>525</v>
      </c>
      <c r="E165" s="160">
        <v>235000</v>
      </c>
      <c r="F165" s="138"/>
      <c r="G165" s="138">
        <v>0</v>
      </c>
      <c r="H165" s="131">
        <v>0</v>
      </c>
      <c r="I165" s="5"/>
      <c r="J165" s="139"/>
    </row>
    <row r="166" spans="1:10" hidden="1" x14ac:dyDescent="0.25">
      <c r="A166" s="140" t="s">
        <v>2</v>
      </c>
      <c r="B166" s="140">
        <v>11013010</v>
      </c>
      <c r="C166" s="140"/>
      <c r="D166" s="154" t="s">
        <v>290</v>
      </c>
      <c r="E166" s="165">
        <f>SUM(E157:E165)</f>
        <v>2400000</v>
      </c>
      <c r="F166" s="148">
        <v>1200000</v>
      </c>
      <c r="G166" s="138">
        <v>0</v>
      </c>
      <c r="H166" s="131">
        <v>0</v>
      </c>
      <c r="I166" s="5"/>
      <c r="J166" s="139"/>
    </row>
    <row r="167" spans="1:10" x14ac:dyDescent="0.25">
      <c r="A167" s="140" t="s">
        <v>2</v>
      </c>
      <c r="B167" s="140">
        <v>11021001</v>
      </c>
      <c r="C167" s="140"/>
      <c r="D167" s="154" t="s">
        <v>328</v>
      </c>
      <c r="E167" s="161"/>
      <c r="F167" s="138">
        <v>0</v>
      </c>
      <c r="G167" s="138"/>
      <c r="H167" s="131">
        <v>0</v>
      </c>
      <c r="I167" s="5"/>
      <c r="J167" s="139"/>
    </row>
    <row r="168" spans="1:10" x14ac:dyDescent="0.25">
      <c r="A168" s="140" t="s">
        <v>2</v>
      </c>
      <c r="B168" s="140">
        <v>11021001</v>
      </c>
      <c r="C168" s="162">
        <v>22020101</v>
      </c>
      <c r="D168" s="133" t="s">
        <v>291</v>
      </c>
      <c r="E168" s="163">
        <v>200000</v>
      </c>
      <c r="F168" s="138"/>
      <c r="G168" s="163">
        <v>200000</v>
      </c>
      <c r="H168" s="131"/>
      <c r="I168" s="131">
        <f>G168/2</f>
        <v>100000</v>
      </c>
      <c r="J168" s="139"/>
    </row>
    <row r="169" spans="1:10" x14ac:dyDescent="0.25">
      <c r="A169" s="140" t="s">
        <v>2</v>
      </c>
      <c r="B169" s="140">
        <v>11021001</v>
      </c>
      <c r="C169" s="162">
        <v>22020102</v>
      </c>
      <c r="D169" s="133" t="s">
        <v>292</v>
      </c>
      <c r="E169" s="163">
        <v>500000</v>
      </c>
      <c r="F169" s="138"/>
      <c r="G169" s="163">
        <v>500000</v>
      </c>
      <c r="H169" s="131"/>
      <c r="I169" s="131">
        <f t="shared" ref="I169:I172" si="14">G169/2</f>
        <v>250000</v>
      </c>
      <c r="J169" s="139"/>
    </row>
    <row r="170" spans="1:10" x14ac:dyDescent="0.25">
      <c r="A170" s="140" t="s">
        <v>2</v>
      </c>
      <c r="B170" s="140">
        <v>11021001</v>
      </c>
      <c r="C170" s="162">
        <v>22020301</v>
      </c>
      <c r="D170" s="133" t="s">
        <v>513</v>
      </c>
      <c r="E170" s="163">
        <v>580000</v>
      </c>
      <c r="F170" s="138"/>
      <c r="G170" s="163">
        <v>580000</v>
      </c>
      <c r="H170" s="131"/>
      <c r="I170" s="131">
        <f t="shared" si="14"/>
        <v>290000</v>
      </c>
      <c r="J170" s="139"/>
    </row>
    <row r="171" spans="1:10" x14ac:dyDescent="0.25">
      <c r="A171" s="140" t="s">
        <v>2</v>
      </c>
      <c r="B171" s="140">
        <v>11021001</v>
      </c>
      <c r="C171" s="162">
        <v>22020401</v>
      </c>
      <c r="D171" s="133" t="s">
        <v>489</v>
      </c>
      <c r="E171" s="163">
        <v>690000</v>
      </c>
      <c r="F171" s="138"/>
      <c r="G171" s="163">
        <v>690000</v>
      </c>
      <c r="H171" s="131"/>
      <c r="I171" s="131">
        <f t="shared" si="14"/>
        <v>345000</v>
      </c>
      <c r="J171" s="139"/>
    </row>
    <row r="172" spans="1:10" x14ac:dyDescent="0.25">
      <c r="A172" s="140" t="s">
        <v>2</v>
      </c>
      <c r="B172" s="140">
        <v>11021001</v>
      </c>
      <c r="C172" s="162">
        <v>22020801</v>
      </c>
      <c r="D172" s="133" t="s">
        <v>515</v>
      </c>
      <c r="E172" s="163">
        <v>430000</v>
      </c>
      <c r="F172" s="138"/>
      <c r="G172" s="163">
        <v>430000</v>
      </c>
      <c r="H172" s="131"/>
      <c r="I172" s="131">
        <f t="shared" si="14"/>
        <v>215000</v>
      </c>
      <c r="J172" s="139"/>
    </row>
    <row r="173" spans="1:10" x14ac:dyDescent="0.25">
      <c r="A173" s="140" t="s">
        <v>2</v>
      </c>
      <c r="B173" s="140">
        <v>11021001</v>
      </c>
      <c r="C173" s="162"/>
      <c r="D173" s="154" t="s">
        <v>512</v>
      </c>
      <c r="E173" s="165"/>
      <c r="F173" s="138"/>
      <c r="G173" s="148">
        <v>2400000</v>
      </c>
      <c r="H173" s="5">
        <v>1600000</v>
      </c>
      <c r="I173" s="5">
        <f>SUM(I168:I172)</f>
        <v>1200000</v>
      </c>
      <c r="J173" s="139"/>
    </row>
    <row r="174" spans="1:10" x14ac:dyDescent="0.25">
      <c r="A174" s="140" t="s">
        <v>2</v>
      </c>
      <c r="B174" s="140">
        <v>11021002</v>
      </c>
      <c r="C174" s="140"/>
      <c r="D174" s="154" t="s">
        <v>329</v>
      </c>
      <c r="E174" s="161"/>
      <c r="F174" s="138">
        <v>0</v>
      </c>
      <c r="G174" s="138"/>
      <c r="H174" s="131">
        <v>0</v>
      </c>
      <c r="I174" s="5"/>
      <c r="J174" s="139"/>
    </row>
    <row r="175" spans="1:10" x14ac:dyDescent="0.25">
      <c r="A175" s="140" t="s">
        <v>2</v>
      </c>
      <c r="B175" s="140">
        <v>11021002</v>
      </c>
      <c r="C175" s="162">
        <v>22020101</v>
      </c>
      <c r="D175" s="133" t="s">
        <v>291</v>
      </c>
      <c r="E175" s="163">
        <v>200000</v>
      </c>
      <c r="F175" s="138"/>
      <c r="G175" s="163">
        <v>400000</v>
      </c>
      <c r="H175" s="131"/>
      <c r="I175" s="131">
        <v>950000</v>
      </c>
      <c r="J175" s="139"/>
    </row>
    <row r="176" spans="1:10" x14ac:dyDescent="0.25">
      <c r="A176" s="140" t="s">
        <v>2</v>
      </c>
      <c r="B176" s="140">
        <v>11021002</v>
      </c>
      <c r="C176" s="162">
        <v>22020102</v>
      </c>
      <c r="D176" s="133" t="s">
        <v>292</v>
      </c>
      <c r="E176" s="163">
        <v>500000</v>
      </c>
      <c r="F176" s="138"/>
      <c r="G176" s="163">
        <v>1000000</v>
      </c>
      <c r="H176" s="131"/>
      <c r="I176" s="131">
        <v>930000</v>
      </c>
      <c r="J176" s="139"/>
    </row>
    <row r="177" spans="1:10" x14ac:dyDescent="0.25">
      <c r="A177" s="140" t="s">
        <v>2</v>
      </c>
      <c r="B177" s="140">
        <v>11021002</v>
      </c>
      <c r="C177" s="162">
        <v>22020301</v>
      </c>
      <c r="D177" s="133" t="s">
        <v>513</v>
      </c>
      <c r="E177" s="163">
        <v>580000</v>
      </c>
      <c r="F177" s="138"/>
      <c r="G177" s="163">
        <v>880000</v>
      </c>
      <c r="H177" s="131"/>
      <c r="I177" s="131">
        <v>3345000</v>
      </c>
      <c r="J177" s="139"/>
    </row>
    <row r="178" spans="1:10" x14ac:dyDescent="0.25">
      <c r="A178" s="140" t="s">
        <v>2</v>
      </c>
      <c r="B178" s="140">
        <v>11021002</v>
      </c>
      <c r="C178" s="162">
        <v>22020401</v>
      </c>
      <c r="D178" s="133" t="s">
        <v>489</v>
      </c>
      <c r="E178" s="163">
        <v>690000</v>
      </c>
      <c r="F178" s="138"/>
      <c r="G178" s="163">
        <v>690000</v>
      </c>
      <c r="H178" s="131"/>
      <c r="I178" s="131">
        <v>0</v>
      </c>
      <c r="J178" s="139"/>
    </row>
    <row r="179" spans="1:10" x14ac:dyDescent="0.25">
      <c r="A179" s="140" t="s">
        <v>2</v>
      </c>
      <c r="B179" s="140">
        <v>11021002</v>
      </c>
      <c r="C179" s="162">
        <v>22020801</v>
      </c>
      <c r="D179" s="133" t="s">
        <v>515</v>
      </c>
      <c r="E179" s="163">
        <v>430000</v>
      </c>
      <c r="F179" s="138"/>
      <c r="G179" s="163">
        <v>430000</v>
      </c>
      <c r="H179" s="131"/>
      <c r="I179" s="131">
        <v>775000</v>
      </c>
      <c r="J179" s="139"/>
    </row>
    <row r="180" spans="1:10" x14ac:dyDescent="0.25">
      <c r="A180" s="140" t="s">
        <v>2</v>
      </c>
      <c r="B180" s="140">
        <v>11021002</v>
      </c>
      <c r="C180" s="162"/>
      <c r="D180" s="154" t="s">
        <v>512</v>
      </c>
      <c r="E180" s="165"/>
      <c r="F180" s="138"/>
      <c r="G180" s="148">
        <v>3400000</v>
      </c>
      <c r="H180" s="5">
        <v>1600000</v>
      </c>
      <c r="I180" s="5">
        <f>SUM(I175:I179)</f>
        <v>6000000</v>
      </c>
      <c r="J180" s="139"/>
    </row>
    <row r="181" spans="1:10" x14ac:dyDescent="0.25">
      <c r="A181" s="140" t="s">
        <v>2</v>
      </c>
      <c r="B181" s="140">
        <v>11021003</v>
      </c>
      <c r="C181" s="140"/>
      <c r="D181" s="154" t="s">
        <v>330</v>
      </c>
      <c r="E181" s="161"/>
      <c r="F181" s="138">
        <v>0</v>
      </c>
      <c r="G181" s="138"/>
      <c r="H181" s="131">
        <v>0</v>
      </c>
      <c r="I181" s="5"/>
      <c r="J181" s="139"/>
    </row>
    <row r="182" spans="1:10" x14ac:dyDescent="0.25">
      <c r="A182" s="140" t="s">
        <v>2</v>
      </c>
      <c r="B182" s="140">
        <v>11021003</v>
      </c>
      <c r="C182" s="162">
        <v>22020101</v>
      </c>
      <c r="D182" s="133" t="s">
        <v>291</v>
      </c>
      <c r="E182" s="163">
        <v>1000000</v>
      </c>
      <c r="F182" s="138"/>
      <c r="G182" s="163">
        <v>1000000</v>
      </c>
      <c r="H182" s="131"/>
      <c r="I182" s="131">
        <f>G182/2</f>
        <v>500000</v>
      </c>
      <c r="J182" s="139"/>
    </row>
    <row r="183" spans="1:10" x14ac:dyDescent="0.25">
      <c r="A183" s="140" t="s">
        <v>2</v>
      </c>
      <c r="B183" s="140">
        <v>11021003</v>
      </c>
      <c r="C183" s="162">
        <v>22020102</v>
      </c>
      <c r="D183" s="133" t="s">
        <v>292</v>
      </c>
      <c r="E183" s="163">
        <v>6000000</v>
      </c>
      <c r="F183" s="138"/>
      <c r="G183" s="163">
        <v>6000000</v>
      </c>
      <c r="H183" s="131"/>
      <c r="I183" s="131">
        <f t="shared" ref="I183:I189" si="15">G183/2</f>
        <v>3000000</v>
      </c>
      <c r="J183" s="139"/>
    </row>
    <row r="184" spans="1:10" x14ac:dyDescent="0.25">
      <c r="A184" s="140" t="s">
        <v>2</v>
      </c>
      <c r="B184" s="140">
        <v>11021003</v>
      </c>
      <c r="C184" s="162">
        <v>22020301</v>
      </c>
      <c r="D184" s="133" t="s">
        <v>513</v>
      </c>
      <c r="E184" s="163">
        <v>3150000</v>
      </c>
      <c r="F184" s="138"/>
      <c r="G184" s="163">
        <v>3150000</v>
      </c>
      <c r="H184" s="131"/>
      <c r="I184" s="131">
        <f t="shared" si="15"/>
        <v>1575000</v>
      </c>
      <c r="J184" s="139"/>
    </row>
    <row r="185" spans="1:10" x14ac:dyDescent="0.25">
      <c r="A185" s="140" t="s">
        <v>2</v>
      </c>
      <c r="B185" s="140">
        <v>11021003</v>
      </c>
      <c r="C185" s="162">
        <v>22020401</v>
      </c>
      <c r="D185" s="133" t="s">
        <v>489</v>
      </c>
      <c r="E185" s="163">
        <v>3100000</v>
      </c>
      <c r="F185" s="138"/>
      <c r="G185" s="163">
        <v>3100000</v>
      </c>
      <c r="H185" s="131"/>
      <c r="I185" s="131">
        <f t="shared" si="15"/>
        <v>1550000</v>
      </c>
      <c r="J185" s="139"/>
    </row>
    <row r="186" spans="1:10" x14ac:dyDescent="0.25">
      <c r="A186" s="140" t="s">
        <v>2</v>
      </c>
      <c r="B186" s="140">
        <v>11021003</v>
      </c>
      <c r="C186" s="140">
        <v>22020405</v>
      </c>
      <c r="D186" s="133" t="s">
        <v>524</v>
      </c>
      <c r="E186" s="163">
        <v>3400000</v>
      </c>
      <c r="F186" s="138"/>
      <c r="G186" s="163">
        <v>3400000</v>
      </c>
      <c r="H186" s="131"/>
      <c r="I186" s="131">
        <f t="shared" si="15"/>
        <v>1700000</v>
      </c>
      <c r="J186" s="139"/>
    </row>
    <row r="187" spans="1:10" x14ac:dyDescent="0.25">
      <c r="A187" s="140" t="s">
        <v>2</v>
      </c>
      <c r="B187" s="140">
        <v>11021003</v>
      </c>
      <c r="C187" s="150">
        <v>22020406</v>
      </c>
      <c r="D187" s="133" t="s">
        <v>288</v>
      </c>
      <c r="E187" s="163">
        <v>7950000</v>
      </c>
      <c r="F187" s="138"/>
      <c r="G187" s="163">
        <v>7950000</v>
      </c>
      <c r="H187" s="131"/>
      <c r="I187" s="131">
        <f t="shared" si="15"/>
        <v>3975000</v>
      </c>
      <c r="J187" s="139"/>
    </row>
    <row r="188" spans="1:10" x14ac:dyDescent="0.25">
      <c r="A188" s="140" t="s">
        <v>2</v>
      </c>
      <c r="B188" s="140">
        <v>11021003</v>
      </c>
      <c r="C188" s="162">
        <v>22020801</v>
      </c>
      <c r="D188" s="133" t="s">
        <v>515</v>
      </c>
      <c r="E188" s="163">
        <v>4800000</v>
      </c>
      <c r="F188" s="138"/>
      <c r="G188" s="163">
        <v>4800000</v>
      </c>
      <c r="H188" s="131"/>
      <c r="I188" s="131">
        <f t="shared" si="15"/>
        <v>2400000</v>
      </c>
      <c r="J188" s="139"/>
    </row>
    <row r="189" spans="1:10" x14ac:dyDescent="0.25">
      <c r="A189" s="140" t="s">
        <v>2</v>
      </c>
      <c r="B189" s="140">
        <v>11021003</v>
      </c>
      <c r="C189" s="162">
        <v>22020803</v>
      </c>
      <c r="D189" s="133" t="s">
        <v>509</v>
      </c>
      <c r="E189" s="163">
        <v>3000000</v>
      </c>
      <c r="F189" s="138"/>
      <c r="G189" s="163">
        <v>3000000</v>
      </c>
      <c r="H189" s="131"/>
      <c r="I189" s="131">
        <f t="shared" si="15"/>
        <v>1500000</v>
      </c>
      <c r="J189" s="139"/>
    </row>
    <row r="190" spans="1:10" x14ac:dyDescent="0.25">
      <c r="A190" s="140" t="s">
        <v>2</v>
      </c>
      <c r="B190" s="140">
        <v>11021003</v>
      </c>
      <c r="C190" s="162"/>
      <c r="D190" s="154" t="s">
        <v>512</v>
      </c>
      <c r="E190" s="165"/>
      <c r="F190" s="138"/>
      <c r="G190" s="148">
        <v>32400000</v>
      </c>
      <c r="H190" s="5">
        <v>10900000</v>
      </c>
      <c r="I190" s="5">
        <f>SUM(I182:I189)</f>
        <v>16200000</v>
      </c>
      <c r="J190" s="139"/>
    </row>
    <row r="191" spans="1:10" x14ac:dyDescent="0.25">
      <c r="A191" s="140" t="s">
        <v>2</v>
      </c>
      <c r="B191" s="140">
        <v>11021004</v>
      </c>
      <c r="C191" s="140"/>
      <c r="D191" s="154" t="s">
        <v>331</v>
      </c>
      <c r="E191" s="161"/>
      <c r="F191" s="138">
        <v>0</v>
      </c>
      <c r="G191" s="138"/>
      <c r="H191" s="131">
        <v>0</v>
      </c>
      <c r="I191" s="5"/>
      <c r="J191" s="139"/>
    </row>
    <row r="192" spans="1:10" x14ac:dyDescent="0.25">
      <c r="A192" s="140" t="s">
        <v>2</v>
      </c>
      <c r="B192" s="140">
        <v>11021004</v>
      </c>
      <c r="C192" s="150">
        <v>22020102</v>
      </c>
      <c r="D192" s="133" t="s">
        <v>518</v>
      </c>
      <c r="E192" s="160">
        <v>700000</v>
      </c>
      <c r="F192" s="138"/>
      <c r="G192" s="160">
        <v>700000</v>
      </c>
      <c r="H192" s="131"/>
      <c r="I192" s="131">
        <f>G192/2</f>
        <v>350000</v>
      </c>
      <c r="J192" s="139"/>
    </row>
    <row r="193" spans="1:10" x14ac:dyDescent="0.25">
      <c r="A193" s="140" t="s">
        <v>2</v>
      </c>
      <c r="B193" s="140">
        <v>11021004</v>
      </c>
      <c r="C193" s="162">
        <v>22020201</v>
      </c>
      <c r="D193" s="133" t="s">
        <v>646</v>
      </c>
      <c r="E193" s="163">
        <v>600000</v>
      </c>
      <c r="F193" s="138"/>
      <c r="G193" s="163">
        <v>600000</v>
      </c>
      <c r="H193" s="131"/>
      <c r="I193" s="131">
        <f t="shared" ref="I193:I195" si="16">G193/2</f>
        <v>300000</v>
      </c>
      <c r="J193" s="139"/>
    </row>
    <row r="194" spans="1:10" x14ac:dyDescent="0.25">
      <c r="A194" s="140" t="s">
        <v>2</v>
      </c>
      <c r="B194" s="140">
        <v>11021004</v>
      </c>
      <c r="C194" s="162">
        <v>22020301</v>
      </c>
      <c r="D194" s="133" t="s">
        <v>513</v>
      </c>
      <c r="E194" s="163">
        <v>645000</v>
      </c>
      <c r="F194" s="138"/>
      <c r="G194" s="163">
        <v>645000</v>
      </c>
      <c r="H194" s="131"/>
      <c r="I194" s="131">
        <f t="shared" si="16"/>
        <v>322500</v>
      </c>
      <c r="J194" s="139"/>
    </row>
    <row r="195" spans="1:10" x14ac:dyDescent="0.25">
      <c r="A195" s="140" t="s">
        <v>2</v>
      </c>
      <c r="B195" s="140">
        <v>11021004</v>
      </c>
      <c r="C195" s="162">
        <v>22020401</v>
      </c>
      <c r="D195" s="133" t="s">
        <v>489</v>
      </c>
      <c r="E195" s="163">
        <v>455000</v>
      </c>
      <c r="F195" s="138"/>
      <c r="G195" s="163">
        <v>455000</v>
      </c>
      <c r="H195" s="131"/>
      <c r="I195" s="131">
        <f t="shared" si="16"/>
        <v>227500</v>
      </c>
      <c r="J195" s="139"/>
    </row>
    <row r="196" spans="1:10" x14ac:dyDescent="0.25">
      <c r="A196" s="140" t="s">
        <v>2</v>
      </c>
      <c r="B196" s="140">
        <v>11021004</v>
      </c>
      <c r="C196" s="150"/>
      <c r="D196" s="154" t="s">
        <v>512</v>
      </c>
      <c r="E196" s="161"/>
      <c r="F196" s="138"/>
      <c r="G196" s="148">
        <v>2400000</v>
      </c>
      <c r="H196" s="5">
        <v>800000</v>
      </c>
      <c r="I196" s="5">
        <f>SUM(I192:I195)</f>
        <v>1200000</v>
      </c>
      <c r="J196" s="139"/>
    </row>
    <row r="197" spans="1:10" x14ac:dyDescent="0.25">
      <c r="A197" s="140" t="s">
        <v>2</v>
      </c>
      <c r="B197" s="140">
        <v>11033001</v>
      </c>
      <c r="C197" s="140"/>
      <c r="D197" s="146" t="s">
        <v>332</v>
      </c>
      <c r="E197" s="161"/>
      <c r="F197" s="138">
        <v>0</v>
      </c>
      <c r="G197" s="138"/>
      <c r="H197" s="131">
        <v>0</v>
      </c>
      <c r="I197" s="5"/>
      <c r="J197" s="139"/>
    </row>
    <row r="198" spans="1:10" x14ac:dyDescent="0.25">
      <c r="A198" s="140" t="s">
        <v>2</v>
      </c>
      <c r="B198" s="140">
        <v>11033001</v>
      </c>
      <c r="C198" s="162">
        <v>22020101</v>
      </c>
      <c r="D198" s="133" t="s">
        <v>291</v>
      </c>
      <c r="E198" s="163">
        <v>1680000</v>
      </c>
      <c r="F198" s="138"/>
      <c r="G198" s="163">
        <v>1680000</v>
      </c>
      <c r="H198" s="131"/>
      <c r="I198" s="131">
        <f>G198/2</f>
        <v>840000</v>
      </c>
      <c r="J198" s="139"/>
    </row>
    <row r="199" spans="1:10" x14ac:dyDescent="0.25">
      <c r="A199" s="140" t="s">
        <v>2</v>
      </c>
      <c r="B199" s="140">
        <v>11033001</v>
      </c>
      <c r="C199" s="162">
        <v>22020301</v>
      </c>
      <c r="D199" s="293" t="s">
        <v>513</v>
      </c>
      <c r="E199" s="163">
        <v>580000</v>
      </c>
      <c r="F199" s="138"/>
      <c r="G199" s="163">
        <v>580000</v>
      </c>
      <c r="H199" s="131"/>
      <c r="I199" s="131">
        <f t="shared" ref="I199:I204" si="17">G199/2</f>
        <v>290000</v>
      </c>
      <c r="J199" s="139"/>
    </row>
    <row r="200" spans="1:10" x14ac:dyDescent="0.25">
      <c r="A200" s="140" t="s">
        <v>2</v>
      </c>
      <c r="B200" s="140">
        <v>11033001</v>
      </c>
      <c r="C200" s="162">
        <v>22020401</v>
      </c>
      <c r="D200" s="293" t="s">
        <v>489</v>
      </c>
      <c r="E200" s="163">
        <v>220000</v>
      </c>
      <c r="F200" s="138"/>
      <c r="G200" s="163">
        <v>220000</v>
      </c>
      <c r="H200" s="131"/>
      <c r="I200" s="131">
        <f t="shared" si="17"/>
        <v>110000</v>
      </c>
      <c r="J200" s="139"/>
    </row>
    <row r="201" spans="1:10" x14ac:dyDescent="0.25">
      <c r="A201" s="140" t="s">
        <v>2</v>
      </c>
      <c r="B201" s="140">
        <v>11033001</v>
      </c>
      <c r="C201" s="162">
        <v>22020501</v>
      </c>
      <c r="D201" s="293" t="s">
        <v>514</v>
      </c>
      <c r="E201" s="163">
        <v>390000</v>
      </c>
      <c r="F201" s="138"/>
      <c r="G201" s="163">
        <v>390000</v>
      </c>
      <c r="H201" s="131"/>
      <c r="I201" s="131">
        <f t="shared" si="17"/>
        <v>195000</v>
      </c>
      <c r="J201" s="139"/>
    </row>
    <row r="202" spans="1:10" x14ac:dyDescent="0.25">
      <c r="A202" s="140" t="s">
        <v>2</v>
      </c>
      <c r="B202" s="140">
        <v>11033001</v>
      </c>
      <c r="C202" s="162">
        <v>22020801</v>
      </c>
      <c r="D202" s="293" t="s">
        <v>515</v>
      </c>
      <c r="E202" s="163">
        <v>1000000</v>
      </c>
      <c r="F202" s="138"/>
      <c r="G202" s="163">
        <v>1000000</v>
      </c>
      <c r="H202" s="131"/>
      <c r="I202" s="131">
        <f t="shared" si="17"/>
        <v>500000</v>
      </c>
      <c r="J202" s="139"/>
    </row>
    <row r="203" spans="1:10" x14ac:dyDescent="0.25">
      <c r="A203" s="140" t="s">
        <v>2</v>
      </c>
      <c r="B203" s="140">
        <v>11033001</v>
      </c>
      <c r="C203" s="162">
        <v>22021004</v>
      </c>
      <c r="D203" s="133" t="s">
        <v>435</v>
      </c>
      <c r="E203" s="163">
        <v>480000</v>
      </c>
      <c r="F203" s="138"/>
      <c r="G203" s="163">
        <v>480000</v>
      </c>
      <c r="H203" s="131"/>
      <c r="I203" s="131">
        <f t="shared" si="17"/>
        <v>240000</v>
      </c>
      <c r="J203" s="139"/>
    </row>
    <row r="204" spans="1:10" x14ac:dyDescent="0.25">
      <c r="A204" s="140" t="s">
        <v>2</v>
      </c>
      <c r="B204" s="140">
        <v>11033001</v>
      </c>
      <c r="C204" s="162">
        <v>22020901</v>
      </c>
      <c r="D204" s="293" t="s">
        <v>294</v>
      </c>
      <c r="E204" s="163">
        <v>450000</v>
      </c>
      <c r="F204" s="138"/>
      <c r="G204" s="163">
        <v>450000</v>
      </c>
      <c r="H204" s="131"/>
      <c r="I204" s="131">
        <f t="shared" si="17"/>
        <v>225000</v>
      </c>
      <c r="J204" s="139"/>
    </row>
    <row r="205" spans="1:10" x14ac:dyDescent="0.25">
      <c r="A205" s="140" t="s">
        <v>2</v>
      </c>
      <c r="B205" s="140">
        <v>11033001</v>
      </c>
      <c r="C205" s="162"/>
      <c r="D205" s="154" t="s">
        <v>512</v>
      </c>
      <c r="E205" s="163"/>
      <c r="F205" s="138"/>
      <c r="G205" s="148">
        <v>4800000</v>
      </c>
      <c r="H205" s="5">
        <v>400000</v>
      </c>
      <c r="I205" s="5">
        <f>SUM(I198:I204)</f>
        <v>2400000</v>
      </c>
      <c r="J205" s="139"/>
    </row>
    <row r="206" spans="1:10" x14ac:dyDescent="0.25">
      <c r="A206" s="140" t="s">
        <v>2</v>
      </c>
      <c r="B206" s="140">
        <v>11033001</v>
      </c>
      <c r="C206" s="140"/>
      <c r="D206" s="154" t="s">
        <v>480</v>
      </c>
      <c r="E206" s="161"/>
      <c r="F206" s="138">
        <v>0</v>
      </c>
      <c r="G206" s="138"/>
      <c r="H206" s="131">
        <v>0</v>
      </c>
      <c r="I206" s="5"/>
      <c r="J206" s="139"/>
    </row>
    <row r="207" spans="1:10" x14ac:dyDescent="0.25">
      <c r="A207" s="140" t="s">
        <v>2</v>
      </c>
      <c r="B207" s="174">
        <v>11033001</v>
      </c>
      <c r="C207" s="150">
        <v>22020311</v>
      </c>
      <c r="D207" s="6" t="s">
        <v>164</v>
      </c>
      <c r="E207" s="160">
        <v>20000000</v>
      </c>
      <c r="F207" s="138">
        <v>7040000</v>
      </c>
      <c r="G207" s="138">
        <v>7000000</v>
      </c>
      <c r="H207" s="131">
        <v>0</v>
      </c>
      <c r="I207" s="131">
        <v>5000000</v>
      </c>
      <c r="J207" s="139"/>
    </row>
    <row r="208" spans="1:10" x14ac:dyDescent="0.25">
      <c r="A208" s="140" t="s">
        <v>2</v>
      </c>
      <c r="B208" s="174">
        <v>11033001</v>
      </c>
      <c r="C208" s="150">
        <v>22020307</v>
      </c>
      <c r="D208" s="6" t="s">
        <v>114</v>
      </c>
      <c r="E208" s="160">
        <v>30000000</v>
      </c>
      <c r="F208" s="138">
        <v>5000000</v>
      </c>
      <c r="G208" s="138">
        <v>30000000</v>
      </c>
      <c r="H208" s="131">
        <v>8800000</v>
      </c>
      <c r="I208" s="131">
        <v>34600000</v>
      </c>
      <c r="J208" s="139"/>
    </row>
    <row r="209" spans="1:10" x14ac:dyDescent="0.25">
      <c r="A209" s="140" t="s">
        <v>2</v>
      </c>
      <c r="B209" s="174">
        <v>11033001</v>
      </c>
      <c r="C209" s="150">
        <v>22010501</v>
      </c>
      <c r="D209" s="133" t="s">
        <v>119</v>
      </c>
      <c r="E209" s="160"/>
      <c r="F209" s="138"/>
      <c r="G209" s="138">
        <v>5500000</v>
      </c>
      <c r="H209" s="131">
        <v>0</v>
      </c>
      <c r="I209" s="131">
        <v>1000000</v>
      </c>
      <c r="J209" s="139"/>
    </row>
    <row r="210" spans="1:10" x14ac:dyDescent="0.25">
      <c r="A210" s="140" t="s">
        <v>2</v>
      </c>
      <c r="B210" s="174">
        <v>11033001</v>
      </c>
      <c r="C210" s="150">
        <v>22020102</v>
      </c>
      <c r="D210" s="6" t="s">
        <v>118</v>
      </c>
      <c r="E210" s="160"/>
      <c r="F210" s="138"/>
      <c r="G210" s="138">
        <v>7000000</v>
      </c>
      <c r="H210" s="131">
        <v>0</v>
      </c>
      <c r="I210" s="131">
        <v>1000000</v>
      </c>
      <c r="J210" s="139"/>
    </row>
    <row r="211" spans="1:10" x14ac:dyDescent="0.25">
      <c r="A211" s="140" t="s">
        <v>2</v>
      </c>
      <c r="B211" s="174">
        <v>11033001</v>
      </c>
      <c r="C211" s="150">
        <v>22010305</v>
      </c>
      <c r="D211" s="133" t="s">
        <v>189</v>
      </c>
      <c r="E211" s="160"/>
      <c r="F211" s="138"/>
      <c r="G211" s="138">
        <v>4500000</v>
      </c>
      <c r="H211" s="131">
        <v>0</v>
      </c>
      <c r="I211" s="131">
        <v>1500000</v>
      </c>
      <c r="J211" s="139"/>
    </row>
    <row r="212" spans="1:10" x14ac:dyDescent="0.25">
      <c r="A212" s="140" t="s">
        <v>2</v>
      </c>
      <c r="B212" s="174">
        <v>11033001</v>
      </c>
      <c r="C212" s="150"/>
      <c r="D212" s="154" t="s">
        <v>490</v>
      </c>
      <c r="E212" s="148">
        <f t="shared" ref="E212:F212" si="18">SUM(E207:E211)</f>
        <v>50000000</v>
      </c>
      <c r="F212" s="148">
        <f t="shared" si="18"/>
        <v>12040000</v>
      </c>
      <c r="G212" s="148">
        <f>SUM(G207:G211)</f>
        <v>54000000</v>
      </c>
      <c r="H212" s="148">
        <v>8800000</v>
      </c>
      <c r="I212" s="5">
        <f>SUM(I207:I211)</f>
        <v>43100000</v>
      </c>
      <c r="J212" s="139"/>
    </row>
    <row r="213" spans="1:10" x14ac:dyDescent="0.25">
      <c r="A213" s="140" t="s">
        <v>2</v>
      </c>
      <c r="B213" s="174">
        <v>11033001</v>
      </c>
      <c r="C213" s="140"/>
      <c r="D213" s="154" t="s">
        <v>290</v>
      </c>
      <c r="E213" s="148" t="e">
        <f>#REF!+E212</f>
        <v>#REF!</v>
      </c>
      <c r="F213" s="148" t="e">
        <f>#REF!+F212</f>
        <v>#REF!</v>
      </c>
      <c r="G213" s="148">
        <f>G212+G205</f>
        <v>58800000</v>
      </c>
      <c r="H213" s="148">
        <v>9200000</v>
      </c>
      <c r="I213" s="5">
        <f>I212+I205</f>
        <v>45500000</v>
      </c>
      <c r="J213" s="139"/>
    </row>
    <row r="214" spans="1:10" x14ac:dyDescent="0.25">
      <c r="A214" s="140" t="s">
        <v>2</v>
      </c>
      <c r="B214" s="140">
        <v>11035001</v>
      </c>
      <c r="C214" s="140"/>
      <c r="D214" s="154" t="s">
        <v>252</v>
      </c>
      <c r="E214" s="160"/>
      <c r="F214" s="138">
        <v>0</v>
      </c>
      <c r="G214" s="138"/>
      <c r="H214" s="131">
        <v>0</v>
      </c>
      <c r="I214" s="5"/>
      <c r="J214" s="139"/>
    </row>
    <row r="215" spans="1:10" x14ac:dyDescent="0.25">
      <c r="A215" s="140" t="s">
        <v>2</v>
      </c>
      <c r="B215" s="140">
        <v>11035001</v>
      </c>
      <c r="C215" s="145">
        <v>21010101</v>
      </c>
      <c r="D215" s="154" t="s">
        <v>287</v>
      </c>
      <c r="E215" s="161">
        <v>8644000</v>
      </c>
      <c r="F215" s="148">
        <v>7935123</v>
      </c>
      <c r="G215" s="148">
        <v>15272000</v>
      </c>
      <c r="H215" s="5">
        <v>9584049</v>
      </c>
      <c r="I215" s="5">
        <v>14543000</v>
      </c>
      <c r="J215" s="139"/>
    </row>
    <row r="216" spans="1:10" x14ac:dyDescent="0.25">
      <c r="A216" s="140" t="s">
        <v>2</v>
      </c>
      <c r="B216" s="140">
        <v>11035001</v>
      </c>
      <c r="C216" s="162">
        <v>22020101</v>
      </c>
      <c r="D216" s="133" t="s">
        <v>291</v>
      </c>
      <c r="E216" s="160">
        <v>420000</v>
      </c>
      <c r="F216" s="138"/>
      <c r="G216" s="160">
        <v>420000</v>
      </c>
      <c r="H216" s="5"/>
      <c r="I216" s="131">
        <f>G216/2</f>
        <v>210000</v>
      </c>
      <c r="J216" s="139"/>
    </row>
    <row r="217" spans="1:10" x14ac:dyDescent="0.25">
      <c r="A217" s="140" t="s">
        <v>2</v>
      </c>
      <c r="B217" s="140">
        <v>11035001</v>
      </c>
      <c r="C217" s="162">
        <v>22020102</v>
      </c>
      <c r="D217" s="133" t="s">
        <v>292</v>
      </c>
      <c r="E217" s="160">
        <v>517500</v>
      </c>
      <c r="F217" s="138"/>
      <c r="G217" s="160">
        <v>517500</v>
      </c>
      <c r="H217" s="5"/>
      <c r="I217" s="131">
        <f t="shared" ref="I217:I224" si="19">G217/2</f>
        <v>258750</v>
      </c>
      <c r="J217" s="139"/>
    </row>
    <row r="218" spans="1:10" x14ac:dyDescent="0.25">
      <c r="A218" s="140" t="s">
        <v>2</v>
      </c>
      <c r="B218" s="140">
        <v>11035001</v>
      </c>
      <c r="C218" s="162">
        <v>22020301</v>
      </c>
      <c r="D218" s="133" t="s">
        <v>513</v>
      </c>
      <c r="E218" s="160">
        <v>330000</v>
      </c>
      <c r="F218" s="138"/>
      <c r="G218" s="160">
        <v>330000</v>
      </c>
      <c r="H218" s="5"/>
      <c r="I218" s="131">
        <f t="shared" si="19"/>
        <v>165000</v>
      </c>
      <c r="J218" s="131"/>
    </row>
    <row r="219" spans="1:10" x14ac:dyDescent="0.25">
      <c r="A219" s="140" t="s">
        <v>2</v>
      </c>
      <c r="B219" s="140">
        <v>11035001</v>
      </c>
      <c r="C219" s="162">
        <v>22020401</v>
      </c>
      <c r="D219" s="133" t="s">
        <v>489</v>
      </c>
      <c r="E219" s="160">
        <v>135000</v>
      </c>
      <c r="F219" s="138"/>
      <c r="G219" s="160">
        <v>135000</v>
      </c>
      <c r="H219" s="5"/>
      <c r="I219" s="131">
        <f t="shared" si="19"/>
        <v>67500</v>
      </c>
      <c r="J219" s="139"/>
    </row>
    <row r="220" spans="1:10" x14ac:dyDescent="0.25">
      <c r="A220" s="140" t="s">
        <v>2</v>
      </c>
      <c r="B220" s="140">
        <v>11035001</v>
      </c>
      <c r="C220" s="140">
        <v>22020405</v>
      </c>
      <c r="D220" s="133" t="s">
        <v>524</v>
      </c>
      <c r="E220" s="160">
        <v>0</v>
      </c>
      <c r="F220" s="138"/>
      <c r="G220" s="160">
        <v>0</v>
      </c>
      <c r="H220" s="5"/>
      <c r="I220" s="131">
        <f t="shared" si="19"/>
        <v>0</v>
      </c>
      <c r="J220" s="139"/>
    </row>
    <row r="221" spans="1:10" x14ac:dyDescent="0.25">
      <c r="A221" s="140" t="s">
        <v>2</v>
      </c>
      <c r="B221" s="140">
        <v>11035001</v>
      </c>
      <c r="C221" s="150">
        <v>22020406</v>
      </c>
      <c r="D221" s="133" t="s">
        <v>288</v>
      </c>
      <c r="E221" s="160">
        <v>90000</v>
      </c>
      <c r="F221" s="138"/>
      <c r="G221" s="160">
        <v>90000</v>
      </c>
      <c r="H221" s="5"/>
      <c r="I221" s="131">
        <f t="shared" si="19"/>
        <v>45000</v>
      </c>
      <c r="J221" s="139"/>
    </row>
    <row r="222" spans="1:10" x14ac:dyDescent="0.25">
      <c r="A222" s="140" t="s">
        <v>2</v>
      </c>
      <c r="B222" s="140">
        <v>11035001</v>
      </c>
      <c r="C222" s="162">
        <v>22020801</v>
      </c>
      <c r="D222" s="133" t="s">
        <v>515</v>
      </c>
      <c r="E222" s="160">
        <v>112500</v>
      </c>
      <c r="F222" s="138"/>
      <c r="G222" s="160">
        <v>112500</v>
      </c>
      <c r="H222" s="5"/>
      <c r="I222" s="131">
        <f t="shared" si="19"/>
        <v>56250</v>
      </c>
      <c r="J222" s="139"/>
    </row>
    <row r="223" spans="1:10" x14ac:dyDescent="0.25">
      <c r="A223" s="140" t="s">
        <v>2</v>
      </c>
      <c r="B223" s="140">
        <v>11035001</v>
      </c>
      <c r="C223" s="162">
        <v>22021004</v>
      </c>
      <c r="D223" s="133" t="s">
        <v>435</v>
      </c>
      <c r="E223" s="160">
        <v>180000</v>
      </c>
      <c r="F223" s="138"/>
      <c r="G223" s="160">
        <v>180000</v>
      </c>
      <c r="H223" s="5"/>
      <c r="I223" s="131">
        <f t="shared" si="19"/>
        <v>90000</v>
      </c>
      <c r="J223" s="139"/>
    </row>
    <row r="224" spans="1:10" x14ac:dyDescent="0.25">
      <c r="A224" s="140" t="s">
        <v>2</v>
      </c>
      <c r="B224" s="140">
        <v>11035001</v>
      </c>
      <c r="C224" s="162">
        <v>22020901</v>
      </c>
      <c r="D224" s="133" t="s">
        <v>294</v>
      </c>
      <c r="E224" s="160">
        <v>15000</v>
      </c>
      <c r="F224" s="138"/>
      <c r="G224" s="160">
        <v>15000</v>
      </c>
      <c r="H224" s="5"/>
      <c r="I224" s="131">
        <f t="shared" si="19"/>
        <v>7500</v>
      </c>
      <c r="J224" s="139"/>
    </row>
    <row r="225" spans="1:10" x14ac:dyDescent="0.25">
      <c r="A225" s="140" t="s">
        <v>2</v>
      </c>
      <c r="B225" s="140">
        <v>11035001</v>
      </c>
      <c r="C225" s="162">
        <v>22020101</v>
      </c>
      <c r="D225" s="154" t="s">
        <v>512</v>
      </c>
      <c r="E225" s="160"/>
      <c r="F225" s="138"/>
      <c r="G225" s="148">
        <v>1800000</v>
      </c>
      <c r="H225" s="5">
        <v>600000</v>
      </c>
      <c r="I225" s="5">
        <f>SUM(I216:I224)</f>
        <v>900000</v>
      </c>
      <c r="J225" s="139"/>
    </row>
    <row r="226" spans="1:10" x14ac:dyDescent="0.25">
      <c r="A226" s="140" t="s">
        <v>2</v>
      </c>
      <c r="B226" s="140">
        <v>11037001</v>
      </c>
      <c r="C226" s="140"/>
      <c r="D226" s="154" t="s">
        <v>334</v>
      </c>
      <c r="E226" s="160"/>
      <c r="F226" s="138"/>
      <c r="G226" s="138"/>
      <c r="H226" s="131">
        <v>0</v>
      </c>
      <c r="I226" s="5"/>
      <c r="J226" s="139"/>
    </row>
    <row r="227" spans="1:10" x14ac:dyDescent="0.25">
      <c r="A227" s="140" t="s">
        <v>2</v>
      </c>
      <c r="B227" s="140">
        <v>11037001</v>
      </c>
      <c r="C227" s="145">
        <v>21010101</v>
      </c>
      <c r="D227" s="154" t="s">
        <v>287</v>
      </c>
      <c r="E227" s="161">
        <v>21955000</v>
      </c>
      <c r="F227" s="148">
        <v>10934403</v>
      </c>
      <c r="G227" s="148">
        <v>13275000</v>
      </c>
      <c r="H227" s="5">
        <v>8217349</v>
      </c>
      <c r="I227" s="5">
        <v>36171000</v>
      </c>
      <c r="J227" s="139"/>
    </row>
    <row r="228" spans="1:10" x14ac:dyDescent="0.25">
      <c r="A228" s="140" t="s">
        <v>2</v>
      </c>
      <c r="B228" s="140">
        <v>11037001</v>
      </c>
      <c r="C228" s="162">
        <v>22020101</v>
      </c>
      <c r="D228" s="133" t="s">
        <v>291</v>
      </c>
      <c r="E228" s="172">
        <v>766666.66666666663</v>
      </c>
      <c r="F228" s="138">
        <v>2250000</v>
      </c>
      <c r="G228" s="172">
        <v>2000000</v>
      </c>
      <c r="H228" s="5"/>
      <c r="I228" s="131">
        <f>G228/2</f>
        <v>1000000</v>
      </c>
      <c r="J228" s="139"/>
    </row>
    <row r="229" spans="1:10" x14ac:dyDescent="0.25">
      <c r="A229" s="140" t="s">
        <v>2</v>
      </c>
      <c r="B229" s="140">
        <v>11037001</v>
      </c>
      <c r="C229" s="162">
        <v>22020201</v>
      </c>
      <c r="D229" s="133" t="s">
        <v>646</v>
      </c>
      <c r="E229" s="172">
        <v>666666.66666666663</v>
      </c>
      <c r="F229" s="138"/>
      <c r="G229" s="172">
        <v>200000</v>
      </c>
      <c r="H229" s="5"/>
      <c r="I229" s="131">
        <f t="shared" ref="I229:I236" si="20">G229/2</f>
        <v>100000</v>
      </c>
      <c r="J229" s="139"/>
    </row>
    <row r="230" spans="1:10" x14ac:dyDescent="0.25">
      <c r="A230" s="140" t="s">
        <v>2</v>
      </c>
      <c r="B230" s="140">
        <v>11037001</v>
      </c>
      <c r="C230" s="162">
        <v>22020301</v>
      </c>
      <c r="D230" s="133" t="s">
        <v>513</v>
      </c>
      <c r="E230" s="172">
        <v>583333.33333333337</v>
      </c>
      <c r="F230" s="138"/>
      <c r="G230" s="172">
        <v>200000</v>
      </c>
      <c r="H230" s="5"/>
      <c r="I230" s="131">
        <f t="shared" si="20"/>
        <v>100000</v>
      </c>
      <c r="J230" s="139"/>
    </row>
    <row r="231" spans="1:10" x14ac:dyDescent="0.25">
      <c r="A231" s="140" t="s">
        <v>2</v>
      </c>
      <c r="B231" s="140">
        <v>11037001</v>
      </c>
      <c r="C231" s="162">
        <v>22020305</v>
      </c>
      <c r="D231" s="133" t="s">
        <v>526</v>
      </c>
      <c r="E231" s="172">
        <v>106666.66666666667</v>
      </c>
      <c r="F231" s="138"/>
      <c r="G231" s="172">
        <v>300000</v>
      </c>
      <c r="H231" s="5"/>
      <c r="I231" s="131">
        <f t="shared" si="20"/>
        <v>150000</v>
      </c>
      <c r="J231" s="139"/>
    </row>
    <row r="232" spans="1:10" x14ac:dyDescent="0.25">
      <c r="A232" s="140" t="s">
        <v>2</v>
      </c>
      <c r="B232" s="140">
        <v>11037001</v>
      </c>
      <c r="C232" s="162">
        <v>22020605</v>
      </c>
      <c r="D232" s="133" t="s">
        <v>520</v>
      </c>
      <c r="E232" s="172">
        <v>66666.666666666672</v>
      </c>
      <c r="F232" s="138"/>
      <c r="G232" s="172">
        <v>70000</v>
      </c>
      <c r="H232" s="5"/>
      <c r="I232" s="131">
        <f t="shared" si="20"/>
        <v>35000</v>
      </c>
      <c r="J232" s="139"/>
    </row>
    <row r="233" spans="1:10" x14ac:dyDescent="0.25">
      <c r="A233" s="140" t="s">
        <v>2</v>
      </c>
      <c r="B233" s="140">
        <v>11037001</v>
      </c>
      <c r="C233" s="162">
        <v>22020403</v>
      </c>
      <c r="D233" s="133" t="s">
        <v>527</v>
      </c>
      <c r="E233" s="172">
        <v>433333.33333333331</v>
      </c>
      <c r="F233" s="138"/>
      <c r="G233" s="172">
        <v>100000</v>
      </c>
      <c r="H233" s="5"/>
      <c r="I233" s="131">
        <f t="shared" si="20"/>
        <v>50000</v>
      </c>
      <c r="J233" s="139"/>
    </row>
    <row r="234" spans="1:10" x14ac:dyDescent="0.25">
      <c r="A234" s="140" t="s">
        <v>2</v>
      </c>
      <c r="B234" s="140">
        <v>11037001</v>
      </c>
      <c r="C234" s="140">
        <v>22021002</v>
      </c>
      <c r="D234" s="133" t="s">
        <v>718</v>
      </c>
      <c r="E234" s="172">
        <v>583333.33333333337</v>
      </c>
      <c r="F234" s="138"/>
      <c r="G234" s="172">
        <v>400000</v>
      </c>
      <c r="H234" s="5"/>
      <c r="I234" s="131">
        <f t="shared" si="20"/>
        <v>200000</v>
      </c>
      <c r="J234" s="139"/>
    </row>
    <row r="235" spans="1:10" x14ac:dyDescent="0.25">
      <c r="A235" s="140" t="s">
        <v>2</v>
      </c>
      <c r="B235" s="140">
        <v>11037001</v>
      </c>
      <c r="C235" s="150">
        <v>22021007</v>
      </c>
      <c r="D235" s="133" t="s">
        <v>528</v>
      </c>
      <c r="E235" s="172">
        <v>10000</v>
      </c>
      <c r="F235" s="138"/>
      <c r="G235" s="172">
        <v>130000</v>
      </c>
      <c r="H235" s="5"/>
      <c r="I235" s="131">
        <f t="shared" si="20"/>
        <v>65000</v>
      </c>
      <c r="J235" s="139"/>
    </row>
    <row r="236" spans="1:10" x14ac:dyDescent="0.25">
      <c r="A236" s="140" t="s">
        <v>2</v>
      </c>
      <c r="B236" s="140">
        <v>11037001</v>
      </c>
      <c r="C236" s="162">
        <v>22020901</v>
      </c>
      <c r="D236" s="133" t="s">
        <v>294</v>
      </c>
      <c r="E236" s="172">
        <v>233333.33333333334</v>
      </c>
      <c r="F236" s="138"/>
      <c r="G236" s="172">
        <v>200000</v>
      </c>
      <c r="H236" s="5"/>
      <c r="I236" s="131">
        <f t="shared" si="20"/>
        <v>100000</v>
      </c>
      <c r="J236" s="131"/>
    </row>
    <row r="237" spans="1:10" x14ac:dyDescent="0.25">
      <c r="A237" s="140" t="s">
        <v>2</v>
      </c>
      <c r="B237" s="140">
        <v>11037001</v>
      </c>
      <c r="C237" s="162"/>
      <c r="D237" s="154" t="s">
        <v>512</v>
      </c>
      <c r="E237" s="172"/>
      <c r="F237" s="138"/>
      <c r="G237" s="148">
        <v>3600000</v>
      </c>
      <c r="H237" s="5">
        <v>1200000</v>
      </c>
      <c r="I237" s="5">
        <f>SUM(I228:I236)</f>
        <v>1800000</v>
      </c>
      <c r="J237" s="139"/>
    </row>
    <row r="238" spans="1:10" x14ac:dyDescent="0.25">
      <c r="A238" s="140" t="s">
        <v>2</v>
      </c>
      <c r="B238" s="140">
        <v>11037001</v>
      </c>
      <c r="C238" s="140"/>
      <c r="D238" s="154" t="s">
        <v>335</v>
      </c>
      <c r="E238" s="160"/>
      <c r="F238" s="138">
        <v>0</v>
      </c>
      <c r="G238" s="138"/>
      <c r="H238" s="131">
        <v>0</v>
      </c>
      <c r="I238" s="5"/>
      <c r="J238" s="139"/>
    </row>
    <row r="239" spans="1:10" x14ac:dyDescent="0.25">
      <c r="A239" s="140" t="s">
        <v>2</v>
      </c>
      <c r="B239" s="140">
        <v>11037001</v>
      </c>
      <c r="C239" s="162">
        <v>22020101</v>
      </c>
      <c r="D239" s="133" t="s">
        <v>291</v>
      </c>
      <c r="E239" s="175">
        <v>7758000</v>
      </c>
      <c r="F239" s="138">
        <v>0</v>
      </c>
      <c r="G239" s="138"/>
      <c r="H239" s="131">
        <v>0</v>
      </c>
      <c r="I239" s="5"/>
      <c r="J239" s="139"/>
    </row>
    <row r="240" spans="1:10" x14ac:dyDescent="0.25">
      <c r="A240" s="140" t="s">
        <v>2</v>
      </c>
      <c r="B240" s="140">
        <v>11037001</v>
      </c>
      <c r="C240" s="162">
        <v>22020102</v>
      </c>
      <c r="D240" s="133" t="s">
        <v>292</v>
      </c>
      <c r="E240" s="175">
        <v>15517000</v>
      </c>
      <c r="F240" s="138">
        <v>0</v>
      </c>
      <c r="G240" s="138">
        <v>18050000</v>
      </c>
      <c r="H240" s="131">
        <v>0</v>
      </c>
      <c r="I240" s="131">
        <v>15000000</v>
      </c>
      <c r="J240" s="139"/>
    </row>
    <row r="241" spans="1:10" x14ac:dyDescent="0.25">
      <c r="A241" s="140" t="s">
        <v>2</v>
      </c>
      <c r="B241" s="140">
        <v>11037001</v>
      </c>
      <c r="C241" s="140">
        <v>22020104</v>
      </c>
      <c r="D241" s="156" t="s">
        <v>336</v>
      </c>
      <c r="E241" s="157">
        <v>593256000</v>
      </c>
      <c r="F241" s="138">
        <v>472102925</v>
      </c>
      <c r="G241" s="138">
        <v>600000000</v>
      </c>
      <c r="H241" s="131">
        <v>330406833</v>
      </c>
      <c r="I241" s="131">
        <v>386733000</v>
      </c>
    </row>
    <row r="242" spans="1:10" x14ac:dyDescent="0.25">
      <c r="A242" s="140" t="s">
        <v>2</v>
      </c>
      <c r="B242" s="140">
        <v>11037001</v>
      </c>
      <c r="C242" s="140"/>
      <c r="D242" s="154" t="s">
        <v>490</v>
      </c>
      <c r="E242" s="148">
        <f t="shared" ref="E242:F242" si="21">SUM(E238:E241)</f>
        <v>616531000</v>
      </c>
      <c r="F242" s="148">
        <f t="shared" si="21"/>
        <v>472102925</v>
      </c>
      <c r="G242" s="148">
        <f>SUM(G238:G241)</f>
        <v>618050000</v>
      </c>
      <c r="H242" s="5">
        <v>330406833</v>
      </c>
      <c r="I242" s="5">
        <f>SUM(I240:I241)</f>
        <v>401733000</v>
      </c>
      <c r="J242" s="139"/>
    </row>
    <row r="243" spans="1:10" x14ac:dyDescent="0.25">
      <c r="A243" s="140"/>
      <c r="B243" s="140"/>
      <c r="C243" s="140"/>
      <c r="D243" s="154" t="s">
        <v>290</v>
      </c>
      <c r="E243" s="148" t="e">
        <f>#REF!+E242</f>
        <v>#REF!</v>
      </c>
      <c r="F243" s="148" t="e">
        <f>#REF!+F242</f>
        <v>#REF!</v>
      </c>
      <c r="G243" s="148">
        <f>G242+G237</f>
        <v>621650000</v>
      </c>
      <c r="H243" s="5">
        <v>331606833</v>
      </c>
      <c r="I243" s="5">
        <f>I242+I237</f>
        <v>403533000</v>
      </c>
      <c r="J243" s="139"/>
    </row>
    <row r="244" spans="1:10" x14ac:dyDescent="0.25">
      <c r="A244" s="140" t="s">
        <v>2</v>
      </c>
      <c r="B244" s="140">
        <v>12001001</v>
      </c>
      <c r="C244" s="140"/>
      <c r="D244" s="154" t="s">
        <v>455</v>
      </c>
      <c r="E244" s="176"/>
      <c r="F244" s="138">
        <v>0</v>
      </c>
      <c r="G244" s="138"/>
      <c r="H244" s="131">
        <v>0</v>
      </c>
      <c r="I244" s="5"/>
      <c r="J244" s="139"/>
    </row>
    <row r="245" spans="1:10" x14ac:dyDescent="0.25">
      <c r="A245" s="140" t="s">
        <v>2</v>
      </c>
      <c r="B245" s="140">
        <v>12001001</v>
      </c>
      <c r="C245" s="145">
        <v>21010101</v>
      </c>
      <c r="D245" s="154" t="s">
        <v>287</v>
      </c>
      <c r="E245" s="161">
        <v>213590000</v>
      </c>
      <c r="F245" s="148">
        <v>113458166</v>
      </c>
      <c r="G245" s="148">
        <v>213590000</v>
      </c>
      <c r="H245" s="5">
        <v>91235430</v>
      </c>
      <c r="I245" s="5">
        <v>384759000</v>
      </c>
      <c r="J245" s="139"/>
    </row>
    <row r="246" spans="1:10" x14ac:dyDescent="0.25">
      <c r="A246" s="140" t="s">
        <v>2</v>
      </c>
      <c r="B246" s="140">
        <v>12001001</v>
      </c>
      <c r="C246" s="150">
        <v>22020603</v>
      </c>
      <c r="D246" s="133" t="s">
        <v>705</v>
      </c>
      <c r="E246" s="160">
        <v>23000000</v>
      </c>
      <c r="F246" s="138">
        <v>21139590</v>
      </c>
      <c r="G246" s="138">
        <v>43000000</v>
      </c>
      <c r="H246" s="5"/>
      <c r="I246" s="131">
        <v>21000000</v>
      </c>
      <c r="J246" s="139"/>
    </row>
    <row r="247" spans="1:10" x14ac:dyDescent="0.25">
      <c r="A247" s="140" t="s">
        <v>2</v>
      </c>
      <c r="B247" s="140">
        <v>12001001</v>
      </c>
      <c r="C247" s="150">
        <v>22030107</v>
      </c>
      <c r="D247" s="133" t="s">
        <v>706</v>
      </c>
      <c r="E247" s="160">
        <v>98000000</v>
      </c>
      <c r="F247" s="138">
        <v>92000460</v>
      </c>
      <c r="G247" s="138">
        <v>4500000</v>
      </c>
      <c r="H247" s="5"/>
      <c r="I247" s="131">
        <v>0</v>
      </c>
      <c r="J247" s="139"/>
    </row>
    <row r="248" spans="1:10" x14ac:dyDescent="0.25">
      <c r="A248" s="140" t="s">
        <v>2</v>
      </c>
      <c r="B248" s="140">
        <v>12001001</v>
      </c>
      <c r="C248" s="150">
        <v>22010101</v>
      </c>
      <c r="D248" s="133" t="s">
        <v>707</v>
      </c>
      <c r="E248" s="160">
        <v>98000000</v>
      </c>
      <c r="F248" s="138">
        <v>93502747</v>
      </c>
      <c r="G248" s="138">
        <v>0</v>
      </c>
      <c r="H248" s="5"/>
      <c r="I248" s="131"/>
      <c r="J248" s="139"/>
    </row>
    <row r="249" spans="1:10" x14ac:dyDescent="0.25">
      <c r="A249" s="140" t="s">
        <v>2</v>
      </c>
      <c r="B249" s="140">
        <v>12001001</v>
      </c>
      <c r="C249" s="162">
        <v>22020101</v>
      </c>
      <c r="D249" s="133" t="s">
        <v>291</v>
      </c>
      <c r="E249" s="160">
        <v>20000000</v>
      </c>
      <c r="F249" s="148"/>
      <c r="G249" s="138">
        <v>15000000</v>
      </c>
      <c r="H249" s="5"/>
      <c r="I249" s="131">
        <v>15000000</v>
      </c>
      <c r="J249" s="139"/>
    </row>
    <row r="250" spans="1:10" x14ac:dyDescent="0.25">
      <c r="A250" s="140" t="s">
        <v>2</v>
      </c>
      <c r="B250" s="140">
        <v>12001001</v>
      </c>
      <c r="C250" s="162">
        <v>22020102</v>
      </c>
      <c r="D250" s="133" t="s">
        <v>292</v>
      </c>
      <c r="E250" s="160">
        <v>30000000</v>
      </c>
      <c r="F250" s="138">
        <v>15000000</v>
      </c>
      <c r="G250" s="138">
        <v>25000000</v>
      </c>
      <c r="H250" s="5"/>
      <c r="I250" s="131">
        <v>20000000</v>
      </c>
      <c r="J250" s="139"/>
    </row>
    <row r="251" spans="1:10" x14ac:dyDescent="0.25">
      <c r="A251" s="140" t="s">
        <v>2</v>
      </c>
      <c r="B251" s="140">
        <v>12001001</v>
      </c>
      <c r="C251" s="162">
        <v>22020104</v>
      </c>
      <c r="D251" s="133" t="s">
        <v>297</v>
      </c>
      <c r="E251" s="160">
        <v>72000000</v>
      </c>
      <c r="F251" s="148"/>
      <c r="G251" s="138">
        <v>72000000</v>
      </c>
      <c r="H251" s="5"/>
      <c r="I251" s="131">
        <v>0</v>
      </c>
      <c r="J251" s="139"/>
    </row>
    <row r="252" spans="1:10" x14ac:dyDescent="0.25">
      <c r="A252" s="140" t="s">
        <v>2</v>
      </c>
      <c r="B252" s="140">
        <v>12001001</v>
      </c>
      <c r="C252" s="162">
        <v>22020301</v>
      </c>
      <c r="D252" s="133" t="s">
        <v>513</v>
      </c>
      <c r="E252" s="160">
        <v>80000000</v>
      </c>
      <c r="F252" s="138">
        <v>42906600</v>
      </c>
      <c r="G252" s="138">
        <v>80000000</v>
      </c>
      <c r="H252" s="5"/>
      <c r="I252" s="131">
        <v>15000000</v>
      </c>
      <c r="J252" s="139"/>
    </row>
    <row r="253" spans="1:10" x14ac:dyDescent="0.25">
      <c r="A253" s="140" t="s">
        <v>2</v>
      </c>
      <c r="B253" s="140">
        <v>12001001</v>
      </c>
      <c r="C253" s="162">
        <v>22020309</v>
      </c>
      <c r="D253" s="133" t="s">
        <v>640</v>
      </c>
      <c r="E253" s="160">
        <v>29000000</v>
      </c>
      <c r="F253" s="138">
        <v>13162500</v>
      </c>
      <c r="G253" s="138">
        <v>29000000</v>
      </c>
      <c r="H253" s="5"/>
      <c r="I253" s="131">
        <v>28000000</v>
      </c>
      <c r="J253" s="139"/>
    </row>
    <row r="254" spans="1:10" x14ac:dyDescent="0.25">
      <c r="A254" s="140" t="s">
        <v>2</v>
      </c>
      <c r="B254" s="140">
        <v>12001001</v>
      </c>
      <c r="C254" s="150">
        <v>22020310</v>
      </c>
      <c r="D254" s="133" t="s">
        <v>671</v>
      </c>
      <c r="E254" s="160">
        <v>2000000</v>
      </c>
      <c r="F254" s="148"/>
      <c r="G254" s="138">
        <v>3000000</v>
      </c>
      <c r="H254" s="5"/>
      <c r="I254" s="131">
        <v>0</v>
      </c>
      <c r="J254" s="139"/>
    </row>
    <row r="255" spans="1:10" x14ac:dyDescent="0.25">
      <c r="A255" s="140" t="s">
        <v>2</v>
      </c>
      <c r="B255" s="140">
        <v>12001001</v>
      </c>
      <c r="C255" s="140">
        <v>22020405</v>
      </c>
      <c r="D255" s="133" t="s">
        <v>524</v>
      </c>
      <c r="E255" s="160">
        <v>6000000</v>
      </c>
      <c r="F255" s="148"/>
      <c r="G255" s="138">
        <v>6000000</v>
      </c>
      <c r="H255" s="5"/>
      <c r="I255" s="131">
        <v>4000000</v>
      </c>
      <c r="J255" s="139"/>
    </row>
    <row r="256" spans="1:10" x14ac:dyDescent="0.25">
      <c r="A256" s="140" t="s">
        <v>2</v>
      </c>
      <c r="B256" s="140">
        <v>12001001</v>
      </c>
      <c r="C256" s="162">
        <v>22020501</v>
      </c>
      <c r="D256" s="133" t="s">
        <v>514</v>
      </c>
      <c r="E256" s="160">
        <v>95000000</v>
      </c>
      <c r="F256" s="148"/>
      <c r="G256" s="138">
        <v>60000000</v>
      </c>
      <c r="H256" s="5"/>
      <c r="I256" s="131">
        <v>25000000</v>
      </c>
      <c r="J256" s="139"/>
    </row>
    <row r="257" spans="1:10" x14ac:dyDescent="0.25">
      <c r="A257" s="140" t="s">
        <v>2</v>
      </c>
      <c r="B257" s="140">
        <v>12001001</v>
      </c>
      <c r="C257" s="150">
        <v>22020501</v>
      </c>
      <c r="D257" s="133" t="s">
        <v>708</v>
      </c>
      <c r="E257" s="160">
        <v>80000000</v>
      </c>
      <c r="F257" s="138">
        <v>30303400</v>
      </c>
      <c r="G257" s="138">
        <v>50000000</v>
      </c>
      <c r="H257" s="5"/>
      <c r="I257" s="131">
        <v>0</v>
      </c>
      <c r="J257" s="139"/>
    </row>
    <row r="258" spans="1:10" x14ac:dyDescent="0.25">
      <c r="A258" s="140" t="s">
        <v>2</v>
      </c>
      <c r="B258" s="140">
        <v>12001001</v>
      </c>
      <c r="C258" s="150">
        <v>22020302</v>
      </c>
      <c r="D258" s="133" t="s">
        <v>709</v>
      </c>
      <c r="E258" s="160">
        <v>3000000</v>
      </c>
      <c r="F258" s="148"/>
      <c r="G258" s="138">
        <v>10000000</v>
      </c>
      <c r="H258" s="5"/>
      <c r="I258" s="131">
        <v>4248000</v>
      </c>
      <c r="J258" s="139"/>
    </row>
    <row r="259" spans="1:10" x14ac:dyDescent="0.25">
      <c r="A259" s="140" t="s">
        <v>2</v>
      </c>
      <c r="B259" s="140">
        <v>12001001</v>
      </c>
      <c r="C259" s="150">
        <v>22021022</v>
      </c>
      <c r="D259" s="133" t="s">
        <v>710</v>
      </c>
      <c r="E259" s="160">
        <v>100000000</v>
      </c>
      <c r="F259" s="138">
        <v>75000000</v>
      </c>
      <c r="G259" s="138">
        <v>100000000</v>
      </c>
      <c r="H259" s="5"/>
      <c r="I259" s="131">
        <v>100000000</v>
      </c>
      <c r="J259" s="139"/>
    </row>
    <row r="260" spans="1:10" x14ac:dyDescent="0.25">
      <c r="A260" s="140" t="s">
        <v>2</v>
      </c>
      <c r="B260" s="140">
        <v>12001001</v>
      </c>
      <c r="C260" s="150">
        <v>22021002</v>
      </c>
      <c r="D260" s="133" t="s">
        <v>711</v>
      </c>
      <c r="E260" s="160">
        <v>60000000</v>
      </c>
      <c r="F260" s="138">
        <v>19214300</v>
      </c>
      <c r="G260" s="138"/>
      <c r="H260" s="5"/>
      <c r="I260" s="131">
        <v>1000000</v>
      </c>
      <c r="J260" s="139"/>
    </row>
    <row r="261" spans="1:10" x14ac:dyDescent="0.25">
      <c r="A261" s="140" t="s">
        <v>2</v>
      </c>
      <c r="B261" s="140">
        <v>12001001</v>
      </c>
      <c r="C261" s="150">
        <v>22021027</v>
      </c>
      <c r="D261" s="133" t="s">
        <v>648</v>
      </c>
      <c r="E261" s="160">
        <v>5000000</v>
      </c>
      <c r="F261" s="148"/>
      <c r="G261" s="138">
        <v>15000000</v>
      </c>
      <c r="H261" s="5"/>
      <c r="I261" s="131">
        <v>5000000</v>
      </c>
      <c r="J261" s="139"/>
    </row>
    <row r="262" spans="1:10" x14ac:dyDescent="0.25">
      <c r="A262" s="140" t="s">
        <v>2</v>
      </c>
      <c r="B262" s="140">
        <v>12001001</v>
      </c>
      <c r="C262" s="150">
        <v>22021007</v>
      </c>
      <c r="D262" s="133" t="s">
        <v>528</v>
      </c>
      <c r="E262" s="160"/>
      <c r="F262" s="148"/>
      <c r="G262" s="138">
        <v>61000000</v>
      </c>
      <c r="H262" s="5"/>
      <c r="I262" s="131">
        <v>40000000</v>
      </c>
      <c r="J262" s="139"/>
    </row>
    <row r="263" spans="1:10" x14ac:dyDescent="0.25">
      <c r="A263" s="140" t="s">
        <v>2</v>
      </c>
      <c r="B263" s="140">
        <v>12001001</v>
      </c>
      <c r="C263" s="162">
        <v>22040109</v>
      </c>
      <c r="D263" s="133" t="s">
        <v>525</v>
      </c>
      <c r="E263" s="160">
        <v>30000000</v>
      </c>
      <c r="F263" s="148"/>
      <c r="G263" s="138">
        <v>15000000</v>
      </c>
      <c r="H263" s="5"/>
      <c r="I263" s="131">
        <v>15000000</v>
      </c>
      <c r="J263" s="139"/>
    </row>
    <row r="264" spans="1:10" x14ac:dyDescent="0.25">
      <c r="A264" s="140" t="s">
        <v>2</v>
      </c>
      <c r="B264" s="140">
        <v>12001001</v>
      </c>
      <c r="C264" s="150">
        <v>22020701</v>
      </c>
      <c r="D264" s="133" t="s">
        <v>712</v>
      </c>
      <c r="E264" s="160">
        <v>30000000</v>
      </c>
      <c r="F264" s="138">
        <v>5250000</v>
      </c>
      <c r="G264" s="138">
        <v>45000000</v>
      </c>
      <c r="H264" s="5"/>
      <c r="I264" s="131">
        <v>15000000</v>
      </c>
      <c r="J264" s="131"/>
    </row>
    <row r="265" spans="1:10" x14ac:dyDescent="0.25">
      <c r="A265" s="140" t="s">
        <v>2</v>
      </c>
      <c r="B265" s="140">
        <v>12001001</v>
      </c>
      <c r="C265" s="150">
        <v>22020406</v>
      </c>
      <c r="D265" s="151" t="s">
        <v>288</v>
      </c>
      <c r="E265" s="160">
        <v>12600000</v>
      </c>
      <c r="F265" s="138"/>
      <c r="G265" s="138">
        <v>12600000</v>
      </c>
      <c r="H265" s="5"/>
      <c r="I265" s="131">
        <v>6300000</v>
      </c>
      <c r="J265" s="139"/>
    </row>
    <row r="266" spans="1:10" x14ac:dyDescent="0.25">
      <c r="A266" s="140" t="s">
        <v>2</v>
      </c>
      <c r="B266" s="140">
        <v>12001001</v>
      </c>
      <c r="C266" s="150">
        <v>22021002</v>
      </c>
      <c r="D266" s="133" t="s">
        <v>300</v>
      </c>
      <c r="E266" s="160">
        <v>610500000</v>
      </c>
      <c r="F266" s="138">
        <v>410000000</v>
      </c>
      <c r="G266" s="138">
        <v>610500000</v>
      </c>
      <c r="H266" s="5"/>
      <c r="I266" s="131">
        <v>360000000</v>
      </c>
      <c r="J266" s="139"/>
    </row>
    <row r="267" spans="1:10" x14ac:dyDescent="0.25">
      <c r="A267" s="140" t="s">
        <v>2</v>
      </c>
      <c r="B267" s="140">
        <v>12001001</v>
      </c>
      <c r="C267" s="150"/>
      <c r="D267" s="154" t="s">
        <v>512</v>
      </c>
      <c r="E267" s="161">
        <v>12600000</v>
      </c>
      <c r="F267" s="148">
        <v>7875000</v>
      </c>
      <c r="G267" s="148">
        <v>1256600000</v>
      </c>
      <c r="H267" s="5">
        <v>430490069</v>
      </c>
      <c r="I267" s="5">
        <f>SUM(I246:I266)</f>
        <v>674548000</v>
      </c>
      <c r="J267" s="139"/>
    </row>
    <row r="268" spans="1:10" x14ac:dyDescent="0.25">
      <c r="A268" s="140" t="s">
        <v>2</v>
      </c>
      <c r="B268" s="140">
        <v>12001001</v>
      </c>
      <c r="C268" s="150"/>
      <c r="D268" s="154" t="s">
        <v>480</v>
      </c>
      <c r="E268" s="160"/>
      <c r="F268" s="148"/>
      <c r="G268" s="138"/>
      <c r="H268" s="131">
        <v>0</v>
      </c>
      <c r="I268" s="5"/>
      <c r="J268" s="139"/>
    </row>
    <row r="269" spans="1:10" x14ac:dyDescent="0.25">
      <c r="A269" s="140" t="s">
        <v>2</v>
      </c>
      <c r="B269" s="140">
        <v>12001001</v>
      </c>
      <c r="C269" s="150">
        <v>22010309</v>
      </c>
      <c r="D269" s="133" t="s">
        <v>547</v>
      </c>
      <c r="E269" s="160">
        <v>0</v>
      </c>
      <c r="F269" s="148"/>
      <c r="G269" s="138">
        <v>5000000</v>
      </c>
      <c r="H269" s="131">
        <v>0</v>
      </c>
      <c r="I269" s="5"/>
      <c r="J269" s="139"/>
    </row>
    <row r="270" spans="1:10" x14ac:dyDescent="0.25">
      <c r="A270" s="140" t="s">
        <v>2</v>
      </c>
      <c r="B270" s="140">
        <v>12001001</v>
      </c>
      <c r="C270" s="150">
        <v>22010307</v>
      </c>
      <c r="D270" s="133" t="s">
        <v>114</v>
      </c>
      <c r="E270" s="160">
        <v>0</v>
      </c>
      <c r="F270" s="148">
        <v>0</v>
      </c>
      <c r="G270" s="138">
        <v>2536000</v>
      </c>
      <c r="H270" s="131">
        <v>0</v>
      </c>
      <c r="I270" s="5"/>
      <c r="J270" s="139"/>
    </row>
    <row r="271" spans="1:10" x14ac:dyDescent="0.25">
      <c r="A271" s="140" t="s">
        <v>2</v>
      </c>
      <c r="B271" s="140">
        <v>12001001</v>
      </c>
      <c r="C271" s="150">
        <v>22010315</v>
      </c>
      <c r="D271" s="133" t="s">
        <v>548</v>
      </c>
      <c r="E271" s="160">
        <v>0</v>
      </c>
      <c r="F271" s="148">
        <v>0</v>
      </c>
      <c r="G271" s="138">
        <v>20000000</v>
      </c>
      <c r="H271" s="131">
        <v>0</v>
      </c>
      <c r="I271" s="5"/>
      <c r="J271" s="139"/>
    </row>
    <row r="272" spans="1:10" x14ac:dyDescent="0.25">
      <c r="A272" s="140" t="s">
        <v>2</v>
      </c>
      <c r="B272" s="140">
        <v>12001001</v>
      </c>
      <c r="C272" s="150">
        <v>22010501</v>
      </c>
      <c r="D272" s="133" t="s">
        <v>119</v>
      </c>
      <c r="E272" s="160">
        <v>0</v>
      </c>
      <c r="F272" s="148">
        <v>0</v>
      </c>
      <c r="G272" s="138">
        <v>29000000</v>
      </c>
      <c r="H272" s="131">
        <v>25905480</v>
      </c>
      <c r="I272" s="131">
        <v>10000000</v>
      </c>
      <c r="J272" s="139"/>
    </row>
    <row r="273" spans="1:10" x14ac:dyDescent="0.25">
      <c r="A273" s="140" t="s">
        <v>2</v>
      </c>
      <c r="B273" s="140">
        <v>12001001</v>
      </c>
      <c r="C273" s="150">
        <v>22010305</v>
      </c>
      <c r="D273" s="133" t="s">
        <v>189</v>
      </c>
      <c r="E273" s="160">
        <v>0</v>
      </c>
      <c r="F273" s="148">
        <v>0</v>
      </c>
      <c r="G273" s="138">
        <v>30000000</v>
      </c>
      <c r="H273" s="131">
        <v>6000000</v>
      </c>
      <c r="I273" s="5"/>
      <c r="J273" s="139"/>
    </row>
    <row r="274" spans="1:10" x14ac:dyDescent="0.25">
      <c r="A274" s="140" t="s">
        <v>2</v>
      </c>
      <c r="B274" s="140">
        <v>12001001</v>
      </c>
      <c r="C274" s="140"/>
      <c r="D274" s="154" t="s">
        <v>490</v>
      </c>
      <c r="E274" s="148">
        <f t="shared" ref="E274:F274" si="22">SUM(E269:E273)</f>
        <v>0</v>
      </c>
      <c r="F274" s="148">
        <f t="shared" si="22"/>
        <v>0</v>
      </c>
      <c r="G274" s="148">
        <f>SUM(G269:G273)</f>
        <v>86536000</v>
      </c>
      <c r="H274" s="131">
        <v>31905480</v>
      </c>
      <c r="I274" s="5">
        <f>SUM(I269:I273)</f>
        <v>10000000</v>
      </c>
      <c r="J274" s="139"/>
    </row>
    <row r="275" spans="1:10" x14ac:dyDescent="0.25">
      <c r="A275" s="140"/>
      <c r="B275" s="140"/>
      <c r="C275" s="140"/>
      <c r="D275" s="154" t="s">
        <v>290</v>
      </c>
      <c r="E275" s="148" t="e">
        <f>#REF!+E274</f>
        <v>#REF!</v>
      </c>
      <c r="F275" s="148" t="e">
        <f>#REF!+F274</f>
        <v>#REF!</v>
      </c>
      <c r="G275" s="148">
        <f>G274+G267</f>
        <v>1343136000</v>
      </c>
      <c r="H275" s="5">
        <v>462395549</v>
      </c>
      <c r="I275" s="5">
        <f>I274+I267</f>
        <v>684548000</v>
      </c>
      <c r="J275" s="139"/>
    </row>
    <row r="276" spans="1:10" x14ac:dyDescent="0.25">
      <c r="A276" s="140" t="s">
        <v>2</v>
      </c>
      <c r="B276" s="140">
        <v>12004001</v>
      </c>
      <c r="C276" s="140"/>
      <c r="D276" s="154" t="s">
        <v>337</v>
      </c>
      <c r="E276" s="160"/>
      <c r="F276" s="138">
        <v>0</v>
      </c>
      <c r="G276" s="138"/>
      <c r="H276" s="131">
        <v>0</v>
      </c>
      <c r="I276" s="5"/>
      <c r="J276" s="139"/>
    </row>
    <row r="277" spans="1:10" x14ac:dyDescent="0.25">
      <c r="A277" s="140" t="s">
        <v>2</v>
      </c>
      <c r="B277" s="140">
        <v>12004001</v>
      </c>
      <c r="C277" s="145">
        <v>21010101</v>
      </c>
      <c r="D277" s="154" t="s">
        <v>287</v>
      </c>
      <c r="E277" s="161">
        <v>25069000</v>
      </c>
      <c r="F277" s="148">
        <v>8184942</v>
      </c>
      <c r="G277" s="148">
        <v>25069000</v>
      </c>
      <c r="H277" s="5">
        <v>6389710</v>
      </c>
      <c r="I277" s="5">
        <v>18839000</v>
      </c>
      <c r="J277" s="139"/>
    </row>
    <row r="278" spans="1:10" x14ac:dyDescent="0.25">
      <c r="A278" s="140" t="s">
        <v>2</v>
      </c>
      <c r="B278" s="140">
        <v>12004001</v>
      </c>
      <c r="C278" s="162">
        <v>22020101</v>
      </c>
      <c r="D278" s="133" t="s">
        <v>291</v>
      </c>
      <c r="E278" s="163">
        <v>1289000</v>
      </c>
      <c r="F278" s="138"/>
      <c r="G278" s="163">
        <v>1289000</v>
      </c>
      <c r="H278" s="5"/>
      <c r="I278" s="131">
        <f>G278/2</f>
        <v>644500</v>
      </c>
      <c r="J278" s="139"/>
    </row>
    <row r="279" spans="1:10" x14ac:dyDescent="0.25">
      <c r="A279" s="140" t="s">
        <v>2</v>
      </c>
      <c r="B279" s="140">
        <v>12004001</v>
      </c>
      <c r="C279" s="162">
        <v>22020301</v>
      </c>
      <c r="D279" s="133" t="s">
        <v>513</v>
      </c>
      <c r="E279" s="163">
        <v>1500000</v>
      </c>
      <c r="F279" s="138"/>
      <c r="G279" s="163">
        <v>1500000</v>
      </c>
      <c r="I279" s="131">
        <f t="shared" ref="I279:I289" si="23">G279/2</f>
        <v>750000</v>
      </c>
      <c r="J279" s="139"/>
    </row>
    <row r="280" spans="1:10" x14ac:dyDescent="0.25">
      <c r="A280" s="140" t="s">
        <v>2</v>
      </c>
      <c r="B280" s="140">
        <v>12004001</v>
      </c>
      <c r="C280" s="162">
        <v>22020305</v>
      </c>
      <c r="D280" s="133" t="s">
        <v>526</v>
      </c>
      <c r="E280" s="163">
        <v>360000</v>
      </c>
      <c r="F280" s="138"/>
      <c r="G280" s="163">
        <v>360000</v>
      </c>
      <c r="H280" s="5"/>
      <c r="I280" s="131">
        <f t="shared" si="23"/>
        <v>180000</v>
      </c>
      <c r="J280" s="139"/>
    </row>
    <row r="281" spans="1:10" x14ac:dyDescent="0.25">
      <c r="A281" s="140" t="s">
        <v>2</v>
      </c>
      <c r="B281" s="140">
        <v>12004001</v>
      </c>
      <c r="C281" s="162">
        <v>22020605</v>
      </c>
      <c r="D281" s="133" t="s">
        <v>520</v>
      </c>
      <c r="E281" s="163">
        <v>51000</v>
      </c>
      <c r="F281" s="138"/>
      <c r="G281" s="163">
        <v>51000</v>
      </c>
      <c r="H281" s="5"/>
      <c r="I281" s="131">
        <f t="shared" si="23"/>
        <v>25500</v>
      </c>
      <c r="J281" s="139"/>
    </row>
    <row r="282" spans="1:10" x14ac:dyDescent="0.25">
      <c r="A282" s="140" t="s">
        <v>2</v>
      </c>
      <c r="B282" s="140">
        <v>12004001</v>
      </c>
      <c r="C282" s="162">
        <v>22020401</v>
      </c>
      <c r="D282" s="133" t="s">
        <v>489</v>
      </c>
      <c r="E282" s="163">
        <v>400000</v>
      </c>
      <c r="F282" s="138"/>
      <c r="G282" s="163">
        <v>400000</v>
      </c>
      <c r="H282" s="5"/>
      <c r="I282" s="131">
        <f t="shared" si="23"/>
        <v>200000</v>
      </c>
      <c r="J282" s="139"/>
    </row>
    <row r="283" spans="1:10" x14ac:dyDescent="0.25">
      <c r="A283" s="140" t="s">
        <v>2</v>
      </c>
      <c r="B283" s="140">
        <v>12004001</v>
      </c>
      <c r="C283" s="162">
        <v>22020403</v>
      </c>
      <c r="D283" s="133" t="s">
        <v>527</v>
      </c>
      <c r="E283" s="163">
        <v>100000</v>
      </c>
      <c r="F283" s="138"/>
      <c r="G283" s="163">
        <v>100000</v>
      </c>
      <c r="H283" s="5"/>
      <c r="I283" s="131">
        <f t="shared" si="23"/>
        <v>50000</v>
      </c>
      <c r="J283" s="139"/>
    </row>
    <row r="284" spans="1:10" x14ac:dyDescent="0.25">
      <c r="A284" s="140" t="s">
        <v>2</v>
      </c>
      <c r="B284" s="140">
        <v>12004001</v>
      </c>
      <c r="C284" s="140">
        <v>22020405</v>
      </c>
      <c r="D284" s="133" t="s">
        <v>524</v>
      </c>
      <c r="E284" s="163">
        <v>200000</v>
      </c>
      <c r="F284" s="138"/>
      <c r="G284" s="163">
        <v>200000</v>
      </c>
      <c r="H284" s="5"/>
      <c r="I284" s="131">
        <f t="shared" si="23"/>
        <v>100000</v>
      </c>
      <c r="J284" s="139"/>
    </row>
    <row r="285" spans="1:10" x14ac:dyDescent="0.25">
      <c r="A285" s="140" t="s">
        <v>2</v>
      </c>
      <c r="B285" s="140">
        <v>12004001</v>
      </c>
      <c r="C285" s="162">
        <v>22020501</v>
      </c>
      <c r="D285" s="133" t="s">
        <v>514</v>
      </c>
      <c r="E285" s="163">
        <v>1100000</v>
      </c>
      <c r="F285" s="138"/>
      <c r="G285" s="163">
        <v>1100000</v>
      </c>
      <c r="H285" s="5"/>
      <c r="I285" s="131">
        <f t="shared" si="23"/>
        <v>550000</v>
      </c>
      <c r="J285" s="139"/>
    </row>
    <row r="286" spans="1:10" x14ac:dyDescent="0.25">
      <c r="A286" s="140" t="s">
        <v>2</v>
      </c>
      <c r="B286" s="140">
        <v>12004001</v>
      </c>
      <c r="C286" s="162">
        <v>22020801</v>
      </c>
      <c r="D286" s="133" t="s">
        <v>515</v>
      </c>
      <c r="E286" s="163">
        <v>1200000</v>
      </c>
      <c r="F286" s="138"/>
      <c r="G286" s="163">
        <v>1200000</v>
      </c>
      <c r="H286" s="5"/>
      <c r="I286" s="131">
        <f t="shared" si="23"/>
        <v>600000</v>
      </c>
      <c r="J286" s="139"/>
    </row>
    <row r="287" spans="1:10" x14ac:dyDescent="0.25">
      <c r="A287" s="140" t="s">
        <v>2</v>
      </c>
      <c r="B287" s="140">
        <v>12004001</v>
      </c>
      <c r="C287" s="162">
        <v>22020803</v>
      </c>
      <c r="D287" s="133" t="s">
        <v>509</v>
      </c>
      <c r="E287" s="163">
        <v>160000</v>
      </c>
      <c r="F287" s="138"/>
      <c r="G287" s="163">
        <v>160000</v>
      </c>
      <c r="H287" s="5"/>
      <c r="I287" s="131">
        <f t="shared" si="23"/>
        <v>80000</v>
      </c>
      <c r="J287" s="139"/>
    </row>
    <row r="288" spans="1:10" x14ac:dyDescent="0.25">
      <c r="A288" s="140" t="s">
        <v>2</v>
      </c>
      <c r="B288" s="140">
        <v>12004001</v>
      </c>
      <c r="C288" s="162">
        <v>22021004</v>
      </c>
      <c r="D288" s="133" t="s">
        <v>435</v>
      </c>
      <c r="E288" s="163">
        <v>800000</v>
      </c>
      <c r="F288" s="138"/>
      <c r="G288" s="163">
        <v>800000</v>
      </c>
      <c r="H288" s="5"/>
      <c r="I288" s="131">
        <f t="shared" si="23"/>
        <v>400000</v>
      </c>
      <c r="J288" s="139"/>
    </row>
    <row r="289" spans="1:10" x14ac:dyDescent="0.25">
      <c r="A289" s="140" t="s">
        <v>2</v>
      </c>
      <c r="B289" s="140">
        <v>12004001</v>
      </c>
      <c r="C289" s="162">
        <v>22020901</v>
      </c>
      <c r="D289" s="133" t="s">
        <v>294</v>
      </c>
      <c r="E289" s="163">
        <v>40000</v>
      </c>
      <c r="F289" s="138"/>
      <c r="G289" s="163">
        <v>40000</v>
      </c>
      <c r="H289" s="5"/>
      <c r="I289" s="131">
        <f t="shared" si="23"/>
        <v>20000</v>
      </c>
      <c r="J289" s="131"/>
    </row>
    <row r="290" spans="1:10" x14ac:dyDescent="0.25">
      <c r="A290" s="140" t="s">
        <v>2</v>
      </c>
      <c r="B290" s="140">
        <v>12004001</v>
      </c>
      <c r="C290" s="162"/>
      <c r="D290" s="154" t="s">
        <v>512</v>
      </c>
      <c r="E290" s="163"/>
      <c r="F290" s="138"/>
      <c r="G290" s="148">
        <v>7200000</v>
      </c>
      <c r="H290" s="5">
        <v>2000000</v>
      </c>
      <c r="I290" s="5">
        <f>SUM(I278:I289)</f>
        <v>3600000</v>
      </c>
      <c r="J290" s="139"/>
    </row>
    <row r="291" spans="1:10" x14ac:dyDescent="0.25">
      <c r="A291" s="140"/>
      <c r="B291" s="140"/>
      <c r="C291" s="162"/>
      <c r="D291" s="154" t="s">
        <v>480</v>
      </c>
      <c r="E291" s="163"/>
      <c r="F291" s="138">
        <v>0</v>
      </c>
      <c r="G291" s="163"/>
      <c r="H291" s="131">
        <v>0</v>
      </c>
      <c r="I291" s="5"/>
      <c r="J291" s="139"/>
    </row>
    <row r="292" spans="1:10" x14ac:dyDescent="0.25">
      <c r="A292" s="140" t="s">
        <v>2</v>
      </c>
      <c r="B292" s="177">
        <v>12004001</v>
      </c>
      <c r="C292" s="150">
        <v>22020309</v>
      </c>
      <c r="D292" s="6" t="s">
        <v>175</v>
      </c>
      <c r="E292" s="160">
        <v>3000000</v>
      </c>
      <c r="F292" s="138">
        <v>0</v>
      </c>
      <c r="G292" s="160">
        <v>5000000</v>
      </c>
      <c r="H292" s="131">
        <v>0</v>
      </c>
      <c r="I292" s="131">
        <v>2500000</v>
      </c>
      <c r="J292" s="139"/>
    </row>
    <row r="293" spans="1:10" x14ac:dyDescent="0.25">
      <c r="A293" s="140" t="s">
        <v>2</v>
      </c>
      <c r="B293" s="177">
        <v>12004001</v>
      </c>
      <c r="C293" s="150">
        <v>22020307</v>
      </c>
      <c r="D293" s="6" t="s">
        <v>114</v>
      </c>
      <c r="E293" s="160">
        <v>1000000</v>
      </c>
      <c r="F293" s="138">
        <v>0</v>
      </c>
      <c r="G293" s="160">
        <v>1000000</v>
      </c>
      <c r="H293" s="131">
        <v>0</v>
      </c>
      <c r="I293" s="131">
        <v>500000</v>
      </c>
      <c r="J293" s="139"/>
    </row>
    <row r="294" spans="1:10" x14ac:dyDescent="0.25">
      <c r="A294" s="140" t="s">
        <v>2</v>
      </c>
      <c r="B294" s="177">
        <v>12004001</v>
      </c>
      <c r="C294" s="150">
        <v>22020315</v>
      </c>
      <c r="D294" s="6" t="s">
        <v>193</v>
      </c>
      <c r="E294" s="160">
        <v>13000000</v>
      </c>
      <c r="F294" s="138">
        <v>0</v>
      </c>
      <c r="G294" s="160">
        <v>13000000</v>
      </c>
      <c r="H294" s="131">
        <v>0</v>
      </c>
      <c r="I294" s="131">
        <v>6500000</v>
      </c>
      <c r="J294" s="139"/>
    </row>
    <row r="295" spans="1:10" x14ac:dyDescent="0.25">
      <c r="A295" s="140" t="s">
        <v>2</v>
      </c>
      <c r="B295" s="177">
        <v>12004001</v>
      </c>
      <c r="C295" s="150">
        <v>22020102</v>
      </c>
      <c r="D295" s="6" t="s">
        <v>118</v>
      </c>
      <c r="E295" s="160">
        <v>2000000</v>
      </c>
      <c r="F295" s="138">
        <v>0</v>
      </c>
      <c r="G295" s="160">
        <v>2000000</v>
      </c>
      <c r="H295" s="131">
        <v>0</v>
      </c>
      <c r="I295" s="131">
        <v>2050000</v>
      </c>
      <c r="J295" s="139"/>
    </row>
    <row r="296" spans="1:10" x14ac:dyDescent="0.25">
      <c r="A296" s="140" t="s">
        <v>2</v>
      </c>
      <c r="B296" s="177">
        <v>12004001</v>
      </c>
      <c r="C296" s="150">
        <v>22020501</v>
      </c>
      <c r="D296" s="6" t="s">
        <v>119</v>
      </c>
      <c r="E296" s="160">
        <v>15000000</v>
      </c>
      <c r="F296" s="138">
        <v>6143400</v>
      </c>
      <c r="G296" s="160">
        <v>15000000</v>
      </c>
      <c r="H296" s="131">
        <v>0</v>
      </c>
      <c r="I296" s="131">
        <v>20000000</v>
      </c>
      <c r="J296" s="139"/>
    </row>
    <row r="297" spans="1:10" x14ac:dyDescent="0.25">
      <c r="A297" s="140" t="s">
        <v>2</v>
      </c>
      <c r="B297" s="177">
        <v>12004001</v>
      </c>
      <c r="C297" s="150">
        <v>22020305</v>
      </c>
      <c r="D297" s="6" t="s">
        <v>189</v>
      </c>
      <c r="E297" s="160">
        <v>23000000</v>
      </c>
      <c r="F297" s="138">
        <v>0</v>
      </c>
      <c r="G297" s="160">
        <v>21000000</v>
      </c>
      <c r="H297" s="131">
        <v>0</v>
      </c>
      <c r="I297" s="131">
        <v>5500000</v>
      </c>
      <c r="J297" s="139"/>
    </row>
    <row r="298" spans="1:10" x14ac:dyDescent="0.25">
      <c r="A298" s="140"/>
      <c r="B298" s="177"/>
      <c r="C298" s="150"/>
      <c r="D298" s="154" t="s">
        <v>516</v>
      </c>
      <c r="E298" s="161">
        <f t="shared" ref="E298:F298" si="24">SUM(E292:E297)</f>
        <v>57000000</v>
      </c>
      <c r="F298" s="161">
        <f t="shared" si="24"/>
        <v>6143400</v>
      </c>
      <c r="G298" s="161">
        <f>SUM(G292:G297)</f>
        <v>57000000</v>
      </c>
      <c r="H298" s="131">
        <v>0</v>
      </c>
      <c r="I298" s="5">
        <f>SUM(I292:I297)</f>
        <v>37050000</v>
      </c>
      <c r="J298" s="139"/>
    </row>
    <row r="299" spans="1:10" x14ac:dyDescent="0.25">
      <c r="A299" s="140" t="s">
        <v>2</v>
      </c>
      <c r="B299" s="177">
        <v>12004001</v>
      </c>
      <c r="C299" s="150"/>
      <c r="D299" s="154" t="s">
        <v>290</v>
      </c>
      <c r="E299" s="161" t="e">
        <f>#REF!+E298</f>
        <v>#REF!</v>
      </c>
      <c r="F299" s="161" t="e">
        <f>#REF!+F298</f>
        <v>#REF!</v>
      </c>
      <c r="G299" s="161">
        <f>G298+G290</f>
        <v>64200000</v>
      </c>
      <c r="H299" s="5">
        <v>2000000</v>
      </c>
      <c r="I299" s="5">
        <f>I298+I290</f>
        <v>40650000</v>
      </c>
      <c r="J299" s="139"/>
    </row>
    <row r="300" spans="1:10" x14ac:dyDescent="0.25">
      <c r="A300" s="140" t="s">
        <v>2</v>
      </c>
      <c r="B300" s="140">
        <v>23001001</v>
      </c>
      <c r="C300" s="140"/>
      <c r="D300" s="154" t="s">
        <v>231</v>
      </c>
      <c r="E300" s="160"/>
      <c r="F300" s="138">
        <v>0</v>
      </c>
      <c r="G300" s="138"/>
      <c r="H300" s="131">
        <v>0</v>
      </c>
      <c r="I300" s="5"/>
      <c r="J300" s="139"/>
    </row>
    <row r="301" spans="1:10" x14ac:dyDescent="0.25">
      <c r="A301" s="140" t="s">
        <v>2</v>
      </c>
      <c r="B301" s="140">
        <v>23001001</v>
      </c>
      <c r="C301" s="145">
        <v>21010101</v>
      </c>
      <c r="D301" s="154" t="s">
        <v>287</v>
      </c>
      <c r="E301" s="161">
        <v>62109000</v>
      </c>
      <c r="F301" s="148">
        <v>46841468</v>
      </c>
      <c r="G301" s="148">
        <v>68759000</v>
      </c>
      <c r="H301" s="5">
        <v>46976958</v>
      </c>
      <c r="I301" s="5">
        <v>79906000</v>
      </c>
      <c r="J301" s="139"/>
    </row>
    <row r="302" spans="1:10" x14ac:dyDescent="0.25">
      <c r="A302" s="140" t="s">
        <v>2</v>
      </c>
      <c r="B302" s="140">
        <v>23001001</v>
      </c>
      <c r="C302" s="162">
        <v>22020101</v>
      </c>
      <c r="D302" s="133" t="s">
        <v>291</v>
      </c>
      <c r="E302" s="160">
        <v>2000000</v>
      </c>
      <c r="F302" s="138"/>
      <c r="G302" s="160">
        <v>2000000</v>
      </c>
      <c r="H302" s="5"/>
      <c r="I302" s="131">
        <f>G302/2</f>
        <v>1000000</v>
      </c>
      <c r="J302" s="139"/>
    </row>
    <row r="303" spans="1:10" x14ac:dyDescent="0.25">
      <c r="A303" s="140" t="s">
        <v>2</v>
      </c>
      <c r="B303" s="140">
        <v>23001001</v>
      </c>
      <c r="C303" s="162">
        <v>22020301</v>
      </c>
      <c r="D303" s="133" t="s">
        <v>513</v>
      </c>
      <c r="E303" s="160">
        <v>3800000</v>
      </c>
      <c r="F303" s="138"/>
      <c r="G303" s="160">
        <v>3800000</v>
      </c>
      <c r="H303" s="5"/>
      <c r="I303" s="131">
        <f t="shared" ref="I303:I311" si="25">G303/2</f>
        <v>1900000</v>
      </c>
      <c r="J303" s="139"/>
    </row>
    <row r="304" spans="1:10" x14ac:dyDescent="0.25">
      <c r="A304" s="140" t="s">
        <v>2</v>
      </c>
      <c r="B304" s="140">
        <v>23001001</v>
      </c>
      <c r="C304" s="162">
        <v>22020303</v>
      </c>
      <c r="D304" s="133" t="s">
        <v>522</v>
      </c>
      <c r="E304" s="160">
        <v>1450000</v>
      </c>
      <c r="F304" s="138"/>
      <c r="G304" s="160">
        <v>1450000</v>
      </c>
      <c r="H304" s="5"/>
      <c r="I304" s="131">
        <f t="shared" si="25"/>
        <v>725000</v>
      </c>
      <c r="J304" s="139"/>
    </row>
    <row r="305" spans="1:10" x14ac:dyDescent="0.25">
      <c r="A305" s="140" t="s">
        <v>2</v>
      </c>
      <c r="B305" s="140">
        <v>23001001</v>
      </c>
      <c r="C305" s="162">
        <v>22020305</v>
      </c>
      <c r="D305" s="133" t="s">
        <v>526</v>
      </c>
      <c r="E305" s="160">
        <v>700000</v>
      </c>
      <c r="F305" s="138"/>
      <c r="G305" s="160">
        <v>700000</v>
      </c>
      <c r="H305" s="5"/>
      <c r="I305" s="131">
        <f t="shared" si="25"/>
        <v>350000</v>
      </c>
      <c r="J305" s="139"/>
    </row>
    <row r="306" spans="1:10" x14ac:dyDescent="0.25">
      <c r="A306" s="140" t="s">
        <v>2</v>
      </c>
      <c r="B306" s="140">
        <v>23001001</v>
      </c>
      <c r="C306" s="162">
        <v>22020401</v>
      </c>
      <c r="D306" s="133" t="s">
        <v>489</v>
      </c>
      <c r="E306" s="163">
        <v>500000</v>
      </c>
      <c r="F306" s="138"/>
      <c r="G306" s="163">
        <v>500000</v>
      </c>
      <c r="H306" s="5"/>
      <c r="I306" s="131">
        <f t="shared" si="25"/>
        <v>250000</v>
      </c>
      <c r="J306" s="139"/>
    </row>
    <row r="307" spans="1:10" x14ac:dyDescent="0.25">
      <c r="A307" s="140" t="s">
        <v>2</v>
      </c>
      <c r="B307" s="140">
        <v>23001001</v>
      </c>
      <c r="C307" s="162">
        <v>22020404</v>
      </c>
      <c r="D307" s="133" t="s">
        <v>529</v>
      </c>
      <c r="E307" s="163">
        <v>200000</v>
      </c>
      <c r="F307" s="138"/>
      <c r="G307" s="163">
        <v>200000</v>
      </c>
      <c r="H307" s="5"/>
      <c r="I307" s="131">
        <f t="shared" si="25"/>
        <v>100000</v>
      </c>
      <c r="J307" s="139"/>
    </row>
    <row r="308" spans="1:10" x14ac:dyDescent="0.25">
      <c r="A308" s="140" t="s">
        <v>2</v>
      </c>
      <c r="B308" s="140">
        <v>23001001</v>
      </c>
      <c r="C308" s="162">
        <v>22020501</v>
      </c>
      <c r="D308" s="133" t="s">
        <v>514</v>
      </c>
      <c r="E308" s="160">
        <v>450000</v>
      </c>
      <c r="F308" s="138"/>
      <c r="G308" s="160">
        <v>450000</v>
      </c>
      <c r="H308" s="5"/>
      <c r="I308" s="131">
        <f t="shared" si="25"/>
        <v>225000</v>
      </c>
      <c r="J308" s="139"/>
    </row>
    <row r="309" spans="1:10" x14ac:dyDescent="0.25">
      <c r="A309" s="140" t="s">
        <v>2</v>
      </c>
      <c r="B309" s="140">
        <v>23001001</v>
      </c>
      <c r="C309" s="162">
        <v>22020801</v>
      </c>
      <c r="D309" s="133" t="s">
        <v>515</v>
      </c>
      <c r="E309" s="163">
        <v>1400000</v>
      </c>
      <c r="F309" s="138"/>
      <c r="G309" s="163">
        <v>1400000</v>
      </c>
      <c r="H309" s="5"/>
      <c r="I309" s="131">
        <f t="shared" si="25"/>
        <v>700000</v>
      </c>
      <c r="J309" s="139"/>
    </row>
    <row r="310" spans="1:10" x14ac:dyDescent="0.25">
      <c r="A310" s="140" t="s">
        <v>2</v>
      </c>
      <c r="B310" s="140">
        <v>23001001</v>
      </c>
      <c r="C310" s="162">
        <v>22021004</v>
      </c>
      <c r="D310" s="133" t="s">
        <v>435</v>
      </c>
      <c r="E310" s="160">
        <v>1400000</v>
      </c>
      <c r="F310" s="138"/>
      <c r="G310" s="160">
        <v>1400000</v>
      </c>
      <c r="H310" s="5"/>
      <c r="I310" s="131">
        <f t="shared" si="25"/>
        <v>700000</v>
      </c>
      <c r="J310" s="139"/>
    </row>
    <row r="311" spans="1:10" x14ac:dyDescent="0.25">
      <c r="A311" s="140" t="s">
        <v>2</v>
      </c>
      <c r="B311" s="140">
        <v>23001001</v>
      </c>
      <c r="C311" s="162">
        <v>22020901</v>
      </c>
      <c r="D311" s="133" t="s">
        <v>294</v>
      </c>
      <c r="E311" s="160">
        <v>100000</v>
      </c>
      <c r="F311" s="138"/>
      <c r="G311" s="160">
        <v>100000</v>
      </c>
      <c r="H311" s="5"/>
      <c r="I311" s="131">
        <f t="shared" si="25"/>
        <v>50000</v>
      </c>
      <c r="J311" s="131"/>
    </row>
    <row r="312" spans="1:10" x14ac:dyDescent="0.25">
      <c r="A312" s="140" t="s">
        <v>2</v>
      </c>
      <c r="B312" s="140">
        <v>23001001</v>
      </c>
      <c r="C312" s="162"/>
      <c r="D312" s="154" t="s">
        <v>512</v>
      </c>
      <c r="E312" s="160"/>
      <c r="F312" s="138"/>
      <c r="G312" s="148">
        <v>12000000</v>
      </c>
      <c r="H312" s="5">
        <v>4000000</v>
      </c>
      <c r="I312" s="5">
        <f>SUM(I302:I311)</f>
        <v>6000000</v>
      </c>
      <c r="J312" s="139"/>
    </row>
    <row r="313" spans="1:10" x14ac:dyDescent="0.25">
      <c r="A313" s="140"/>
      <c r="B313" s="140"/>
      <c r="C313" s="162"/>
      <c r="D313" s="154" t="s">
        <v>480</v>
      </c>
      <c r="E313" s="160"/>
      <c r="F313" s="138">
        <v>0</v>
      </c>
      <c r="G313" s="138"/>
      <c r="H313" s="131">
        <v>0</v>
      </c>
      <c r="I313" s="5"/>
      <c r="J313" s="139"/>
    </row>
    <row r="314" spans="1:10" x14ac:dyDescent="0.25">
      <c r="A314" s="140" t="s">
        <v>2</v>
      </c>
      <c r="B314" s="174">
        <v>23001001</v>
      </c>
      <c r="C314" s="150">
        <v>22020401</v>
      </c>
      <c r="D314" s="6" t="s">
        <v>284</v>
      </c>
      <c r="E314" s="160">
        <v>10000000</v>
      </c>
      <c r="F314" s="138">
        <v>0</v>
      </c>
      <c r="G314" s="138">
        <v>8000000</v>
      </c>
      <c r="H314" s="131">
        <v>0</v>
      </c>
      <c r="I314" s="131">
        <v>6300000</v>
      </c>
      <c r="J314" s="139"/>
    </row>
    <row r="315" spans="1:10" x14ac:dyDescent="0.25">
      <c r="A315" s="140" t="s">
        <v>2</v>
      </c>
      <c r="B315" s="174">
        <v>23001001</v>
      </c>
      <c r="C315" s="150">
        <v>22020102</v>
      </c>
      <c r="D315" s="6" t="s">
        <v>118</v>
      </c>
      <c r="E315" s="160">
        <v>3000000</v>
      </c>
      <c r="F315" s="138">
        <v>940000</v>
      </c>
      <c r="G315" s="138">
        <v>4000000</v>
      </c>
      <c r="H315" s="131">
        <v>0</v>
      </c>
      <c r="I315" s="131">
        <v>4000000</v>
      </c>
      <c r="J315" s="139"/>
    </row>
    <row r="316" spans="1:10" x14ac:dyDescent="0.25">
      <c r="A316" s="178" t="s">
        <v>2</v>
      </c>
      <c r="B316" s="179">
        <v>23001001</v>
      </c>
      <c r="C316" s="180">
        <v>22020305</v>
      </c>
      <c r="D316" s="6" t="s">
        <v>189</v>
      </c>
      <c r="E316" s="169">
        <v>22735000</v>
      </c>
      <c r="F316" s="8">
        <v>1720000</v>
      </c>
      <c r="G316" s="8">
        <v>50000000</v>
      </c>
      <c r="H316" s="131">
        <v>5550000</v>
      </c>
      <c r="I316" s="131">
        <v>30000000</v>
      </c>
      <c r="J316" s="139"/>
    </row>
    <row r="317" spans="1:10" x14ac:dyDescent="0.25">
      <c r="A317" s="178"/>
      <c r="B317" s="179"/>
      <c r="C317" s="180"/>
      <c r="D317" s="154" t="s">
        <v>516</v>
      </c>
      <c r="E317" s="7">
        <f t="shared" ref="E317:F317" si="26">SUM(E314:E316)</f>
        <v>35735000</v>
      </c>
      <c r="F317" s="7">
        <f t="shared" si="26"/>
        <v>2660000</v>
      </c>
      <c r="G317" s="7">
        <f>SUM(G314:G316)</f>
        <v>62000000</v>
      </c>
      <c r="H317" s="5">
        <v>5550000</v>
      </c>
      <c r="I317" s="5">
        <f>SUM(I314:I316)</f>
        <v>40300000</v>
      </c>
      <c r="J317" s="139"/>
    </row>
    <row r="318" spans="1:10" x14ac:dyDescent="0.25">
      <c r="A318" s="140" t="s">
        <v>2</v>
      </c>
      <c r="B318" s="174">
        <v>23001001</v>
      </c>
      <c r="C318" s="150"/>
      <c r="D318" s="154" t="s">
        <v>290</v>
      </c>
      <c r="E318" s="148" t="e">
        <f>#REF!+E317</f>
        <v>#REF!</v>
      </c>
      <c r="F318" s="148" t="e">
        <f>#REF!+F317</f>
        <v>#REF!</v>
      </c>
      <c r="G318" s="148">
        <f>G317+G312</f>
        <v>74000000</v>
      </c>
      <c r="H318" s="5">
        <v>9550000</v>
      </c>
      <c r="I318" s="5">
        <f>I317+I312</f>
        <v>46300000</v>
      </c>
      <c r="J318" s="139"/>
    </row>
    <row r="319" spans="1:10" hidden="1" x14ac:dyDescent="0.25">
      <c r="A319" s="140" t="s">
        <v>2</v>
      </c>
      <c r="B319" s="174">
        <v>23001002</v>
      </c>
      <c r="C319" s="140"/>
      <c r="D319" s="154" t="s">
        <v>238</v>
      </c>
      <c r="E319" s="160"/>
      <c r="F319" s="138">
        <v>0</v>
      </c>
      <c r="G319" s="138"/>
      <c r="H319" s="131">
        <v>0</v>
      </c>
      <c r="I319" s="5"/>
      <c r="J319" s="139"/>
    </row>
    <row r="320" spans="1:10" hidden="1" x14ac:dyDescent="0.25">
      <c r="A320" s="140" t="s">
        <v>2</v>
      </c>
      <c r="B320" s="174">
        <v>23001002</v>
      </c>
      <c r="C320" s="140"/>
      <c r="D320" s="154" t="s">
        <v>287</v>
      </c>
      <c r="E320" s="161">
        <v>4271000</v>
      </c>
      <c r="F320" s="148">
        <v>2496771</v>
      </c>
      <c r="G320" s="148">
        <v>0</v>
      </c>
      <c r="H320" s="131">
        <v>0</v>
      </c>
      <c r="I320" s="5"/>
      <c r="J320" s="139"/>
    </row>
    <row r="321" spans="1:10" hidden="1" x14ac:dyDescent="0.25">
      <c r="A321" s="140" t="s">
        <v>2</v>
      </c>
      <c r="B321" s="174">
        <v>23001002</v>
      </c>
      <c r="C321" s="162"/>
      <c r="D321" s="154" t="s">
        <v>512</v>
      </c>
      <c r="E321" s="160"/>
      <c r="F321" s="138"/>
      <c r="G321" s="138"/>
      <c r="H321" s="131">
        <v>0</v>
      </c>
      <c r="I321" s="5"/>
      <c r="J321" s="139"/>
    </row>
    <row r="322" spans="1:10" hidden="1" x14ac:dyDescent="0.25">
      <c r="A322" s="140" t="s">
        <v>2</v>
      </c>
      <c r="B322" s="174">
        <v>23001002</v>
      </c>
      <c r="C322" s="162">
        <v>22020101</v>
      </c>
      <c r="D322" s="133" t="s">
        <v>291</v>
      </c>
      <c r="E322" s="160">
        <v>300000</v>
      </c>
      <c r="F322" s="138"/>
      <c r="G322" s="160">
        <v>0</v>
      </c>
      <c r="H322" s="131">
        <v>0</v>
      </c>
      <c r="I322" s="5"/>
      <c r="J322" s="139"/>
    </row>
    <row r="323" spans="1:10" hidden="1" x14ac:dyDescent="0.25">
      <c r="A323" s="140" t="s">
        <v>2</v>
      </c>
      <c r="B323" s="174">
        <v>23001002</v>
      </c>
      <c r="C323" s="162">
        <v>22020102</v>
      </c>
      <c r="D323" s="133" t="s">
        <v>292</v>
      </c>
      <c r="E323" s="160">
        <v>380000</v>
      </c>
      <c r="F323" s="138"/>
      <c r="G323" s="160">
        <v>0</v>
      </c>
      <c r="H323" s="131">
        <v>0</v>
      </c>
      <c r="I323" s="5"/>
      <c r="J323" s="139"/>
    </row>
    <row r="324" spans="1:10" hidden="1" x14ac:dyDescent="0.25">
      <c r="A324" s="140" t="s">
        <v>2</v>
      </c>
      <c r="B324" s="174">
        <v>23001002</v>
      </c>
      <c r="C324" s="162">
        <v>22020301</v>
      </c>
      <c r="D324" s="133" t="s">
        <v>513</v>
      </c>
      <c r="E324" s="160">
        <v>460000</v>
      </c>
      <c r="F324" s="138"/>
      <c r="G324" s="160">
        <v>0</v>
      </c>
      <c r="H324" s="131">
        <v>0</v>
      </c>
      <c r="I324" s="5"/>
      <c r="J324" s="139"/>
    </row>
    <row r="325" spans="1:10" hidden="1" x14ac:dyDescent="0.25">
      <c r="A325" s="140" t="s">
        <v>2</v>
      </c>
      <c r="B325" s="174">
        <v>23001002</v>
      </c>
      <c r="C325" s="162">
        <v>22020401</v>
      </c>
      <c r="D325" s="133" t="s">
        <v>489</v>
      </c>
      <c r="E325" s="160">
        <v>340000</v>
      </c>
      <c r="F325" s="138"/>
      <c r="G325" s="160">
        <v>0</v>
      </c>
      <c r="H325" s="131">
        <v>0</v>
      </c>
      <c r="I325" s="5"/>
      <c r="J325" s="139"/>
    </row>
    <row r="326" spans="1:10" hidden="1" x14ac:dyDescent="0.25">
      <c r="A326" s="140" t="s">
        <v>2</v>
      </c>
      <c r="B326" s="174">
        <v>23001002</v>
      </c>
      <c r="C326" s="162">
        <v>22020801</v>
      </c>
      <c r="D326" s="133" t="s">
        <v>515</v>
      </c>
      <c r="E326" s="160">
        <v>30000</v>
      </c>
      <c r="F326" s="138"/>
      <c r="G326" s="160">
        <v>0</v>
      </c>
      <c r="H326" s="131">
        <v>0</v>
      </c>
      <c r="I326" s="5"/>
      <c r="J326" s="139"/>
    </row>
    <row r="327" spans="1:10" hidden="1" x14ac:dyDescent="0.25">
      <c r="A327" s="140" t="s">
        <v>2</v>
      </c>
      <c r="B327" s="174">
        <v>23001002</v>
      </c>
      <c r="C327" s="162">
        <v>22021004</v>
      </c>
      <c r="D327" s="133" t="s">
        <v>435</v>
      </c>
      <c r="E327" s="160">
        <v>250000</v>
      </c>
      <c r="F327" s="138"/>
      <c r="G327" s="160">
        <v>0</v>
      </c>
      <c r="H327" s="131">
        <v>0</v>
      </c>
      <c r="I327" s="5"/>
      <c r="J327" s="139"/>
    </row>
    <row r="328" spans="1:10" hidden="1" x14ac:dyDescent="0.25">
      <c r="A328" s="140" t="s">
        <v>2</v>
      </c>
      <c r="B328" s="174">
        <v>23001002</v>
      </c>
      <c r="C328" s="150">
        <v>22021007</v>
      </c>
      <c r="D328" s="133" t="s">
        <v>528</v>
      </c>
      <c r="E328" s="160">
        <v>20000</v>
      </c>
      <c r="F328" s="138"/>
      <c r="G328" s="160">
        <v>0</v>
      </c>
      <c r="H328" s="131">
        <v>0</v>
      </c>
      <c r="I328" s="5"/>
      <c r="J328" s="139"/>
    </row>
    <row r="329" spans="1:10" hidden="1" x14ac:dyDescent="0.25">
      <c r="A329" s="140" t="s">
        <v>2</v>
      </c>
      <c r="B329" s="174">
        <v>23001002</v>
      </c>
      <c r="C329" s="162">
        <v>22020901</v>
      </c>
      <c r="D329" s="133" t="s">
        <v>294</v>
      </c>
      <c r="E329" s="160">
        <v>20000</v>
      </c>
      <c r="F329" s="138"/>
      <c r="G329" s="160">
        <v>0</v>
      </c>
      <c r="H329" s="131">
        <v>0</v>
      </c>
      <c r="I329" s="5"/>
      <c r="J329" s="139"/>
    </row>
    <row r="330" spans="1:10" hidden="1" x14ac:dyDescent="0.25">
      <c r="A330" s="140" t="s">
        <v>2</v>
      </c>
      <c r="B330" s="174">
        <v>23001002</v>
      </c>
      <c r="C330" s="140"/>
      <c r="D330" s="154" t="s">
        <v>516</v>
      </c>
      <c r="E330" s="161">
        <f>SUM(E322:E329)</f>
        <v>1800000</v>
      </c>
      <c r="F330" s="148">
        <v>900000</v>
      </c>
      <c r="G330" s="161">
        <v>0</v>
      </c>
      <c r="H330" s="131">
        <v>0</v>
      </c>
      <c r="I330" s="5"/>
      <c r="J330" s="139"/>
    </row>
    <row r="331" spans="1:10" hidden="1" x14ac:dyDescent="0.25">
      <c r="A331" s="140"/>
      <c r="B331" s="174"/>
      <c r="C331" s="162"/>
      <c r="D331" s="154" t="s">
        <v>480</v>
      </c>
      <c r="E331" s="160"/>
      <c r="F331" s="138">
        <v>0</v>
      </c>
      <c r="G331" s="138">
        <v>0</v>
      </c>
      <c r="H331" s="131">
        <v>0</v>
      </c>
      <c r="I331" s="5"/>
      <c r="J331" s="139"/>
    </row>
    <row r="332" spans="1:10" hidden="1" x14ac:dyDescent="0.25">
      <c r="A332" s="140" t="s">
        <v>2</v>
      </c>
      <c r="B332" s="174">
        <v>23001002</v>
      </c>
      <c r="C332" s="150">
        <v>22020305</v>
      </c>
      <c r="D332" s="6" t="s">
        <v>189</v>
      </c>
      <c r="E332" s="160">
        <v>1025000</v>
      </c>
      <c r="F332" s="138">
        <v>0</v>
      </c>
      <c r="G332" s="138">
        <v>0</v>
      </c>
      <c r="H332" s="131">
        <v>0</v>
      </c>
      <c r="I332" s="5"/>
      <c r="J332" s="139"/>
    </row>
    <row r="333" spans="1:10" hidden="1" x14ac:dyDescent="0.25">
      <c r="A333" s="140" t="s">
        <v>2</v>
      </c>
      <c r="B333" s="174">
        <v>23001002</v>
      </c>
      <c r="C333" s="150"/>
      <c r="D333" s="154" t="s">
        <v>333</v>
      </c>
      <c r="E333" s="161">
        <f>SUM(E330:E332)</f>
        <v>2825000</v>
      </c>
      <c r="F333" s="148">
        <f>SUM(F330:F332)</f>
        <v>900000</v>
      </c>
      <c r="G333" s="138"/>
      <c r="H333" s="131">
        <v>0</v>
      </c>
      <c r="I333" s="5"/>
      <c r="J333" s="139"/>
    </row>
    <row r="334" spans="1:10" x14ac:dyDescent="0.25">
      <c r="A334" s="140" t="s">
        <v>2</v>
      </c>
      <c r="B334" s="140">
        <v>23003001</v>
      </c>
      <c r="C334" s="140"/>
      <c r="D334" s="154" t="s">
        <v>338</v>
      </c>
      <c r="E334" s="160"/>
      <c r="F334" s="138">
        <v>0</v>
      </c>
      <c r="G334" s="138"/>
      <c r="H334" s="131">
        <v>0</v>
      </c>
      <c r="I334" s="5"/>
      <c r="J334" s="139"/>
    </row>
    <row r="335" spans="1:10" x14ac:dyDescent="0.25">
      <c r="A335" s="140" t="s">
        <v>2</v>
      </c>
      <c r="B335" s="140">
        <v>23003001</v>
      </c>
      <c r="C335" s="145">
        <v>21010101</v>
      </c>
      <c r="D335" s="154" t="s">
        <v>287</v>
      </c>
      <c r="E335" s="161">
        <v>98594000</v>
      </c>
      <c r="F335" s="148">
        <v>83423563</v>
      </c>
      <c r="G335" s="148">
        <v>106110000</v>
      </c>
      <c r="H335" s="5">
        <v>76746509</v>
      </c>
      <c r="I335" s="5">
        <v>110560000</v>
      </c>
      <c r="J335" s="139"/>
    </row>
    <row r="336" spans="1:10" x14ac:dyDescent="0.25">
      <c r="A336" s="140" t="s">
        <v>2</v>
      </c>
      <c r="B336" s="140">
        <v>23003001</v>
      </c>
      <c r="C336" s="150">
        <v>22021007</v>
      </c>
      <c r="D336" s="133" t="s">
        <v>691</v>
      </c>
      <c r="E336" s="160">
        <v>37500</v>
      </c>
      <c r="F336" s="138"/>
      <c r="G336" s="160">
        <v>37500</v>
      </c>
      <c r="H336" s="5"/>
      <c r="I336" s="131">
        <f>G336/2</f>
        <v>18750</v>
      </c>
      <c r="J336" s="139"/>
    </row>
    <row r="337" spans="1:10" x14ac:dyDescent="0.25">
      <c r="A337" s="140" t="s">
        <v>2</v>
      </c>
      <c r="B337" s="140">
        <v>23003001</v>
      </c>
      <c r="C337" s="162">
        <v>22020101</v>
      </c>
      <c r="D337" s="133" t="s">
        <v>291</v>
      </c>
      <c r="E337" s="160">
        <v>750000</v>
      </c>
      <c r="F337" s="138"/>
      <c r="G337" s="160">
        <v>750000</v>
      </c>
      <c r="H337" s="5"/>
      <c r="I337" s="131">
        <f t="shared" ref="I337:I353" si="27">G337/2</f>
        <v>375000</v>
      </c>
      <c r="J337" s="139"/>
    </row>
    <row r="338" spans="1:10" x14ac:dyDescent="0.25">
      <c r="A338" s="140" t="s">
        <v>2</v>
      </c>
      <c r="B338" s="140">
        <v>23003001</v>
      </c>
      <c r="C338" s="162">
        <v>22020102</v>
      </c>
      <c r="D338" s="133" t="s">
        <v>292</v>
      </c>
      <c r="E338" s="160">
        <v>975000</v>
      </c>
      <c r="F338" s="138"/>
      <c r="G338" s="160">
        <v>975000</v>
      </c>
      <c r="H338" s="5"/>
      <c r="I338" s="131">
        <f t="shared" si="27"/>
        <v>487500</v>
      </c>
      <c r="J338" s="139"/>
    </row>
    <row r="339" spans="1:10" x14ac:dyDescent="0.25">
      <c r="A339" s="140" t="s">
        <v>2</v>
      </c>
      <c r="B339" s="140">
        <v>23003001</v>
      </c>
      <c r="C339" s="162">
        <v>22020301</v>
      </c>
      <c r="D339" s="133" t="s">
        <v>513</v>
      </c>
      <c r="E339" s="160">
        <v>900000</v>
      </c>
      <c r="F339" s="138"/>
      <c r="G339" s="160">
        <v>900000</v>
      </c>
      <c r="H339" s="5"/>
      <c r="I339" s="131">
        <f t="shared" si="27"/>
        <v>450000</v>
      </c>
      <c r="J339" s="139"/>
    </row>
    <row r="340" spans="1:10" x14ac:dyDescent="0.25">
      <c r="A340" s="140" t="s">
        <v>2</v>
      </c>
      <c r="B340" s="140">
        <v>23003001</v>
      </c>
      <c r="C340" s="162">
        <v>22020303</v>
      </c>
      <c r="D340" s="133" t="s">
        <v>522</v>
      </c>
      <c r="E340" s="160">
        <v>487500</v>
      </c>
      <c r="F340" s="138"/>
      <c r="G340" s="160">
        <v>487500</v>
      </c>
      <c r="H340" s="5"/>
      <c r="I340" s="131">
        <f t="shared" si="27"/>
        <v>243750</v>
      </c>
      <c r="J340" s="139"/>
    </row>
    <row r="341" spans="1:10" x14ac:dyDescent="0.25">
      <c r="A341" s="140" t="s">
        <v>2</v>
      </c>
      <c r="B341" s="140">
        <v>23003001</v>
      </c>
      <c r="C341" s="162">
        <v>22020305</v>
      </c>
      <c r="D341" s="133" t="s">
        <v>526</v>
      </c>
      <c r="E341" s="160">
        <v>375000</v>
      </c>
      <c r="F341" s="138"/>
      <c r="G341" s="160">
        <v>375000</v>
      </c>
      <c r="H341" s="5"/>
      <c r="I341" s="131">
        <f t="shared" si="27"/>
        <v>187500</v>
      </c>
      <c r="J341" s="131"/>
    </row>
    <row r="342" spans="1:10" x14ac:dyDescent="0.25">
      <c r="A342" s="140" t="s">
        <v>2</v>
      </c>
      <c r="B342" s="140">
        <v>23003001</v>
      </c>
      <c r="C342" s="162">
        <v>22020401</v>
      </c>
      <c r="D342" s="133" t="s">
        <v>489</v>
      </c>
      <c r="E342" s="160">
        <v>6000000</v>
      </c>
      <c r="F342" s="138"/>
      <c r="G342" s="160">
        <v>6000000</v>
      </c>
      <c r="H342" s="5"/>
      <c r="I342" s="131">
        <f t="shared" si="27"/>
        <v>3000000</v>
      </c>
      <c r="J342" s="139"/>
    </row>
    <row r="343" spans="1:10" x14ac:dyDescent="0.25">
      <c r="A343" s="140" t="s">
        <v>2</v>
      </c>
      <c r="B343" s="140">
        <v>23003001</v>
      </c>
      <c r="C343" s="162">
        <v>22020402</v>
      </c>
      <c r="D343" s="133" t="s">
        <v>523</v>
      </c>
      <c r="E343" s="160">
        <v>225000</v>
      </c>
      <c r="F343" s="138"/>
      <c r="G343" s="160">
        <v>225000</v>
      </c>
      <c r="H343" s="5"/>
      <c r="I343" s="131">
        <f t="shared" si="27"/>
        <v>112500</v>
      </c>
      <c r="J343" s="139"/>
    </row>
    <row r="344" spans="1:10" x14ac:dyDescent="0.25">
      <c r="A344" s="140" t="s">
        <v>2</v>
      </c>
      <c r="B344" s="140">
        <v>23003001</v>
      </c>
      <c r="C344" s="162">
        <v>22020403</v>
      </c>
      <c r="D344" s="133" t="s">
        <v>527</v>
      </c>
      <c r="E344" s="160">
        <v>150000</v>
      </c>
      <c r="F344" s="138"/>
      <c r="G344" s="160">
        <v>150000</v>
      </c>
      <c r="H344" s="5"/>
      <c r="I344" s="131">
        <f t="shared" si="27"/>
        <v>75000</v>
      </c>
      <c r="J344" s="139"/>
    </row>
    <row r="345" spans="1:10" x14ac:dyDescent="0.25">
      <c r="A345" s="140" t="s">
        <v>2</v>
      </c>
      <c r="B345" s="140">
        <v>23003001</v>
      </c>
      <c r="C345" s="140">
        <v>22020404</v>
      </c>
      <c r="D345" s="133" t="s">
        <v>692</v>
      </c>
      <c r="E345" s="160">
        <v>600000</v>
      </c>
      <c r="F345" s="138"/>
      <c r="G345" s="160">
        <v>600000</v>
      </c>
      <c r="H345" s="5"/>
      <c r="I345" s="131">
        <f t="shared" si="27"/>
        <v>300000</v>
      </c>
      <c r="J345" s="139"/>
    </row>
    <row r="346" spans="1:10" x14ac:dyDescent="0.25">
      <c r="A346" s="140" t="s">
        <v>2</v>
      </c>
      <c r="B346" s="140">
        <v>23003001</v>
      </c>
      <c r="C346" s="140">
        <v>22020405</v>
      </c>
      <c r="D346" s="133" t="s">
        <v>524</v>
      </c>
      <c r="E346" s="160">
        <v>1050000</v>
      </c>
      <c r="F346" s="138"/>
      <c r="G346" s="160">
        <v>1050000</v>
      </c>
      <c r="H346" s="5"/>
      <c r="I346" s="131">
        <f t="shared" si="27"/>
        <v>525000</v>
      </c>
      <c r="J346" s="139"/>
    </row>
    <row r="347" spans="1:10" x14ac:dyDescent="0.25">
      <c r="A347" s="140" t="s">
        <v>2</v>
      </c>
      <c r="B347" s="140">
        <v>23003001</v>
      </c>
      <c r="C347" s="140">
        <v>22020406</v>
      </c>
      <c r="D347" s="133" t="s">
        <v>693</v>
      </c>
      <c r="E347" s="160">
        <v>750000</v>
      </c>
      <c r="F347" s="138"/>
      <c r="G347" s="160">
        <v>750000</v>
      </c>
      <c r="H347" s="5"/>
      <c r="I347" s="131">
        <f t="shared" si="27"/>
        <v>375000</v>
      </c>
      <c r="J347" s="139"/>
    </row>
    <row r="348" spans="1:10" x14ac:dyDescent="0.25">
      <c r="A348" s="140" t="s">
        <v>2</v>
      </c>
      <c r="B348" s="140">
        <v>23003001</v>
      </c>
      <c r="C348" s="150">
        <v>22020501</v>
      </c>
      <c r="D348" s="133" t="s">
        <v>694</v>
      </c>
      <c r="E348" s="160">
        <v>375000</v>
      </c>
      <c r="F348" s="138"/>
      <c r="G348" s="160">
        <v>375000</v>
      </c>
      <c r="H348" s="5"/>
      <c r="I348" s="131">
        <f t="shared" si="27"/>
        <v>187500</v>
      </c>
      <c r="J348" s="139"/>
    </row>
    <row r="349" spans="1:10" x14ac:dyDescent="0.25">
      <c r="A349" s="140" t="s">
        <v>2</v>
      </c>
      <c r="B349" s="140">
        <v>23003001</v>
      </c>
      <c r="C349" s="150">
        <v>22021027</v>
      </c>
      <c r="D349" s="133" t="s">
        <v>648</v>
      </c>
      <c r="E349" s="160">
        <v>675000</v>
      </c>
      <c r="F349" s="138"/>
      <c r="G349" s="160">
        <v>675000</v>
      </c>
      <c r="H349" s="5"/>
      <c r="I349" s="131">
        <f t="shared" si="27"/>
        <v>337500</v>
      </c>
      <c r="J349" s="139"/>
    </row>
    <row r="350" spans="1:10" x14ac:dyDescent="0.25">
      <c r="A350" s="140" t="s">
        <v>2</v>
      </c>
      <c r="B350" s="140">
        <v>23003001</v>
      </c>
      <c r="C350" s="162">
        <v>22020801</v>
      </c>
      <c r="D350" s="133" t="s">
        <v>515</v>
      </c>
      <c r="E350" s="160">
        <v>1125000</v>
      </c>
      <c r="F350" s="138"/>
      <c r="G350" s="160">
        <v>1125000</v>
      </c>
      <c r="H350" s="5"/>
      <c r="I350" s="131">
        <f t="shared" si="27"/>
        <v>562500</v>
      </c>
      <c r="J350" s="139"/>
    </row>
    <row r="351" spans="1:10" x14ac:dyDescent="0.25">
      <c r="A351" s="140" t="s">
        <v>2</v>
      </c>
      <c r="B351" s="140">
        <v>23003001</v>
      </c>
      <c r="C351" s="150">
        <v>22020803</v>
      </c>
      <c r="D351" s="133" t="s">
        <v>642</v>
      </c>
      <c r="E351" s="160">
        <v>2100000</v>
      </c>
      <c r="F351" s="138"/>
      <c r="G351" s="160">
        <v>2100000</v>
      </c>
      <c r="H351" s="5"/>
      <c r="I351" s="131">
        <f t="shared" si="27"/>
        <v>1050000</v>
      </c>
      <c r="J351" s="139"/>
    </row>
    <row r="352" spans="1:10" x14ac:dyDescent="0.25">
      <c r="A352" s="140" t="s">
        <v>2</v>
      </c>
      <c r="B352" s="140">
        <v>23003001</v>
      </c>
      <c r="C352" s="162">
        <v>22021004</v>
      </c>
      <c r="D352" s="133" t="s">
        <v>435</v>
      </c>
      <c r="E352" s="160">
        <v>1275000</v>
      </c>
      <c r="F352" s="138"/>
      <c r="G352" s="160">
        <v>1275000</v>
      </c>
      <c r="H352" s="5"/>
      <c r="I352" s="131">
        <f t="shared" si="27"/>
        <v>637500</v>
      </c>
      <c r="J352" s="139"/>
    </row>
    <row r="353" spans="1:10" x14ac:dyDescent="0.25">
      <c r="A353" s="140" t="s">
        <v>2</v>
      </c>
      <c r="B353" s="140">
        <v>23003001</v>
      </c>
      <c r="C353" s="162">
        <v>22020901</v>
      </c>
      <c r="D353" s="133" t="s">
        <v>294</v>
      </c>
      <c r="E353" s="160">
        <v>150000</v>
      </c>
      <c r="F353" s="138"/>
      <c r="G353" s="160">
        <v>150000</v>
      </c>
      <c r="H353" s="5"/>
      <c r="I353" s="131">
        <f t="shared" si="27"/>
        <v>75000</v>
      </c>
      <c r="J353" s="139"/>
    </row>
    <row r="354" spans="1:10" x14ac:dyDescent="0.25">
      <c r="A354" s="140" t="s">
        <v>2</v>
      </c>
      <c r="B354" s="140">
        <v>23003001</v>
      </c>
      <c r="C354" s="150"/>
      <c r="D354" s="154" t="s">
        <v>512</v>
      </c>
      <c r="E354" s="160"/>
      <c r="F354" s="133"/>
      <c r="G354" s="148">
        <v>18000000</v>
      </c>
      <c r="H354" s="5">
        <v>6000000</v>
      </c>
      <c r="I354" s="5">
        <f>SUM(I336:I353)</f>
        <v>9000000</v>
      </c>
      <c r="J354" s="139"/>
    </row>
    <row r="355" spans="1:10" x14ac:dyDescent="0.25">
      <c r="A355" s="140" t="s">
        <v>2</v>
      </c>
      <c r="B355" s="140">
        <v>23003001</v>
      </c>
      <c r="C355" s="140"/>
      <c r="D355" s="154" t="s">
        <v>480</v>
      </c>
      <c r="E355" s="165"/>
      <c r="F355" s="138">
        <v>0</v>
      </c>
      <c r="G355" s="138"/>
      <c r="H355" s="131">
        <v>0</v>
      </c>
      <c r="I355" s="5"/>
      <c r="J355" s="139"/>
    </row>
    <row r="356" spans="1:10" x14ac:dyDescent="0.25">
      <c r="A356" s="140" t="s">
        <v>2</v>
      </c>
      <c r="B356" s="174">
        <v>23003001</v>
      </c>
      <c r="C356" s="150">
        <v>22020405</v>
      </c>
      <c r="D356" s="6" t="s">
        <v>424</v>
      </c>
      <c r="E356" s="160">
        <v>6000000</v>
      </c>
      <c r="F356" s="138">
        <v>3950000</v>
      </c>
      <c r="G356" s="138">
        <v>10000000</v>
      </c>
      <c r="H356" s="131">
        <v>0</v>
      </c>
      <c r="I356" s="131">
        <v>6000000</v>
      </c>
      <c r="J356" s="139"/>
    </row>
    <row r="357" spans="1:10" x14ac:dyDescent="0.25">
      <c r="A357" s="140" t="s">
        <v>2</v>
      </c>
      <c r="B357" s="174">
        <v>23003001</v>
      </c>
      <c r="C357" s="150">
        <v>22020315</v>
      </c>
      <c r="D357" s="6" t="s">
        <v>134</v>
      </c>
      <c r="E357" s="160">
        <v>8000000</v>
      </c>
      <c r="F357" s="138">
        <v>0</v>
      </c>
      <c r="G357" s="138">
        <v>10000000</v>
      </c>
      <c r="H357" s="131">
        <v>0</v>
      </c>
      <c r="I357" s="131">
        <v>8000000</v>
      </c>
      <c r="J357" s="139"/>
    </row>
    <row r="358" spans="1:10" x14ac:dyDescent="0.25">
      <c r="A358" s="140" t="s">
        <v>2</v>
      </c>
      <c r="B358" s="174">
        <v>23003001</v>
      </c>
      <c r="C358" s="150">
        <v>22020902</v>
      </c>
      <c r="D358" s="6" t="s">
        <v>215</v>
      </c>
      <c r="E358" s="160">
        <v>5000000</v>
      </c>
      <c r="F358" s="138">
        <v>0</v>
      </c>
      <c r="G358" s="138">
        <v>5000000</v>
      </c>
      <c r="H358" s="131">
        <v>0</v>
      </c>
      <c r="I358" s="131">
        <v>5500000</v>
      </c>
      <c r="J358" s="139"/>
    </row>
    <row r="359" spans="1:10" x14ac:dyDescent="0.25">
      <c r="A359" s="140" t="s">
        <v>2</v>
      </c>
      <c r="B359" s="174">
        <v>23003001</v>
      </c>
      <c r="C359" s="150">
        <v>22020501</v>
      </c>
      <c r="D359" s="6" t="s">
        <v>119</v>
      </c>
      <c r="E359" s="160">
        <v>3000000</v>
      </c>
      <c r="F359" s="138">
        <v>0</v>
      </c>
      <c r="G359" s="138">
        <v>5000000</v>
      </c>
      <c r="H359" s="131">
        <v>0</v>
      </c>
      <c r="I359" s="5"/>
      <c r="J359" s="139"/>
    </row>
    <row r="360" spans="1:10" x14ac:dyDescent="0.25">
      <c r="A360" s="140"/>
      <c r="B360" s="174"/>
      <c r="C360" s="133"/>
      <c r="D360" s="154" t="s">
        <v>516</v>
      </c>
      <c r="E360" s="148">
        <f t="shared" ref="E360:F360" si="28">SUM(E356:E359)</f>
        <v>22000000</v>
      </c>
      <c r="F360" s="148">
        <f t="shared" si="28"/>
        <v>3950000</v>
      </c>
      <c r="G360" s="148">
        <f>SUM(G356:G359)</f>
        <v>30000000</v>
      </c>
      <c r="H360" s="131">
        <v>0</v>
      </c>
      <c r="I360" s="5">
        <f>SUM(I356:I359)</f>
        <v>19500000</v>
      </c>
      <c r="J360" s="139"/>
    </row>
    <row r="361" spans="1:10" x14ac:dyDescent="0.25">
      <c r="A361" s="140"/>
      <c r="B361" s="174"/>
      <c r="C361" s="133"/>
      <c r="D361" s="154" t="s">
        <v>290</v>
      </c>
      <c r="E361" s="148" t="e">
        <f>#REF!+E360</f>
        <v>#REF!</v>
      </c>
      <c r="F361" s="148" t="e">
        <f>#REF!+F360</f>
        <v>#REF!</v>
      </c>
      <c r="G361" s="148">
        <f>G360+G354</f>
        <v>48000000</v>
      </c>
      <c r="H361" s="5">
        <v>6000000</v>
      </c>
      <c r="I361" s="5">
        <f>I360+I354</f>
        <v>28500000</v>
      </c>
      <c r="J361" s="139"/>
    </row>
    <row r="362" spans="1:10" x14ac:dyDescent="0.25">
      <c r="A362" s="140" t="s">
        <v>2</v>
      </c>
      <c r="B362" s="140">
        <v>23004001</v>
      </c>
      <c r="C362" s="140"/>
      <c r="D362" s="154" t="s">
        <v>340</v>
      </c>
      <c r="E362" s="160"/>
      <c r="F362" s="138">
        <v>0</v>
      </c>
      <c r="G362" s="138"/>
      <c r="H362" s="131">
        <v>0</v>
      </c>
      <c r="I362" s="5"/>
      <c r="J362" s="139"/>
    </row>
    <row r="363" spans="1:10" x14ac:dyDescent="0.25">
      <c r="A363" s="140" t="s">
        <v>2</v>
      </c>
      <c r="B363" s="140">
        <v>23004001</v>
      </c>
      <c r="C363" s="145">
        <v>21010101</v>
      </c>
      <c r="D363" s="154" t="s">
        <v>287</v>
      </c>
      <c r="E363" s="161">
        <v>98448000</v>
      </c>
      <c r="F363" s="148">
        <v>87539116</v>
      </c>
      <c r="G363" s="148">
        <v>108418000</v>
      </c>
      <c r="H363" s="5">
        <v>69445993</v>
      </c>
      <c r="I363" s="5">
        <v>98412000</v>
      </c>
      <c r="J363" s="139"/>
    </row>
    <row r="364" spans="1:10" x14ac:dyDescent="0.25">
      <c r="A364" s="140" t="s">
        <v>2</v>
      </c>
      <c r="B364" s="140">
        <v>23004001</v>
      </c>
      <c r="C364" s="162">
        <v>22020101</v>
      </c>
      <c r="D364" s="133" t="s">
        <v>291</v>
      </c>
      <c r="E364" s="160">
        <v>3000000</v>
      </c>
      <c r="F364" s="138"/>
      <c r="G364" s="160">
        <v>2500000</v>
      </c>
      <c r="H364" s="5"/>
      <c r="I364" s="131">
        <f>G364/2</f>
        <v>1250000</v>
      </c>
      <c r="J364" s="139"/>
    </row>
    <row r="365" spans="1:10" x14ac:dyDescent="0.25">
      <c r="A365" s="140" t="s">
        <v>2</v>
      </c>
      <c r="B365" s="140">
        <v>23004001</v>
      </c>
      <c r="C365" s="162">
        <v>22020301</v>
      </c>
      <c r="D365" s="133" t="s">
        <v>513</v>
      </c>
      <c r="E365" s="160">
        <v>2000000</v>
      </c>
      <c r="F365" s="138"/>
      <c r="G365" s="160">
        <v>1050000</v>
      </c>
      <c r="H365" s="5"/>
      <c r="I365" s="131">
        <f t="shared" ref="I365:I377" si="29">G365/2</f>
        <v>525000</v>
      </c>
      <c r="J365" s="139"/>
    </row>
    <row r="366" spans="1:10" x14ac:dyDescent="0.25">
      <c r="A366" s="140" t="s">
        <v>2</v>
      </c>
      <c r="B366" s="140">
        <v>23004001</v>
      </c>
      <c r="C366" s="162">
        <v>22020303</v>
      </c>
      <c r="D366" s="133" t="s">
        <v>522</v>
      </c>
      <c r="E366" s="160">
        <v>740000</v>
      </c>
      <c r="F366" s="138"/>
      <c r="G366" s="160">
        <v>370000</v>
      </c>
      <c r="H366" s="5"/>
      <c r="I366" s="131">
        <f t="shared" si="29"/>
        <v>185000</v>
      </c>
      <c r="J366" s="139"/>
    </row>
    <row r="367" spans="1:10" x14ac:dyDescent="0.25">
      <c r="A367" s="140" t="s">
        <v>2</v>
      </c>
      <c r="B367" s="140">
        <v>23004001</v>
      </c>
      <c r="C367" s="140">
        <v>22020308</v>
      </c>
      <c r="D367" s="133" t="s">
        <v>690</v>
      </c>
      <c r="E367" s="160">
        <v>7000000</v>
      </c>
      <c r="F367" s="138"/>
      <c r="G367" s="160">
        <v>1000000</v>
      </c>
      <c r="H367" s="5"/>
      <c r="I367" s="131">
        <f t="shared" si="29"/>
        <v>500000</v>
      </c>
      <c r="J367" s="131"/>
    </row>
    <row r="368" spans="1:10" x14ac:dyDescent="0.25">
      <c r="A368" s="140" t="s">
        <v>2</v>
      </c>
      <c r="B368" s="140">
        <v>23004001</v>
      </c>
      <c r="C368" s="162">
        <v>22020401</v>
      </c>
      <c r="D368" s="133" t="s">
        <v>489</v>
      </c>
      <c r="E368" s="160">
        <v>1000000</v>
      </c>
      <c r="F368" s="138"/>
      <c r="G368" s="160">
        <v>500000</v>
      </c>
      <c r="H368" s="5"/>
      <c r="I368" s="131">
        <f t="shared" si="29"/>
        <v>250000</v>
      </c>
      <c r="J368" s="139"/>
    </row>
    <row r="369" spans="1:10" x14ac:dyDescent="0.25">
      <c r="A369" s="140" t="s">
        <v>2</v>
      </c>
      <c r="B369" s="140">
        <v>23004001</v>
      </c>
      <c r="C369" s="162">
        <v>22020402</v>
      </c>
      <c r="D369" s="133" t="s">
        <v>523</v>
      </c>
      <c r="E369" s="160">
        <v>200000</v>
      </c>
      <c r="F369" s="138"/>
      <c r="G369" s="160">
        <v>150000</v>
      </c>
      <c r="H369" s="5"/>
      <c r="I369" s="131">
        <f t="shared" si="29"/>
        <v>75000</v>
      </c>
      <c r="J369" s="139"/>
    </row>
    <row r="370" spans="1:10" x14ac:dyDescent="0.25">
      <c r="A370" s="140" t="s">
        <v>2</v>
      </c>
      <c r="B370" s="140">
        <v>23004001</v>
      </c>
      <c r="C370" s="162">
        <v>22020404</v>
      </c>
      <c r="D370" s="133" t="s">
        <v>529</v>
      </c>
      <c r="E370" s="160">
        <v>740000</v>
      </c>
      <c r="F370" s="138"/>
      <c r="G370" s="160">
        <v>670000</v>
      </c>
      <c r="H370" s="5"/>
      <c r="I370" s="131">
        <f t="shared" si="29"/>
        <v>335000</v>
      </c>
      <c r="J370" s="139"/>
    </row>
    <row r="371" spans="1:10" x14ac:dyDescent="0.25">
      <c r="A371" s="140" t="s">
        <v>2</v>
      </c>
      <c r="B371" s="140">
        <v>23004001</v>
      </c>
      <c r="C371" s="140">
        <v>22020405</v>
      </c>
      <c r="D371" s="133" t="s">
        <v>524</v>
      </c>
      <c r="E371" s="160">
        <v>500000</v>
      </c>
      <c r="F371" s="138"/>
      <c r="G371" s="160">
        <v>250000</v>
      </c>
      <c r="H371" s="5"/>
      <c r="I371" s="131">
        <f t="shared" si="29"/>
        <v>125000</v>
      </c>
      <c r="J371" s="139"/>
    </row>
    <row r="372" spans="1:10" x14ac:dyDescent="0.25">
      <c r="A372" s="140" t="s">
        <v>2</v>
      </c>
      <c r="B372" s="140">
        <v>23004001</v>
      </c>
      <c r="C372" s="150">
        <v>22021027</v>
      </c>
      <c r="D372" s="133" t="s">
        <v>648</v>
      </c>
      <c r="E372" s="160">
        <v>850000</v>
      </c>
      <c r="F372" s="138"/>
      <c r="G372" s="160">
        <v>425000</v>
      </c>
      <c r="H372" s="5"/>
      <c r="I372" s="131">
        <f t="shared" si="29"/>
        <v>212500</v>
      </c>
      <c r="J372" s="139"/>
    </row>
    <row r="373" spans="1:10" x14ac:dyDescent="0.25">
      <c r="A373" s="140" t="s">
        <v>2</v>
      </c>
      <c r="B373" s="140">
        <v>23004001</v>
      </c>
      <c r="C373" s="162">
        <v>22020801</v>
      </c>
      <c r="D373" s="133" t="s">
        <v>515</v>
      </c>
      <c r="E373" s="160">
        <v>2270000</v>
      </c>
      <c r="F373" s="138"/>
      <c r="G373" s="160">
        <v>2135000</v>
      </c>
      <c r="H373" s="5"/>
      <c r="I373" s="131">
        <f t="shared" si="29"/>
        <v>1067500</v>
      </c>
      <c r="J373" s="139"/>
    </row>
    <row r="374" spans="1:10" x14ac:dyDescent="0.25">
      <c r="A374" s="140" t="s">
        <v>2</v>
      </c>
      <c r="B374" s="140">
        <v>23004001</v>
      </c>
      <c r="C374" s="162">
        <v>22020803</v>
      </c>
      <c r="D374" s="133" t="s">
        <v>509</v>
      </c>
      <c r="E374" s="160">
        <v>4000000</v>
      </c>
      <c r="F374" s="138"/>
      <c r="G374" s="160">
        <v>2100000</v>
      </c>
      <c r="H374" s="5"/>
      <c r="I374" s="131">
        <f t="shared" si="29"/>
        <v>1050000</v>
      </c>
      <c r="J374" s="139"/>
    </row>
    <row r="375" spans="1:10" x14ac:dyDescent="0.25">
      <c r="A375" s="140" t="s">
        <v>2</v>
      </c>
      <c r="B375" s="140">
        <v>23004001</v>
      </c>
      <c r="C375" s="150">
        <v>22020803</v>
      </c>
      <c r="D375" s="133" t="s">
        <v>642</v>
      </c>
      <c r="E375" s="160">
        <v>200000</v>
      </c>
      <c r="F375" s="138"/>
      <c r="G375" s="160">
        <v>700000</v>
      </c>
      <c r="H375" s="5"/>
      <c r="I375" s="131">
        <f t="shared" si="29"/>
        <v>350000</v>
      </c>
      <c r="J375" s="139"/>
    </row>
    <row r="376" spans="1:10" x14ac:dyDescent="0.25">
      <c r="A376" s="140" t="s">
        <v>2</v>
      </c>
      <c r="B376" s="140">
        <v>23004001</v>
      </c>
      <c r="C376" s="162">
        <v>22021004</v>
      </c>
      <c r="D376" s="133" t="s">
        <v>435</v>
      </c>
      <c r="E376" s="160">
        <v>1400000</v>
      </c>
      <c r="F376" s="138"/>
      <c r="G376" s="160">
        <v>50000</v>
      </c>
      <c r="H376" s="5"/>
      <c r="I376" s="131">
        <f t="shared" si="29"/>
        <v>25000</v>
      </c>
      <c r="J376" s="139"/>
    </row>
    <row r="377" spans="1:10" x14ac:dyDescent="0.25">
      <c r="A377" s="140" t="s">
        <v>2</v>
      </c>
      <c r="B377" s="140">
        <v>23004001</v>
      </c>
      <c r="C377" s="162">
        <v>22020901</v>
      </c>
      <c r="D377" s="133" t="s">
        <v>294</v>
      </c>
      <c r="E377" s="160">
        <v>100000</v>
      </c>
      <c r="F377" s="138"/>
      <c r="G377" s="160">
        <v>100000</v>
      </c>
      <c r="H377" s="5"/>
      <c r="I377" s="131">
        <f t="shared" si="29"/>
        <v>50000</v>
      </c>
      <c r="J377" s="139"/>
    </row>
    <row r="378" spans="1:10" x14ac:dyDescent="0.25">
      <c r="A378" s="140" t="s">
        <v>2</v>
      </c>
      <c r="B378" s="140">
        <v>23004001</v>
      </c>
      <c r="C378" s="162"/>
      <c r="D378" s="154" t="s">
        <v>512</v>
      </c>
      <c r="E378" s="173"/>
      <c r="F378" s="138"/>
      <c r="G378" s="155">
        <v>12000000</v>
      </c>
      <c r="H378" s="5">
        <v>1800000</v>
      </c>
      <c r="I378" s="5">
        <f>SUM(I364:I377)</f>
        <v>6000000</v>
      </c>
      <c r="J378" s="139"/>
    </row>
    <row r="379" spans="1:10" x14ac:dyDescent="0.25">
      <c r="A379" s="140" t="s">
        <v>2</v>
      </c>
      <c r="B379" s="140">
        <v>23004001</v>
      </c>
      <c r="C379" s="140"/>
      <c r="D379" s="154" t="s">
        <v>480</v>
      </c>
      <c r="E379" s="155"/>
      <c r="F379" s="138">
        <v>0</v>
      </c>
      <c r="G379" s="138"/>
      <c r="H379" s="131">
        <v>0</v>
      </c>
      <c r="I379" s="5"/>
      <c r="J379" s="139"/>
    </row>
    <row r="380" spans="1:10" x14ac:dyDescent="0.25">
      <c r="A380" s="140" t="s">
        <v>2</v>
      </c>
      <c r="B380" s="174">
        <v>23004001</v>
      </c>
      <c r="C380" s="150">
        <v>22020414</v>
      </c>
      <c r="D380" s="6" t="s">
        <v>234</v>
      </c>
      <c r="E380" s="160">
        <v>7000000</v>
      </c>
      <c r="F380" s="138">
        <v>0</v>
      </c>
      <c r="G380" s="138">
        <v>3000000</v>
      </c>
      <c r="H380" s="131">
        <v>0</v>
      </c>
      <c r="I380" s="131">
        <v>1000000</v>
      </c>
      <c r="J380" s="139"/>
    </row>
    <row r="381" spans="1:10" x14ac:dyDescent="0.25">
      <c r="A381" s="140" t="s">
        <v>2</v>
      </c>
      <c r="B381" s="174">
        <v>23004001</v>
      </c>
      <c r="C381" s="150">
        <v>22020315</v>
      </c>
      <c r="D381" s="6" t="s">
        <v>134</v>
      </c>
      <c r="E381" s="160">
        <v>40420000</v>
      </c>
      <c r="F381" s="138">
        <v>0</v>
      </c>
      <c r="G381" s="138">
        <v>35420000</v>
      </c>
      <c r="H381" s="131">
        <v>2658000</v>
      </c>
      <c r="I381" s="131">
        <v>22373000</v>
      </c>
      <c r="J381" s="139"/>
    </row>
    <row r="382" spans="1:10" x14ac:dyDescent="0.25">
      <c r="A382" s="140" t="s">
        <v>2</v>
      </c>
      <c r="B382" s="174">
        <v>23004001</v>
      </c>
      <c r="C382" s="150">
        <v>22020902</v>
      </c>
      <c r="D382" s="6" t="s">
        <v>215</v>
      </c>
      <c r="E382" s="160">
        <v>5000000</v>
      </c>
      <c r="F382" s="138">
        <v>0</v>
      </c>
      <c r="G382" s="138">
        <v>8000000</v>
      </c>
      <c r="H382" s="131">
        <v>0</v>
      </c>
      <c r="I382" s="131">
        <v>10000000</v>
      </c>
      <c r="J382" s="139"/>
    </row>
    <row r="383" spans="1:10" ht="16.5" customHeight="1" x14ac:dyDescent="0.25">
      <c r="A383" s="178" t="s">
        <v>2</v>
      </c>
      <c r="B383" s="179">
        <v>23004001</v>
      </c>
      <c r="C383" s="180">
        <v>22021008</v>
      </c>
      <c r="D383" s="181" t="s">
        <v>283</v>
      </c>
      <c r="E383" s="169">
        <v>4000000</v>
      </c>
      <c r="F383" s="138">
        <v>0</v>
      </c>
      <c r="G383" s="138">
        <v>8000000</v>
      </c>
      <c r="H383" s="131">
        <v>0</v>
      </c>
      <c r="I383" s="131">
        <v>2000000</v>
      </c>
      <c r="J383" s="139"/>
    </row>
    <row r="384" spans="1:10" ht="16.5" customHeight="1" x14ac:dyDescent="0.25">
      <c r="A384" s="178" t="s">
        <v>2</v>
      </c>
      <c r="B384" s="179">
        <v>23004001</v>
      </c>
      <c r="C384" s="180"/>
      <c r="D384" s="154" t="s">
        <v>516</v>
      </c>
      <c r="E384" s="148">
        <f t="shared" ref="E384:F384" si="30">SUM(E380:E383)</f>
        <v>56420000</v>
      </c>
      <c r="F384" s="148">
        <f t="shared" si="30"/>
        <v>0</v>
      </c>
      <c r="G384" s="148">
        <f>SUM(G380:G383)</f>
        <v>54420000</v>
      </c>
      <c r="H384" s="131">
        <v>2658000</v>
      </c>
      <c r="I384" s="5">
        <f>SUM(I380:I383)</f>
        <v>35373000</v>
      </c>
      <c r="J384" s="139"/>
    </row>
    <row r="385" spans="1:10" x14ac:dyDescent="0.25">
      <c r="A385" s="140" t="s">
        <v>2</v>
      </c>
      <c r="B385" s="174">
        <v>23004001</v>
      </c>
      <c r="C385" s="150"/>
      <c r="D385" s="154" t="s">
        <v>290</v>
      </c>
      <c r="E385" s="148" t="e">
        <f>#REF!+E384</f>
        <v>#REF!</v>
      </c>
      <c r="F385" s="148" t="e">
        <f>#REF!+F384</f>
        <v>#REF!</v>
      </c>
      <c r="G385" s="148">
        <f>G384+G378</f>
        <v>66420000</v>
      </c>
      <c r="H385" s="5">
        <v>4458000</v>
      </c>
      <c r="I385" s="5">
        <f>I384+I378</f>
        <v>41373000</v>
      </c>
      <c r="J385" s="139"/>
    </row>
    <row r="386" spans="1:10" x14ac:dyDescent="0.25">
      <c r="A386" s="140" t="s">
        <v>2</v>
      </c>
      <c r="B386" s="140">
        <v>23013001</v>
      </c>
      <c r="C386" s="140"/>
      <c r="D386" s="154" t="s">
        <v>341</v>
      </c>
      <c r="E386" s="160"/>
      <c r="F386" s="138">
        <v>0</v>
      </c>
      <c r="G386" s="138"/>
      <c r="H386" s="131"/>
      <c r="I386" s="5"/>
      <c r="J386" s="139"/>
    </row>
    <row r="387" spans="1:10" x14ac:dyDescent="0.25">
      <c r="A387" s="140" t="s">
        <v>2</v>
      </c>
      <c r="B387" s="140">
        <v>23013001</v>
      </c>
      <c r="C387" s="145">
        <v>21010101</v>
      </c>
      <c r="D387" s="154" t="s">
        <v>287</v>
      </c>
      <c r="E387" s="161">
        <v>25205000</v>
      </c>
      <c r="F387" s="148">
        <v>22553095</v>
      </c>
      <c r="G387" s="148">
        <v>28485000</v>
      </c>
      <c r="H387" s="5">
        <v>19481015</v>
      </c>
      <c r="I387" s="5">
        <v>26943000</v>
      </c>
      <c r="J387" s="139"/>
    </row>
    <row r="388" spans="1:10" x14ac:dyDescent="0.25">
      <c r="A388" s="140" t="s">
        <v>2</v>
      </c>
      <c r="B388" s="140">
        <v>23013001</v>
      </c>
      <c r="C388" s="162">
        <v>22020101</v>
      </c>
      <c r="D388" s="133" t="s">
        <v>291</v>
      </c>
      <c r="E388" s="160">
        <v>570000</v>
      </c>
      <c r="F388" s="138"/>
      <c r="G388" s="160">
        <v>570000</v>
      </c>
      <c r="H388" s="5"/>
      <c r="I388" s="131">
        <f>G388/2</f>
        <v>285000</v>
      </c>
      <c r="J388" s="139"/>
    </row>
    <row r="389" spans="1:10" x14ac:dyDescent="0.25">
      <c r="A389" s="140" t="s">
        <v>2</v>
      </c>
      <c r="B389" s="140">
        <v>23013001</v>
      </c>
      <c r="C389" s="162">
        <v>22021003</v>
      </c>
      <c r="D389" s="133" t="s">
        <v>517</v>
      </c>
      <c r="E389" s="160">
        <v>1000000</v>
      </c>
      <c r="F389" s="138"/>
      <c r="G389" s="160">
        <v>1000000</v>
      </c>
      <c r="H389" s="5"/>
      <c r="I389" s="131">
        <f t="shared" ref="I389:I396" si="31">G389/2</f>
        <v>500000</v>
      </c>
      <c r="J389" s="139"/>
    </row>
    <row r="390" spans="1:10" x14ac:dyDescent="0.25">
      <c r="A390" s="140" t="s">
        <v>2</v>
      </c>
      <c r="B390" s="140">
        <v>23013001</v>
      </c>
      <c r="C390" s="162">
        <v>22020301</v>
      </c>
      <c r="D390" s="133" t="s">
        <v>513</v>
      </c>
      <c r="E390" s="160">
        <v>400000</v>
      </c>
      <c r="F390" s="138"/>
      <c r="G390" s="160">
        <v>400000</v>
      </c>
      <c r="H390" s="5"/>
      <c r="I390" s="131">
        <f t="shared" si="31"/>
        <v>200000</v>
      </c>
      <c r="J390" s="139"/>
    </row>
    <row r="391" spans="1:10" x14ac:dyDescent="0.25">
      <c r="A391" s="140" t="s">
        <v>2</v>
      </c>
      <c r="B391" s="140">
        <v>23013001</v>
      </c>
      <c r="C391" s="140">
        <v>22020405</v>
      </c>
      <c r="D391" s="133" t="s">
        <v>524</v>
      </c>
      <c r="E391" s="160">
        <v>400000</v>
      </c>
      <c r="F391" s="138"/>
      <c r="G391" s="160">
        <v>400000</v>
      </c>
      <c r="H391" s="5"/>
      <c r="I391" s="131">
        <f t="shared" si="31"/>
        <v>200000</v>
      </c>
      <c r="J391" s="139"/>
    </row>
    <row r="392" spans="1:10" x14ac:dyDescent="0.25">
      <c r="A392" s="140" t="s">
        <v>2</v>
      </c>
      <c r="B392" s="140">
        <v>23013001</v>
      </c>
      <c r="C392" s="162">
        <v>22020801</v>
      </c>
      <c r="D392" s="133" t="s">
        <v>515</v>
      </c>
      <c r="E392" s="160">
        <v>580000</v>
      </c>
      <c r="F392" s="138"/>
      <c r="G392" s="160">
        <v>580000</v>
      </c>
      <c r="H392" s="5"/>
      <c r="I392" s="131">
        <f t="shared" si="31"/>
        <v>290000</v>
      </c>
      <c r="J392" s="139"/>
    </row>
    <row r="393" spans="1:10" x14ac:dyDescent="0.25">
      <c r="A393" s="140" t="s">
        <v>2</v>
      </c>
      <c r="B393" s="140">
        <v>23013001</v>
      </c>
      <c r="C393" s="162">
        <v>22020803</v>
      </c>
      <c r="D393" s="133" t="s">
        <v>509</v>
      </c>
      <c r="E393" s="160">
        <v>700000</v>
      </c>
      <c r="F393" s="138"/>
      <c r="G393" s="160">
        <v>700000</v>
      </c>
      <c r="H393" s="5"/>
      <c r="I393" s="131">
        <f t="shared" si="31"/>
        <v>350000</v>
      </c>
      <c r="J393" s="139"/>
    </row>
    <row r="394" spans="1:10" x14ac:dyDescent="0.25">
      <c r="A394" s="140" t="s">
        <v>2</v>
      </c>
      <c r="B394" s="140">
        <v>23013001</v>
      </c>
      <c r="C394" s="150">
        <v>22020803</v>
      </c>
      <c r="D394" s="133" t="s">
        <v>642</v>
      </c>
      <c r="E394" s="160">
        <v>50000</v>
      </c>
      <c r="F394" s="138"/>
      <c r="G394" s="160">
        <v>50000</v>
      </c>
      <c r="H394" s="5"/>
      <c r="I394" s="131">
        <f t="shared" si="31"/>
        <v>25000</v>
      </c>
      <c r="J394" s="131"/>
    </row>
    <row r="395" spans="1:10" x14ac:dyDescent="0.25">
      <c r="A395" s="140" t="s">
        <v>2</v>
      </c>
      <c r="B395" s="140">
        <v>23013001</v>
      </c>
      <c r="C395" s="162">
        <v>22021004</v>
      </c>
      <c r="D395" s="133" t="s">
        <v>435</v>
      </c>
      <c r="E395" s="160">
        <v>470000</v>
      </c>
      <c r="F395" s="138"/>
      <c r="G395" s="160">
        <v>470000</v>
      </c>
      <c r="H395" s="5"/>
      <c r="I395" s="131">
        <f t="shared" si="31"/>
        <v>235000</v>
      </c>
      <c r="J395" s="139"/>
    </row>
    <row r="396" spans="1:10" x14ac:dyDescent="0.25">
      <c r="A396" s="140" t="s">
        <v>2</v>
      </c>
      <c r="B396" s="140">
        <v>23013001</v>
      </c>
      <c r="C396" s="162">
        <v>22020901</v>
      </c>
      <c r="D396" s="133" t="s">
        <v>294</v>
      </c>
      <c r="E396" s="160">
        <v>30000</v>
      </c>
      <c r="F396" s="138"/>
      <c r="G396" s="160">
        <v>30000</v>
      </c>
      <c r="H396" s="5"/>
      <c r="I396" s="131">
        <f t="shared" si="31"/>
        <v>15000</v>
      </c>
      <c r="J396" s="139"/>
    </row>
    <row r="397" spans="1:10" x14ac:dyDescent="0.25">
      <c r="A397" s="140" t="s">
        <v>2</v>
      </c>
      <c r="B397" s="140">
        <v>23013001</v>
      </c>
      <c r="C397" s="162">
        <v>22020101</v>
      </c>
      <c r="D397" s="154" t="s">
        <v>479</v>
      </c>
      <c r="E397" s="160"/>
      <c r="F397" s="138"/>
      <c r="G397" s="161">
        <v>4200000</v>
      </c>
      <c r="H397" s="5">
        <v>1400000</v>
      </c>
      <c r="I397" s="5">
        <f>SUM(I388:I396)</f>
        <v>2100000</v>
      </c>
      <c r="J397" s="139"/>
    </row>
    <row r="398" spans="1:10" x14ac:dyDescent="0.25">
      <c r="A398" s="140" t="s">
        <v>2</v>
      </c>
      <c r="B398" s="140">
        <v>23013001</v>
      </c>
      <c r="C398" s="140"/>
      <c r="D398" s="154" t="s">
        <v>480</v>
      </c>
      <c r="E398" s="161"/>
      <c r="F398" s="138">
        <v>0</v>
      </c>
      <c r="G398" s="138"/>
      <c r="H398" s="131">
        <v>0</v>
      </c>
      <c r="I398" s="5"/>
      <c r="J398" s="139"/>
    </row>
    <row r="399" spans="1:10" x14ac:dyDescent="0.25">
      <c r="A399" s="140" t="s">
        <v>2</v>
      </c>
      <c r="B399" s="174">
        <v>23013001</v>
      </c>
      <c r="C399" s="150">
        <v>22020307</v>
      </c>
      <c r="D399" s="6" t="s">
        <v>151</v>
      </c>
      <c r="E399" s="160">
        <v>1921000</v>
      </c>
      <c r="F399" s="138">
        <v>0</v>
      </c>
      <c r="G399" s="138">
        <v>1921000</v>
      </c>
      <c r="H399" s="131">
        <v>0</v>
      </c>
      <c r="I399" s="131">
        <v>1921000</v>
      </c>
      <c r="J399" s="139"/>
    </row>
    <row r="400" spans="1:10" x14ac:dyDescent="0.25">
      <c r="A400" s="140" t="s">
        <v>2</v>
      </c>
      <c r="B400" s="174">
        <v>23013001</v>
      </c>
      <c r="C400" s="150">
        <v>22020501</v>
      </c>
      <c r="D400" s="6" t="s">
        <v>237</v>
      </c>
      <c r="E400" s="160">
        <v>14000000</v>
      </c>
      <c r="F400" s="138">
        <v>0</v>
      </c>
      <c r="G400" s="138">
        <v>9500000</v>
      </c>
      <c r="H400" s="131">
        <v>0</v>
      </c>
      <c r="I400" s="131">
        <v>2500000</v>
      </c>
      <c r="J400" s="139"/>
    </row>
    <row r="401" spans="1:10" x14ac:dyDescent="0.25">
      <c r="A401" s="140" t="s">
        <v>2</v>
      </c>
      <c r="B401" s="174">
        <v>23013001</v>
      </c>
      <c r="C401" s="150">
        <v>22020401</v>
      </c>
      <c r="D401" s="6" t="s">
        <v>550</v>
      </c>
      <c r="E401" s="160">
        <v>0</v>
      </c>
      <c r="F401" s="138">
        <v>0</v>
      </c>
      <c r="G401" s="138">
        <v>2500000</v>
      </c>
      <c r="H401" s="131">
        <v>0</v>
      </c>
      <c r="I401" s="131">
        <v>4628000</v>
      </c>
      <c r="J401" s="139"/>
    </row>
    <row r="402" spans="1:10" x14ac:dyDescent="0.25">
      <c r="A402" s="140" t="s">
        <v>2</v>
      </c>
      <c r="B402" s="174">
        <v>23013001</v>
      </c>
      <c r="C402" s="150"/>
      <c r="D402" s="154" t="s">
        <v>516</v>
      </c>
      <c r="E402" s="148">
        <f t="shared" ref="E402:F402" si="32">SUM(E399:E401)</f>
        <v>15921000</v>
      </c>
      <c r="F402" s="148">
        <f t="shared" si="32"/>
        <v>0</v>
      </c>
      <c r="G402" s="148">
        <f>SUM(G399:G401)</f>
        <v>13921000</v>
      </c>
      <c r="H402" s="131">
        <v>0</v>
      </c>
      <c r="I402" s="5">
        <f>SUM(I399:I401)</f>
        <v>9049000</v>
      </c>
      <c r="J402" s="139"/>
    </row>
    <row r="403" spans="1:10" x14ac:dyDescent="0.25">
      <c r="A403" s="140" t="s">
        <v>2</v>
      </c>
      <c r="B403" s="174">
        <v>23013001</v>
      </c>
      <c r="C403" s="150"/>
      <c r="D403" s="154" t="s">
        <v>333</v>
      </c>
      <c r="E403" s="148" t="e">
        <f>#REF!+E402</f>
        <v>#REF!</v>
      </c>
      <c r="F403" s="148" t="e">
        <f>#REF!+F402</f>
        <v>#REF!</v>
      </c>
      <c r="G403" s="148">
        <f>G402+G397</f>
        <v>18121000</v>
      </c>
      <c r="H403" s="5">
        <v>1400000</v>
      </c>
      <c r="I403" s="5">
        <f>I402+I397</f>
        <v>11149000</v>
      </c>
      <c r="J403" s="139"/>
    </row>
    <row r="404" spans="1:10" x14ac:dyDescent="0.25">
      <c r="A404" s="140" t="s">
        <v>2</v>
      </c>
      <c r="B404" s="140">
        <v>23057001</v>
      </c>
      <c r="C404" s="140"/>
      <c r="D404" s="154" t="s">
        <v>342</v>
      </c>
      <c r="E404" s="160"/>
      <c r="F404" s="138">
        <v>0</v>
      </c>
      <c r="G404" s="138"/>
      <c r="H404" s="131">
        <v>0</v>
      </c>
      <c r="I404" s="5"/>
      <c r="J404" s="139"/>
    </row>
    <row r="405" spans="1:10" x14ac:dyDescent="0.25">
      <c r="A405" s="140" t="s">
        <v>2</v>
      </c>
      <c r="B405" s="140">
        <v>23057001</v>
      </c>
      <c r="C405" s="145">
        <v>21010101</v>
      </c>
      <c r="D405" s="154" t="s">
        <v>287</v>
      </c>
      <c r="E405" s="161">
        <v>41907000</v>
      </c>
      <c r="F405" s="148">
        <v>32395017</v>
      </c>
      <c r="G405" s="148">
        <v>44155000</v>
      </c>
      <c r="H405" s="5">
        <v>29984969</v>
      </c>
      <c r="I405" s="5">
        <v>41897000</v>
      </c>
      <c r="J405" s="139"/>
    </row>
    <row r="406" spans="1:10" x14ac:dyDescent="0.25">
      <c r="A406" s="140" t="s">
        <v>2</v>
      </c>
      <c r="B406" s="140">
        <v>23057001</v>
      </c>
      <c r="C406" s="150">
        <v>22020102</v>
      </c>
      <c r="D406" s="133" t="s">
        <v>518</v>
      </c>
      <c r="E406" s="160">
        <v>1400000</v>
      </c>
      <c r="F406" s="138"/>
      <c r="G406" s="160">
        <v>1400000</v>
      </c>
      <c r="H406" s="5"/>
      <c r="I406" s="131">
        <f>G406/2</f>
        <v>700000</v>
      </c>
      <c r="J406" s="139"/>
    </row>
    <row r="407" spans="1:10" x14ac:dyDescent="0.25">
      <c r="A407" s="140" t="s">
        <v>2</v>
      </c>
      <c r="B407" s="140">
        <v>23057001</v>
      </c>
      <c r="C407" s="162">
        <v>22020301</v>
      </c>
      <c r="D407" s="133" t="s">
        <v>513</v>
      </c>
      <c r="E407" s="160">
        <v>1200000</v>
      </c>
      <c r="F407" s="138"/>
      <c r="G407" s="160">
        <v>1200000</v>
      </c>
      <c r="H407" s="5"/>
      <c r="I407" s="131">
        <f t="shared" ref="I407:I412" si="33">G407/2</f>
        <v>600000</v>
      </c>
      <c r="J407" s="139"/>
    </row>
    <row r="408" spans="1:10" x14ac:dyDescent="0.25">
      <c r="A408" s="140" t="s">
        <v>2</v>
      </c>
      <c r="B408" s="140">
        <v>23057001</v>
      </c>
      <c r="C408" s="162">
        <v>22020401</v>
      </c>
      <c r="D408" s="133" t="s">
        <v>489</v>
      </c>
      <c r="E408" s="160">
        <v>600000</v>
      </c>
      <c r="F408" s="138"/>
      <c r="G408" s="160">
        <v>600000</v>
      </c>
      <c r="H408" s="5"/>
      <c r="I408" s="131">
        <f t="shared" si="33"/>
        <v>300000</v>
      </c>
      <c r="J408" s="139"/>
    </row>
    <row r="409" spans="1:10" x14ac:dyDescent="0.25">
      <c r="A409" s="140" t="s">
        <v>2</v>
      </c>
      <c r="B409" s="140">
        <v>23057001</v>
      </c>
      <c r="C409" s="162">
        <v>22020403</v>
      </c>
      <c r="D409" s="133" t="s">
        <v>527</v>
      </c>
      <c r="E409" s="160">
        <v>200000</v>
      </c>
      <c r="F409" s="138"/>
      <c r="G409" s="160">
        <v>200000</v>
      </c>
      <c r="H409" s="5"/>
      <c r="I409" s="131">
        <f t="shared" si="33"/>
        <v>100000</v>
      </c>
      <c r="J409" s="139"/>
    </row>
    <row r="410" spans="1:10" x14ac:dyDescent="0.25">
      <c r="A410" s="140" t="s">
        <v>2</v>
      </c>
      <c r="B410" s="140">
        <v>23057001</v>
      </c>
      <c r="C410" s="162">
        <v>22020801</v>
      </c>
      <c r="D410" s="133" t="s">
        <v>515</v>
      </c>
      <c r="E410" s="160">
        <v>600000</v>
      </c>
      <c r="F410" s="138"/>
      <c r="G410" s="160">
        <v>600000</v>
      </c>
      <c r="H410" s="5"/>
      <c r="I410" s="131">
        <f t="shared" si="33"/>
        <v>300000</v>
      </c>
      <c r="J410" s="139"/>
    </row>
    <row r="411" spans="1:10" x14ac:dyDescent="0.25">
      <c r="A411" s="140" t="s">
        <v>2</v>
      </c>
      <c r="B411" s="140">
        <v>23057001</v>
      </c>
      <c r="C411" s="162">
        <v>22021004</v>
      </c>
      <c r="D411" s="133" t="s">
        <v>435</v>
      </c>
      <c r="E411" s="160">
        <v>470000</v>
      </c>
      <c r="F411" s="138"/>
      <c r="G411" s="160">
        <v>470000</v>
      </c>
      <c r="H411" s="5"/>
      <c r="I411" s="131">
        <f t="shared" si="33"/>
        <v>235000</v>
      </c>
      <c r="J411" s="139"/>
    </row>
    <row r="412" spans="1:10" x14ac:dyDescent="0.25">
      <c r="A412" s="140" t="s">
        <v>2</v>
      </c>
      <c r="B412" s="140">
        <v>23057001</v>
      </c>
      <c r="C412" s="162">
        <v>22020901</v>
      </c>
      <c r="D412" s="133" t="s">
        <v>294</v>
      </c>
      <c r="E412" s="160">
        <v>30000</v>
      </c>
      <c r="F412" s="138"/>
      <c r="G412" s="160">
        <v>30000</v>
      </c>
      <c r="H412" s="5"/>
      <c r="I412" s="131">
        <f t="shared" si="33"/>
        <v>15000</v>
      </c>
      <c r="J412" s="139"/>
    </row>
    <row r="413" spans="1:10" x14ac:dyDescent="0.25">
      <c r="A413" s="140" t="s">
        <v>2</v>
      </c>
      <c r="B413" s="140">
        <v>23057001</v>
      </c>
      <c r="C413" s="150"/>
      <c r="D413" s="154" t="s">
        <v>512</v>
      </c>
      <c r="E413" s="161"/>
      <c r="F413" s="133"/>
      <c r="G413" s="148">
        <v>4500000</v>
      </c>
      <c r="H413" s="5">
        <v>1500000</v>
      </c>
      <c r="I413" s="5">
        <f>SUM(I406:I412)</f>
        <v>2250000</v>
      </c>
      <c r="J413" s="139"/>
    </row>
    <row r="414" spans="1:10" x14ac:dyDescent="0.25">
      <c r="A414" s="140" t="s">
        <v>2</v>
      </c>
      <c r="B414" s="140">
        <v>23057001</v>
      </c>
      <c r="C414" s="140"/>
      <c r="D414" s="154" t="s">
        <v>480</v>
      </c>
      <c r="E414" s="161"/>
      <c r="F414" s="148"/>
      <c r="G414" s="161"/>
      <c r="H414" s="131">
        <v>0</v>
      </c>
      <c r="I414" s="5"/>
      <c r="J414" s="131"/>
    </row>
    <row r="415" spans="1:10" x14ac:dyDescent="0.25">
      <c r="A415" s="140" t="s">
        <v>2</v>
      </c>
      <c r="B415" s="140">
        <v>23057001</v>
      </c>
      <c r="C415" s="150">
        <v>22020305</v>
      </c>
      <c r="D415" s="6" t="s">
        <v>189</v>
      </c>
      <c r="E415" s="161">
        <v>0</v>
      </c>
      <c r="F415" s="148">
        <v>0</v>
      </c>
      <c r="G415" s="160">
        <v>2295000</v>
      </c>
      <c r="H415" s="131">
        <v>0</v>
      </c>
      <c r="I415" s="131">
        <v>1000000</v>
      </c>
      <c r="J415" s="139"/>
    </row>
    <row r="416" spans="1:10" x14ac:dyDescent="0.25">
      <c r="A416" s="140" t="s">
        <v>2</v>
      </c>
      <c r="B416" s="140">
        <v>23057001</v>
      </c>
      <c r="C416" s="150">
        <v>22020501</v>
      </c>
      <c r="D416" s="6" t="s">
        <v>119</v>
      </c>
      <c r="E416" s="161">
        <v>0</v>
      </c>
      <c r="F416" s="148">
        <v>0</v>
      </c>
      <c r="G416" s="160">
        <v>3000000</v>
      </c>
      <c r="H416" s="131">
        <v>0</v>
      </c>
      <c r="I416" s="131">
        <v>1392000</v>
      </c>
      <c r="J416" s="139"/>
    </row>
    <row r="417" spans="1:10" x14ac:dyDescent="0.25">
      <c r="A417" s="140" t="s">
        <v>2</v>
      </c>
      <c r="B417" s="140">
        <v>23057001</v>
      </c>
      <c r="C417" s="150">
        <v>22020404</v>
      </c>
      <c r="D417" s="6" t="s">
        <v>537</v>
      </c>
      <c r="E417" s="161"/>
      <c r="F417" s="148"/>
      <c r="G417" s="160">
        <v>3000000</v>
      </c>
      <c r="H417" s="131">
        <v>0</v>
      </c>
      <c r="I417" s="131">
        <v>1000000</v>
      </c>
      <c r="J417" s="139"/>
    </row>
    <row r="418" spans="1:10" x14ac:dyDescent="0.25">
      <c r="A418" s="140" t="s">
        <v>2</v>
      </c>
      <c r="B418" s="140">
        <v>23057001</v>
      </c>
      <c r="C418" s="150">
        <v>22020102</v>
      </c>
      <c r="D418" s="6" t="s">
        <v>118</v>
      </c>
      <c r="E418" s="161"/>
      <c r="F418" s="148"/>
      <c r="G418" s="160">
        <v>0</v>
      </c>
      <c r="H418" s="131"/>
      <c r="I418" s="131">
        <v>2000000</v>
      </c>
      <c r="J418" s="139"/>
    </row>
    <row r="419" spans="1:10" x14ac:dyDescent="0.25">
      <c r="A419" s="140" t="s">
        <v>2</v>
      </c>
      <c r="B419" s="140">
        <v>23057001</v>
      </c>
      <c r="C419" s="150"/>
      <c r="D419" s="154" t="s">
        <v>490</v>
      </c>
      <c r="E419" s="161">
        <f t="shared" ref="E419:F419" si="34">SUM(E415:E417)</f>
        <v>0</v>
      </c>
      <c r="F419" s="161">
        <f t="shared" si="34"/>
        <v>0</v>
      </c>
      <c r="G419" s="161">
        <f>SUM(G415:G418)</f>
        <v>8295000</v>
      </c>
      <c r="H419" s="131">
        <v>0</v>
      </c>
      <c r="I419" s="5">
        <f>SUM(I415:I418)</f>
        <v>5392000</v>
      </c>
      <c r="J419" s="139"/>
    </row>
    <row r="420" spans="1:10" x14ac:dyDescent="0.25">
      <c r="A420" s="140" t="s">
        <v>2</v>
      </c>
      <c r="B420" s="140">
        <v>23057001</v>
      </c>
      <c r="C420" s="140"/>
      <c r="D420" s="154" t="s">
        <v>477</v>
      </c>
      <c r="E420" s="161" t="e">
        <f>#REF!+E419</f>
        <v>#REF!</v>
      </c>
      <c r="F420" s="161" t="e">
        <f>#REF!+F419</f>
        <v>#REF!</v>
      </c>
      <c r="G420" s="161">
        <f>G419+G413</f>
        <v>12795000</v>
      </c>
      <c r="H420" s="5">
        <v>1500000</v>
      </c>
      <c r="I420" s="5">
        <f>I419+I413</f>
        <v>7642000</v>
      </c>
      <c r="J420" s="139"/>
    </row>
    <row r="421" spans="1:10" x14ac:dyDescent="0.25">
      <c r="A421" s="140" t="s">
        <v>2</v>
      </c>
      <c r="B421" s="140">
        <v>24007001</v>
      </c>
      <c r="C421" s="140"/>
      <c r="D421" s="154" t="s">
        <v>343</v>
      </c>
      <c r="E421" s="160"/>
      <c r="F421" s="138">
        <v>0</v>
      </c>
      <c r="G421" s="138"/>
      <c r="H421" s="131">
        <v>0</v>
      </c>
      <c r="I421" s="5"/>
      <c r="J421" s="139"/>
    </row>
    <row r="422" spans="1:10" x14ac:dyDescent="0.25">
      <c r="A422" s="140" t="s">
        <v>2</v>
      </c>
      <c r="B422" s="140">
        <v>24007001</v>
      </c>
      <c r="C422" s="145">
        <v>21010101</v>
      </c>
      <c r="D422" s="154" t="s">
        <v>287</v>
      </c>
      <c r="E422" s="161">
        <v>125732000</v>
      </c>
      <c r="F422" s="148">
        <v>96858108</v>
      </c>
      <c r="G422" s="148">
        <v>128643000</v>
      </c>
      <c r="H422" s="5">
        <v>75337586</v>
      </c>
      <c r="I422" s="5">
        <v>130318000</v>
      </c>
      <c r="J422" s="139"/>
    </row>
    <row r="423" spans="1:10" x14ac:dyDescent="0.25">
      <c r="A423" s="140" t="s">
        <v>2</v>
      </c>
      <c r="B423" s="140">
        <v>24007001</v>
      </c>
      <c r="C423" s="162">
        <v>22020101</v>
      </c>
      <c r="D423" s="133" t="s">
        <v>291</v>
      </c>
      <c r="E423" s="160">
        <v>0</v>
      </c>
      <c r="F423" s="138"/>
      <c r="G423" s="160">
        <v>0</v>
      </c>
      <c r="H423" s="5"/>
      <c r="I423" s="5"/>
      <c r="J423" s="139"/>
    </row>
    <row r="424" spans="1:10" x14ac:dyDescent="0.25">
      <c r="A424" s="140" t="s">
        <v>2</v>
      </c>
      <c r="B424" s="140">
        <v>24007001</v>
      </c>
      <c r="C424" s="162">
        <v>22020301</v>
      </c>
      <c r="D424" s="133" t="s">
        <v>513</v>
      </c>
      <c r="E424" s="160">
        <v>6000000</v>
      </c>
      <c r="F424" s="138"/>
      <c r="G424" s="160">
        <v>6000000</v>
      </c>
      <c r="H424" s="5"/>
      <c r="I424" s="131">
        <v>6000000</v>
      </c>
      <c r="J424" s="139"/>
    </row>
    <row r="425" spans="1:10" x14ac:dyDescent="0.25">
      <c r="A425" s="140" t="s">
        <v>2</v>
      </c>
      <c r="B425" s="140">
        <v>24007001</v>
      </c>
      <c r="C425" s="162">
        <v>22020401</v>
      </c>
      <c r="D425" s="133" t="s">
        <v>489</v>
      </c>
      <c r="E425" s="160">
        <v>1100000</v>
      </c>
      <c r="F425" s="138"/>
      <c r="G425" s="160">
        <v>1100000</v>
      </c>
      <c r="H425" s="5"/>
      <c r="I425" s="131">
        <v>1100000</v>
      </c>
      <c r="J425" s="139"/>
    </row>
    <row r="426" spans="1:10" x14ac:dyDescent="0.25">
      <c r="A426" s="140" t="s">
        <v>2</v>
      </c>
      <c r="B426" s="140">
        <v>24007001</v>
      </c>
      <c r="C426" s="140">
        <v>22020405</v>
      </c>
      <c r="D426" s="133" t="s">
        <v>524</v>
      </c>
      <c r="E426" s="160">
        <v>500000</v>
      </c>
      <c r="F426" s="138"/>
      <c r="G426" s="160">
        <v>500000</v>
      </c>
      <c r="H426" s="5"/>
      <c r="I426" s="131">
        <v>500000</v>
      </c>
      <c r="J426" s="139"/>
    </row>
    <row r="427" spans="1:10" x14ac:dyDescent="0.25">
      <c r="A427" s="140" t="s">
        <v>2</v>
      </c>
      <c r="B427" s="140">
        <v>24007001</v>
      </c>
      <c r="C427" s="150">
        <v>22020701</v>
      </c>
      <c r="D427" s="133" t="s">
        <v>530</v>
      </c>
      <c r="E427" s="160">
        <v>150000</v>
      </c>
      <c r="F427" s="138"/>
      <c r="G427" s="160">
        <v>150000</v>
      </c>
      <c r="H427" s="5"/>
      <c r="I427" s="131">
        <v>150000</v>
      </c>
      <c r="J427" s="139"/>
    </row>
    <row r="428" spans="1:10" x14ac:dyDescent="0.25">
      <c r="A428" s="140" t="s">
        <v>2</v>
      </c>
      <c r="B428" s="140">
        <v>24007001</v>
      </c>
      <c r="C428" s="162">
        <v>22020801</v>
      </c>
      <c r="D428" s="133" t="s">
        <v>515</v>
      </c>
      <c r="E428" s="160">
        <v>1200000</v>
      </c>
      <c r="F428" s="138"/>
      <c r="G428" s="160">
        <v>1200000</v>
      </c>
      <c r="H428" s="5"/>
      <c r="I428" s="131">
        <v>1200000</v>
      </c>
      <c r="J428" s="139"/>
    </row>
    <row r="429" spans="1:10" x14ac:dyDescent="0.25">
      <c r="A429" s="140" t="s">
        <v>2</v>
      </c>
      <c r="B429" s="140">
        <v>24007001</v>
      </c>
      <c r="C429" s="162">
        <v>22020803</v>
      </c>
      <c r="D429" s="133" t="s">
        <v>509</v>
      </c>
      <c r="E429" s="160">
        <v>200000</v>
      </c>
      <c r="F429" s="138"/>
      <c r="G429" s="160">
        <v>200000</v>
      </c>
      <c r="H429" s="5"/>
      <c r="I429" s="131">
        <v>800000</v>
      </c>
      <c r="J429" s="139"/>
    </row>
    <row r="430" spans="1:10" x14ac:dyDescent="0.25">
      <c r="A430" s="140" t="s">
        <v>2</v>
      </c>
      <c r="B430" s="140">
        <v>24007001</v>
      </c>
      <c r="C430" s="150">
        <v>22020803</v>
      </c>
      <c r="D430" s="133" t="s">
        <v>642</v>
      </c>
      <c r="E430" s="160">
        <v>600000</v>
      </c>
      <c r="F430" s="138"/>
      <c r="G430" s="160">
        <v>600000</v>
      </c>
      <c r="H430" s="5"/>
      <c r="I430" s="131"/>
      <c r="J430" s="139"/>
    </row>
    <row r="431" spans="1:10" x14ac:dyDescent="0.25">
      <c r="A431" s="140" t="s">
        <v>2</v>
      </c>
      <c r="B431" s="140">
        <v>24007001</v>
      </c>
      <c r="C431" s="162">
        <v>22021004</v>
      </c>
      <c r="D431" s="133" t="s">
        <v>435</v>
      </c>
      <c r="E431" s="163">
        <v>1000000</v>
      </c>
      <c r="F431" s="138"/>
      <c r="G431" s="163">
        <v>1000000</v>
      </c>
      <c r="H431" s="5"/>
      <c r="I431" s="131">
        <v>1000000</v>
      </c>
      <c r="J431" s="131"/>
    </row>
    <row r="432" spans="1:10" x14ac:dyDescent="0.25">
      <c r="A432" s="140" t="s">
        <v>2</v>
      </c>
      <c r="B432" s="140">
        <v>24007001</v>
      </c>
      <c r="C432" s="162">
        <v>22020901</v>
      </c>
      <c r="D432" s="133" t="s">
        <v>294</v>
      </c>
      <c r="E432" s="160">
        <v>50000</v>
      </c>
      <c r="F432" s="138"/>
      <c r="G432" s="160">
        <v>50000</v>
      </c>
      <c r="H432" s="5"/>
      <c r="I432" s="131">
        <v>50000</v>
      </c>
      <c r="J432" s="139"/>
    </row>
    <row r="433" spans="1:10" x14ac:dyDescent="0.25">
      <c r="A433" s="140" t="s">
        <v>2</v>
      </c>
      <c r="B433" s="140">
        <v>24007001</v>
      </c>
      <c r="C433" s="292"/>
      <c r="D433" s="154" t="s">
        <v>512</v>
      </c>
      <c r="E433" s="161"/>
      <c r="F433" s="148"/>
      <c r="G433" s="148">
        <v>10800000</v>
      </c>
      <c r="H433" s="5">
        <v>3600000</v>
      </c>
      <c r="I433" s="5">
        <f>SUM(I424:I432)</f>
        <v>10800000</v>
      </c>
      <c r="J433" s="139"/>
    </row>
    <row r="434" spans="1:10" x14ac:dyDescent="0.25">
      <c r="A434" s="140" t="s">
        <v>2</v>
      </c>
      <c r="B434" s="140">
        <v>24007001</v>
      </c>
      <c r="C434" s="140"/>
      <c r="D434" s="154" t="s">
        <v>480</v>
      </c>
      <c r="E434" s="161"/>
      <c r="F434" s="138">
        <v>0</v>
      </c>
      <c r="G434" s="138"/>
      <c r="H434" s="131">
        <v>0</v>
      </c>
      <c r="I434" s="5"/>
      <c r="J434" s="139"/>
    </row>
    <row r="435" spans="1:10" x14ac:dyDescent="0.25">
      <c r="A435" s="140" t="s">
        <v>2</v>
      </c>
      <c r="B435" s="174">
        <v>24007001</v>
      </c>
      <c r="C435" s="150">
        <v>22020401</v>
      </c>
      <c r="D435" s="6" t="s">
        <v>284</v>
      </c>
      <c r="E435" s="160">
        <v>10000000</v>
      </c>
      <c r="F435" s="138">
        <v>0</v>
      </c>
      <c r="G435" s="138">
        <v>10000000</v>
      </c>
      <c r="H435" s="131">
        <v>0</v>
      </c>
      <c r="I435" s="131">
        <v>6000000</v>
      </c>
      <c r="J435" s="139"/>
    </row>
    <row r="436" spans="1:10" x14ac:dyDescent="0.25">
      <c r="A436" s="140" t="s">
        <v>2</v>
      </c>
      <c r="B436" s="174">
        <v>24007001</v>
      </c>
      <c r="C436" s="150">
        <v>22020404</v>
      </c>
      <c r="D436" s="6" t="s">
        <v>537</v>
      </c>
      <c r="E436" s="160"/>
      <c r="F436" s="138"/>
      <c r="G436" s="138">
        <v>3000000</v>
      </c>
      <c r="H436" s="131">
        <v>0</v>
      </c>
      <c r="I436" s="131">
        <v>2000000</v>
      </c>
      <c r="J436" s="139"/>
    </row>
    <row r="437" spans="1:10" x14ac:dyDescent="0.25">
      <c r="A437" s="140" t="s">
        <v>2</v>
      </c>
      <c r="B437" s="174">
        <v>24007001</v>
      </c>
      <c r="C437" s="150">
        <v>22020102</v>
      </c>
      <c r="D437" s="6" t="s">
        <v>118</v>
      </c>
      <c r="E437" s="160">
        <v>2000000</v>
      </c>
      <c r="F437" s="138">
        <v>0</v>
      </c>
      <c r="G437" s="138">
        <v>2000000</v>
      </c>
      <c r="H437" s="131">
        <v>0</v>
      </c>
      <c r="I437" s="131">
        <v>1750000</v>
      </c>
      <c r="J437" s="139"/>
    </row>
    <row r="438" spans="1:10" x14ac:dyDescent="0.25">
      <c r="A438" s="140"/>
      <c r="B438" s="174"/>
      <c r="C438" s="150"/>
      <c r="D438" s="154" t="s">
        <v>516</v>
      </c>
      <c r="E438" s="148">
        <f t="shared" ref="E438:F438" si="35">SUM(E435:E437)</f>
        <v>12000000</v>
      </c>
      <c r="F438" s="148">
        <f t="shared" si="35"/>
        <v>0</v>
      </c>
      <c r="G438" s="148">
        <f>SUM(G435:G437)</f>
        <v>15000000</v>
      </c>
      <c r="H438" s="131">
        <v>0</v>
      </c>
      <c r="I438" s="5">
        <f>SUM(I435:I437)</f>
        <v>9750000</v>
      </c>
      <c r="J438" s="139"/>
    </row>
    <row r="439" spans="1:10" x14ac:dyDescent="0.25">
      <c r="A439" s="140" t="s">
        <v>2</v>
      </c>
      <c r="B439" s="174">
        <v>24007001</v>
      </c>
      <c r="C439" s="150"/>
      <c r="D439" s="154" t="s">
        <v>333</v>
      </c>
      <c r="E439" s="148" t="e">
        <f>#REF!+E438</f>
        <v>#REF!</v>
      </c>
      <c r="F439" s="148" t="e">
        <f>#REF!+F438</f>
        <v>#REF!</v>
      </c>
      <c r="G439" s="148">
        <f>G438+G433</f>
        <v>25800000</v>
      </c>
      <c r="H439" s="5">
        <v>3600000</v>
      </c>
      <c r="I439" s="5">
        <f>I438+I433</f>
        <v>20550000</v>
      </c>
      <c r="J439" s="139"/>
    </row>
    <row r="440" spans="1:10" x14ac:dyDescent="0.25">
      <c r="A440" s="140" t="s">
        <v>2</v>
      </c>
      <c r="B440" s="164">
        <v>25001001</v>
      </c>
      <c r="C440" s="150"/>
      <c r="D440" s="154" t="s">
        <v>142</v>
      </c>
      <c r="E440" s="161"/>
      <c r="F440" s="138">
        <v>0</v>
      </c>
      <c r="G440" s="138"/>
      <c r="H440" s="131">
        <v>0</v>
      </c>
      <c r="I440" s="5"/>
      <c r="J440" s="139"/>
    </row>
    <row r="441" spans="1:10" x14ac:dyDescent="0.25">
      <c r="A441" s="140" t="s">
        <v>2</v>
      </c>
      <c r="B441" s="140">
        <v>25001001</v>
      </c>
      <c r="C441" s="145">
        <v>21010101</v>
      </c>
      <c r="D441" s="154" t="s">
        <v>287</v>
      </c>
      <c r="E441" s="161">
        <v>123719000</v>
      </c>
      <c r="F441" s="148">
        <v>156580856</v>
      </c>
      <c r="G441" s="148">
        <v>141050000</v>
      </c>
      <c r="H441" s="5">
        <v>102508881</v>
      </c>
      <c r="I441" s="5">
        <v>179566000</v>
      </c>
      <c r="J441" s="139"/>
    </row>
    <row r="442" spans="1:10" x14ac:dyDescent="0.25">
      <c r="A442" s="140" t="s">
        <v>2</v>
      </c>
      <c r="B442" s="140">
        <v>25001001</v>
      </c>
      <c r="C442" s="162">
        <v>22020101</v>
      </c>
      <c r="D442" s="133" t="s">
        <v>291</v>
      </c>
      <c r="E442" s="160">
        <v>2000000</v>
      </c>
      <c r="F442" s="138"/>
      <c r="G442" s="160">
        <v>2000000</v>
      </c>
      <c r="H442" s="5"/>
      <c r="I442" s="131"/>
      <c r="J442" s="139"/>
    </row>
    <row r="443" spans="1:10" x14ac:dyDescent="0.25">
      <c r="A443" s="140" t="s">
        <v>2</v>
      </c>
      <c r="B443" s="140">
        <v>25001001</v>
      </c>
      <c r="C443" s="162">
        <v>22020102</v>
      </c>
      <c r="D443" s="133" t="s">
        <v>292</v>
      </c>
      <c r="E443" s="160">
        <v>0</v>
      </c>
      <c r="F443" s="138"/>
      <c r="G443" s="160">
        <v>0</v>
      </c>
      <c r="H443" s="5"/>
      <c r="I443" s="5"/>
      <c r="J443" s="139"/>
    </row>
    <row r="444" spans="1:10" x14ac:dyDescent="0.25">
      <c r="A444" s="140" t="s">
        <v>2</v>
      </c>
      <c r="B444" s="140">
        <v>25001001</v>
      </c>
      <c r="C444" s="162">
        <v>22020201</v>
      </c>
      <c r="D444" s="133" t="s">
        <v>646</v>
      </c>
      <c r="E444" s="160">
        <v>1500000</v>
      </c>
      <c r="F444" s="138"/>
      <c r="G444" s="160">
        <v>1500000</v>
      </c>
      <c r="H444" s="5"/>
      <c r="I444" s="131">
        <v>500000</v>
      </c>
      <c r="J444" s="139"/>
    </row>
    <row r="445" spans="1:10" x14ac:dyDescent="0.25">
      <c r="A445" s="140" t="s">
        <v>2</v>
      </c>
      <c r="B445" s="140">
        <v>25001001</v>
      </c>
      <c r="C445" s="162">
        <v>22020202</v>
      </c>
      <c r="D445" s="133" t="s">
        <v>436</v>
      </c>
      <c r="E445" s="160">
        <v>600000</v>
      </c>
      <c r="F445" s="138"/>
      <c r="G445" s="160">
        <v>600000</v>
      </c>
      <c r="H445" s="5"/>
      <c r="I445" s="131">
        <v>250000</v>
      </c>
      <c r="J445" s="139"/>
    </row>
    <row r="446" spans="1:10" x14ac:dyDescent="0.25">
      <c r="A446" s="140" t="s">
        <v>2</v>
      </c>
      <c r="B446" s="140">
        <v>25001001</v>
      </c>
      <c r="C446" s="162">
        <v>22020205</v>
      </c>
      <c r="D446" s="133" t="s">
        <v>673</v>
      </c>
      <c r="E446" s="160">
        <v>600000</v>
      </c>
      <c r="F446" s="138"/>
      <c r="G446" s="160">
        <v>600000</v>
      </c>
      <c r="H446" s="5"/>
      <c r="I446" s="131">
        <v>250000</v>
      </c>
      <c r="J446" s="139"/>
    </row>
    <row r="447" spans="1:10" x14ac:dyDescent="0.25">
      <c r="A447" s="140" t="s">
        <v>2</v>
      </c>
      <c r="B447" s="140">
        <v>25001001</v>
      </c>
      <c r="C447" s="162">
        <v>22021006</v>
      </c>
      <c r="D447" s="133" t="s">
        <v>293</v>
      </c>
      <c r="E447" s="160">
        <v>200000</v>
      </c>
      <c r="F447" s="138"/>
      <c r="G447" s="160">
        <v>200000</v>
      </c>
      <c r="H447" s="5"/>
      <c r="I447" s="131">
        <v>100000</v>
      </c>
      <c r="J447" s="139"/>
    </row>
    <row r="448" spans="1:10" x14ac:dyDescent="0.25">
      <c r="A448" s="140" t="s">
        <v>2</v>
      </c>
      <c r="B448" s="140">
        <v>25001001</v>
      </c>
      <c r="C448" s="162">
        <v>22020301</v>
      </c>
      <c r="D448" s="133" t="s">
        <v>513</v>
      </c>
      <c r="E448" s="160">
        <v>1500000</v>
      </c>
      <c r="F448" s="138"/>
      <c r="G448" s="160">
        <v>1500000</v>
      </c>
      <c r="H448" s="5"/>
      <c r="I448" s="131">
        <v>1250000</v>
      </c>
      <c r="J448" s="139"/>
    </row>
    <row r="449" spans="1:10" x14ac:dyDescent="0.25">
      <c r="A449" s="140" t="s">
        <v>2</v>
      </c>
      <c r="B449" s="140">
        <v>25001001</v>
      </c>
      <c r="C449" s="162">
        <v>22020303</v>
      </c>
      <c r="D449" s="133" t="s">
        <v>522</v>
      </c>
      <c r="E449" s="160">
        <v>900000</v>
      </c>
      <c r="F449" s="138"/>
      <c r="G449" s="160">
        <v>900000</v>
      </c>
      <c r="H449" s="5"/>
      <c r="I449" s="131">
        <v>250000</v>
      </c>
      <c r="J449" s="139"/>
    </row>
    <row r="450" spans="1:10" x14ac:dyDescent="0.25">
      <c r="A450" s="140" t="s">
        <v>2</v>
      </c>
      <c r="B450" s="140">
        <v>25001001</v>
      </c>
      <c r="C450" s="162">
        <v>22020309</v>
      </c>
      <c r="D450" s="133" t="s">
        <v>640</v>
      </c>
      <c r="E450" s="160">
        <v>600000</v>
      </c>
      <c r="F450" s="138"/>
      <c r="G450" s="160">
        <v>600000</v>
      </c>
      <c r="H450" s="5"/>
      <c r="I450" s="131">
        <v>300000</v>
      </c>
      <c r="J450" s="139"/>
    </row>
    <row r="451" spans="1:10" x14ac:dyDescent="0.25">
      <c r="A451" s="140" t="s">
        <v>2</v>
      </c>
      <c r="B451" s="140">
        <v>25001001</v>
      </c>
      <c r="C451" s="150">
        <v>22020310</v>
      </c>
      <c r="D451" s="133" t="s">
        <v>671</v>
      </c>
      <c r="E451" s="160">
        <v>2000000</v>
      </c>
      <c r="F451" s="138"/>
      <c r="G451" s="160">
        <v>2000000</v>
      </c>
      <c r="H451" s="5"/>
      <c r="I451" s="131">
        <v>1500000</v>
      </c>
      <c r="J451" s="139"/>
    </row>
    <row r="452" spans="1:10" x14ac:dyDescent="0.25">
      <c r="A452" s="140" t="s">
        <v>2</v>
      </c>
      <c r="B452" s="140">
        <v>25001001</v>
      </c>
      <c r="C452" s="162">
        <v>22020401</v>
      </c>
      <c r="D452" s="133" t="s">
        <v>489</v>
      </c>
      <c r="E452" s="160">
        <v>1500000</v>
      </c>
      <c r="F452" s="138"/>
      <c r="G452" s="160">
        <v>1500000</v>
      </c>
      <c r="H452" s="5"/>
      <c r="I452" s="131">
        <v>1000000</v>
      </c>
      <c r="J452" s="139"/>
    </row>
    <row r="453" spans="1:10" x14ac:dyDescent="0.25">
      <c r="A453" s="140" t="s">
        <v>2</v>
      </c>
      <c r="B453" s="140">
        <v>25001001</v>
      </c>
      <c r="C453" s="162">
        <v>22020402</v>
      </c>
      <c r="D453" s="133" t="s">
        <v>523</v>
      </c>
      <c r="E453" s="160">
        <v>1500000</v>
      </c>
      <c r="F453" s="138"/>
      <c r="G453" s="160">
        <v>1500000</v>
      </c>
      <c r="H453" s="5"/>
      <c r="I453" s="131">
        <v>750000</v>
      </c>
      <c r="J453" s="131"/>
    </row>
    <row r="454" spans="1:10" x14ac:dyDescent="0.25">
      <c r="A454" s="140" t="s">
        <v>2</v>
      </c>
      <c r="B454" s="140">
        <v>25001001</v>
      </c>
      <c r="C454" s="140">
        <v>22020404</v>
      </c>
      <c r="D454" s="133" t="s">
        <v>736</v>
      </c>
      <c r="E454" s="160">
        <v>1000000</v>
      </c>
      <c r="F454" s="138"/>
      <c r="G454" s="160">
        <v>1000000</v>
      </c>
      <c r="H454" s="5"/>
      <c r="I454" s="131">
        <v>500000</v>
      </c>
      <c r="J454" s="139"/>
    </row>
    <row r="455" spans="1:10" x14ac:dyDescent="0.25">
      <c r="A455" s="140" t="s">
        <v>2</v>
      </c>
      <c r="B455" s="140">
        <v>25001001</v>
      </c>
      <c r="C455" s="150">
        <v>22020403</v>
      </c>
      <c r="D455" s="133" t="s">
        <v>735</v>
      </c>
      <c r="E455" s="160">
        <v>2600000</v>
      </c>
      <c r="F455" s="138"/>
      <c r="G455" s="160">
        <v>2600000</v>
      </c>
      <c r="H455" s="5"/>
      <c r="I455" s="131">
        <v>1250000</v>
      </c>
      <c r="J455" s="139"/>
    </row>
    <row r="456" spans="1:10" x14ac:dyDescent="0.25">
      <c r="A456" s="140" t="s">
        <v>2</v>
      </c>
      <c r="B456" s="140">
        <v>25001001</v>
      </c>
      <c r="C456" s="162">
        <v>22020501</v>
      </c>
      <c r="D456" s="133" t="s">
        <v>514</v>
      </c>
      <c r="E456" s="160">
        <v>600000</v>
      </c>
      <c r="F456" s="138"/>
      <c r="G456" s="160">
        <v>600000</v>
      </c>
      <c r="H456" s="5"/>
      <c r="I456" s="131">
        <v>750000</v>
      </c>
      <c r="J456" s="139"/>
    </row>
    <row r="457" spans="1:10" x14ac:dyDescent="0.25">
      <c r="A457" s="140" t="s">
        <v>2</v>
      </c>
      <c r="B457" s="140">
        <v>25001001</v>
      </c>
      <c r="C457" s="150">
        <v>22020501</v>
      </c>
      <c r="D457" s="133" t="s">
        <v>694</v>
      </c>
      <c r="E457" s="160">
        <v>600000</v>
      </c>
      <c r="F457" s="138"/>
      <c r="G457" s="160">
        <v>600000</v>
      </c>
      <c r="H457" s="5"/>
      <c r="I457" s="131">
        <v>500000</v>
      </c>
      <c r="J457" s="139"/>
    </row>
    <row r="458" spans="1:10" x14ac:dyDescent="0.25">
      <c r="A458" s="140" t="s">
        <v>2</v>
      </c>
      <c r="B458" s="140">
        <v>25001001</v>
      </c>
      <c r="C458" s="150">
        <v>22021027</v>
      </c>
      <c r="D458" s="133" t="s">
        <v>648</v>
      </c>
      <c r="E458" s="160">
        <v>3000000</v>
      </c>
      <c r="F458" s="138"/>
      <c r="G458" s="160">
        <v>3000000</v>
      </c>
      <c r="H458" s="5"/>
      <c r="I458" s="131">
        <v>500000</v>
      </c>
      <c r="J458" s="139"/>
    </row>
    <row r="459" spans="1:10" x14ac:dyDescent="0.25">
      <c r="A459" s="140" t="s">
        <v>2</v>
      </c>
      <c r="B459" s="140">
        <v>25001001</v>
      </c>
      <c r="C459" s="162">
        <v>22020801</v>
      </c>
      <c r="D459" s="133" t="s">
        <v>515</v>
      </c>
      <c r="E459" s="160">
        <v>2000000</v>
      </c>
      <c r="F459" s="138"/>
      <c r="G459" s="160">
        <v>2000000</v>
      </c>
      <c r="H459" s="5"/>
      <c r="I459" s="131">
        <v>1250000</v>
      </c>
      <c r="J459" s="139"/>
    </row>
    <row r="460" spans="1:10" x14ac:dyDescent="0.25">
      <c r="A460" s="140" t="s">
        <v>2</v>
      </c>
      <c r="B460" s="140">
        <v>25001001</v>
      </c>
      <c r="C460" s="162">
        <v>22021004</v>
      </c>
      <c r="D460" s="133" t="s">
        <v>435</v>
      </c>
      <c r="E460" s="160">
        <v>1000000</v>
      </c>
      <c r="F460" s="138"/>
      <c r="G460" s="160">
        <v>1000000</v>
      </c>
      <c r="H460" s="5"/>
      <c r="I460" s="131">
        <v>750000</v>
      </c>
      <c r="J460" s="139"/>
    </row>
    <row r="461" spans="1:10" x14ac:dyDescent="0.25">
      <c r="A461" s="140" t="s">
        <v>2</v>
      </c>
      <c r="B461" s="140">
        <v>25001001</v>
      </c>
      <c r="C461" s="150">
        <v>22021007</v>
      </c>
      <c r="D461" s="133" t="s">
        <v>528</v>
      </c>
      <c r="E461" s="160">
        <v>300000</v>
      </c>
      <c r="F461" s="138"/>
      <c r="G461" s="160">
        <v>300000</v>
      </c>
      <c r="H461" s="5"/>
      <c r="I461" s="131">
        <v>250000</v>
      </c>
      <c r="J461" s="139"/>
    </row>
    <row r="462" spans="1:10" x14ac:dyDescent="0.25">
      <c r="A462" s="140" t="s">
        <v>2</v>
      </c>
      <c r="B462" s="140">
        <v>25001001</v>
      </c>
      <c r="C462" s="162">
        <v>22020901</v>
      </c>
      <c r="D462" s="133" t="s">
        <v>294</v>
      </c>
      <c r="E462" s="160">
        <v>0</v>
      </c>
      <c r="F462" s="138"/>
      <c r="G462" s="160">
        <v>0</v>
      </c>
      <c r="H462" s="5"/>
      <c r="I462" s="131">
        <v>100000</v>
      </c>
      <c r="J462" s="139"/>
    </row>
    <row r="463" spans="1:10" x14ac:dyDescent="0.25">
      <c r="A463" s="140" t="s">
        <v>2</v>
      </c>
      <c r="B463" s="140">
        <v>25001001</v>
      </c>
      <c r="C463" s="162"/>
      <c r="D463" s="154" t="s">
        <v>512</v>
      </c>
      <c r="E463" s="160"/>
      <c r="F463" s="138"/>
      <c r="G463" s="148">
        <v>24000000</v>
      </c>
      <c r="H463" s="5">
        <v>8000000</v>
      </c>
      <c r="I463" s="5">
        <f>SUM(I444:I462)</f>
        <v>12000000</v>
      </c>
      <c r="J463" s="139"/>
    </row>
    <row r="464" spans="1:10" x14ac:dyDescent="0.25">
      <c r="A464" s="140" t="s">
        <v>2</v>
      </c>
      <c r="B464" s="140">
        <v>25001001</v>
      </c>
      <c r="C464" s="140"/>
      <c r="D464" s="154" t="s">
        <v>480</v>
      </c>
      <c r="E464" s="165"/>
      <c r="F464" s="138">
        <v>0</v>
      </c>
      <c r="G464" s="138"/>
      <c r="H464" s="131">
        <v>0</v>
      </c>
      <c r="I464" s="5"/>
      <c r="J464" s="182"/>
    </row>
    <row r="465" spans="1:10" x14ac:dyDescent="0.25">
      <c r="A465" s="140" t="s">
        <v>2</v>
      </c>
      <c r="B465" s="164">
        <v>25001001</v>
      </c>
      <c r="C465" s="150">
        <v>22020501</v>
      </c>
      <c r="D465" s="6" t="s">
        <v>119</v>
      </c>
      <c r="E465" s="160">
        <v>100000000</v>
      </c>
      <c r="F465" s="138">
        <v>93125244</v>
      </c>
      <c r="G465" s="138">
        <v>150000000</v>
      </c>
      <c r="H465" s="131">
        <v>87640000</v>
      </c>
      <c r="I465" s="131">
        <v>65000000</v>
      </c>
      <c r="J465" s="182"/>
    </row>
    <row r="466" spans="1:10" x14ac:dyDescent="0.25">
      <c r="A466" s="140" t="s">
        <v>2</v>
      </c>
      <c r="B466" s="164">
        <v>25001001</v>
      </c>
      <c r="C466" s="150">
        <v>22020406</v>
      </c>
      <c r="D466" s="6" t="s">
        <v>482</v>
      </c>
      <c r="E466" s="160"/>
      <c r="F466" s="138"/>
      <c r="G466" s="138" t="s">
        <v>733</v>
      </c>
      <c r="H466" s="131" t="s">
        <v>733</v>
      </c>
      <c r="I466" s="131">
        <v>400000000</v>
      </c>
      <c r="J466" s="182" t="s">
        <v>737</v>
      </c>
    </row>
    <row r="467" spans="1:10" x14ac:dyDescent="0.25">
      <c r="A467" s="140"/>
      <c r="B467" s="164"/>
      <c r="C467" s="150"/>
      <c r="D467" s="196" t="s">
        <v>516</v>
      </c>
      <c r="E467" s="148">
        <f t="shared" ref="E467:F467" si="36">SUM(E464:E465)</f>
        <v>100000000</v>
      </c>
      <c r="F467" s="148">
        <f t="shared" si="36"/>
        <v>93125244</v>
      </c>
      <c r="G467" s="148">
        <f>SUM(G464:G465)</f>
        <v>150000000</v>
      </c>
      <c r="H467" s="131">
        <v>87640000</v>
      </c>
      <c r="I467" s="5">
        <f>SUM(I465:I466)</f>
        <v>465000000</v>
      </c>
      <c r="J467" s="182"/>
    </row>
    <row r="468" spans="1:10" x14ac:dyDescent="0.25">
      <c r="A468" s="140" t="s">
        <v>2</v>
      </c>
      <c r="B468" s="164">
        <v>25001001</v>
      </c>
      <c r="C468" s="150"/>
      <c r="D468" s="154" t="s">
        <v>290</v>
      </c>
      <c r="E468" s="148" t="e">
        <f>#REF!+E467</f>
        <v>#REF!</v>
      </c>
      <c r="F468" s="148" t="e">
        <f>#REF!+F467</f>
        <v>#REF!</v>
      </c>
      <c r="G468" s="148">
        <f>G467+G463</f>
        <v>174000000</v>
      </c>
      <c r="H468" s="5">
        <v>95640000</v>
      </c>
      <c r="I468" s="5">
        <f>I467+I463</f>
        <v>477000000</v>
      </c>
      <c r="J468" s="139"/>
    </row>
    <row r="469" spans="1:10" x14ac:dyDescent="0.25">
      <c r="A469" s="140" t="s">
        <v>2</v>
      </c>
      <c r="B469" s="140">
        <v>40001001</v>
      </c>
      <c r="C469" s="140"/>
      <c r="D469" s="154" t="s">
        <v>271</v>
      </c>
      <c r="E469" s="160"/>
      <c r="F469" s="138">
        <v>0</v>
      </c>
      <c r="G469" s="138"/>
      <c r="H469" s="131">
        <v>0</v>
      </c>
      <c r="I469" s="5"/>
      <c r="J469" s="139"/>
    </row>
    <row r="470" spans="1:10" x14ac:dyDescent="0.25">
      <c r="A470" s="140" t="s">
        <v>2</v>
      </c>
      <c r="B470" s="140">
        <v>40001001</v>
      </c>
      <c r="C470" s="145">
        <v>21010101</v>
      </c>
      <c r="D470" s="154" t="s">
        <v>287</v>
      </c>
      <c r="E470" s="161">
        <v>60566000</v>
      </c>
      <c r="F470" s="148">
        <v>49015695</v>
      </c>
      <c r="G470" s="148">
        <v>58119000</v>
      </c>
      <c r="H470" s="5">
        <v>37274253</v>
      </c>
      <c r="I470" s="5">
        <v>52336000</v>
      </c>
      <c r="J470" s="139"/>
    </row>
    <row r="471" spans="1:10" x14ac:dyDescent="0.25">
      <c r="A471" s="140" t="s">
        <v>2</v>
      </c>
      <c r="B471" s="140">
        <v>40001001</v>
      </c>
      <c r="C471" s="162">
        <v>22020101</v>
      </c>
      <c r="D471" s="133" t="s">
        <v>291</v>
      </c>
      <c r="E471" s="163">
        <v>2300000</v>
      </c>
      <c r="F471" s="138"/>
      <c r="G471" s="163">
        <v>2300000</v>
      </c>
      <c r="H471" s="5"/>
      <c r="I471" s="131">
        <f>G471/2</f>
        <v>1150000</v>
      </c>
      <c r="J471" s="139"/>
    </row>
    <row r="472" spans="1:10" x14ac:dyDescent="0.25">
      <c r="A472" s="140" t="s">
        <v>2</v>
      </c>
      <c r="B472" s="140">
        <v>40001001</v>
      </c>
      <c r="C472" s="162">
        <v>22020102</v>
      </c>
      <c r="D472" s="133" t="s">
        <v>292</v>
      </c>
      <c r="E472" s="163">
        <v>1400000</v>
      </c>
      <c r="F472" s="138"/>
      <c r="G472" s="163">
        <v>1400000</v>
      </c>
      <c r="H472" s="5"/>
      <c r="I472" s="131">
        <f t="shared" ref="I472:I480" si="37">G472/2</f>
        <v>700000</v>
      </c>
      <c r="J472" s="139"/>
    </row>
    <row r="473" spans="1:10" x14ac:dyDescent="0.25">
      <c r="A473" s="140" t="s">
        <v>2</v>
      </c>
      <c r="B473" s="140">
        <v>40001001</v>
      </c>
      <c r="C473" s="162">
        <v>22020301</v>
      </c>
      <c r="D473" s="133" t="s">
        <v>513</v>
      </c>
      <c r="E473" s="163">
        <v>2760000</v>
      </c>
      <c r="F473" s="138"/>
      <c r="G473" s="163">
        <v>2760000</v>
      </c>
      <c r="H473" s="5"/>
      <c r="I473" s="131">
        <f t="shared" si="37"/>
        <v>1380000</v>
      </c>
      <c r="J473" s="139"/>
    </row>
    <row r="474" spans="1:10" x14ac:dyDescent="0.25">
      <c r="A474" s="140" t="s">
        <v>2</v>
      </c>
      <c r="B474" s="140">
        <v>40001001</v>
      </c>
      <c r="C474" s="162">
        <v>22020401</v>
      </c>
      <c r="D474" s="133" t="s">
        <v>489</v>
      </c>
      <c r="E474" s="163">
        <v>500000</v>
      </c>
      <c r="F474" s="138"/>
      <c r="G474" s="163">
        <v>500000</v>
      </c>
      <c r="H474" s="5"/>
      <c r="I474" s="131">
        <f t="shared" si="37"/>
        <v>250000</v>
      </c>
      <c r="J474" s="139"/>
    </row>
    <row r="475" spans="1:10" x14ac:dyDescent="0.25">
      <c r="A475" s="140" t="s">
        <v>2</v>
      </c>
      <c r="B475" s="140">
        <v>40001001</v>
      </c>
      <c r="C475" s="162">
        <v>22020403</v>
      </c>
      <c r="D475" s="133" t="s">
        <v>527</v>
      </c>
      <c r="E475" s="163">
        <v>200000</v>
      </c>
      <c r="F475" s="138"/>
      <c r="G475" s="163">
        <v>200000</v>
      </c>
      <c r="H475" s="5"/>
      <c r="I475" s="131">
        <f t="shared" si="37"/>
        <v>100000</v>
      </c>
      <c r="J475" s="139"/>
    </row>
    <row r="476" spans="1:10" x14ac:dyDescent="0.25">
      <c r="A476" s="140" t="s">
        <v>2</v>
      </c>
      <c r="B476" s="140">
        <v>40001001</v>
      </c>
      <c r="C476" s="162">
        <v>22020501</v>
      </c>
      <c r="D476" s="133" t="s">
        <v>514</v>
      </c>
      <c r="E476" s="163">
        <v>320000</v>
      </c>
      <c r="F476" s="138"/>
      <c r="G476" s="163">
        <v>320000</v>
      </c>
      <c r="H476" s="5"/>
      <c r="I476" s="131">
        <f t="shared" si="37"/>
        <v>160000</v>
      </c>
      <c r="J476" s="139"/>
    </row>
    <row r="477" spans="1:10" x14ac:dyDescent="0.25">
      <c r="A477" s="140" t="s">
        <v>2</v>
      </c>
      <c r="B477" s="140">
        <v>40001001</v>
      </c>
      <c r="C477" s="150">
        <v>22020701</v>
      </c>
      <c r="D477" s="133" t="s">
        <v>488</v>
      </c>
      <c r="E477" s="163">
        <v>920000</v>
      </c>
      <c r="F477" s="138"/>
      <c r="G477" s="163">
        <v>920000</v>
      </c>
      <c r="H477" s="5"/>
      <c r="I477" s="131">
        <f t="shared" si="37"/>
        <v>460000</v>
      </c>
      <c r="J477" s="139"/>
    </row>
    <row r="478" spans="1:10" x14ac:dyDescent="0.25">
      <c r="A478" s="140" t="s">
        <v>2</v>
      </c>
      <c r="B478" s="140">
        <v>40001001</v>
      </c>
      <c r="C478" s="162">
        <v>22020801</v>
      </c>
      <c r="D478" s="133" t="s">
        <v>515</v>
      </c>
      <c r="E478" s="163">
        <v>1490000</v>
      </c>
      <c r="F478" s="138"/>
      <c r="G478" s="163">
        <v>1490000</v>
      </c>
      <c r="H478" s="5"/>
      <c r="I478" s="131">
        <f t="shared" si="37"/>
        <v>745000</v>
      </c>
      <c r="J478" s="131"/>
    </row>
    <row r="479" spans="1:10" x14ac:dyDescent="0.25">
      <c r="A479" s="140" t="s">
        <v>2</v>
      </c>
      <c r="B479" s="140">
        <v>40001001</v>
      </c>
      <c r="C479" s="162">
        <v>22021004</v>
      </c>
      <c r="D479" s="133" t="s">
        <v>435</v>
      </c>
      <c r="E479" s="163">
        <v>850000</v>
      </c>
      <c r="F479" s="138"/>
      <c r="G479" s="163">
        <v>850000</v>
      </c>
      <c r="H479" s="5"/>
      <c r="I479" s="131">
        <f t="shared" si="37"/>
        <v>425000</v>
      </c>
      <c r="J479" s="139"/>
    </row>
    <row r="480" spans="1:10" x14ac:dyDescent="0.25">
      <c r="A480" s="140" t="s">
        <v>2</v>
      </c>
      <c r="B480" s="140">
        <v>40001001</v>
      </c>
      <c r="C480" s="162">
        <v>22020901</v>
      </c>
      <c r="D480" s="133" t="s">
        <v>294</v>
      </c>
      <c r="E480" s="163">
        <v>60000</v>
      </c>
      <c r="F480" s="138"/>
      <c r="G480" s="163">
        <v>60000</v>
      </c>
      <c r="H480" s="5"/>
      <c r="I480" s="131">
        <f t="shared" si="37"/>
        <v>30000</v>
      </c>
      <c r="J480" s="139"/>
    </row>
    <row r="481" spans="1:10" x14ac:dyDescent="0.25">
      <c r="A481" s="140" t="s">
        <v>2</v>
      </c>
      <c r="B481" s="140">
        <v>40001001</v>
      </c>
      <c r="C481" s="162">
        <v>22020101</v>
      </c>
      <c r="D481" s="154" t="s">
        <v>512</v>
      </c>
      <c r="E481" s="163"/>
      <c r="F481" s="138"/>
      <c r="G481" s="138">
        <v>10800000</v>
      </c>
      <c r="H481" s="131">
        <v>7377500</v>
      </c>
      <c r="I481" s="5">
        <f>SUM(I471:I480)</f>
        <v>5400000</v>
      </c>
    </row>
    <row r="482" spans="1:10" x14ac:dyDescent="0.25">
      <c r="A482" s="140" t="s">
        <v>2</v>
      </c>
      <c r="B482" s="140">
        <v>40001001</v>
      </c>
      <c r="C482" s="162">
        <v>22020101</v>
      </c>
      <c r="D482" s="133" t="s">
        <v>344</v>
      </c>
      <c r="E482" s="160">
        <v>12000000</v>
      </c>
      <c r="F482" s="138">
        <v>14250000</v>
      </c>
      <c r="G482" s="138">
        <v>12000000</v>
      </c>
      <c r="H482" s="131">
        <v>4000000</v>
      </c>
      <c r="I482" s="131">
        <v>12000000</v>
      </c>
      <c r="J482" s="139"/>
    </row>
    <row r="483" spans="1:10" x14ac:dyDescent="0.25">
      <c r="A483" s="140" t="s">
        <v>2</v>
      </c>
      <c r="B483" s="140">
        <v>40001001</v>
      </c>
      <c r="C483" s="140"/>
      <c r="D483" s="154" t="s">
        <v>516</v>
      </c>
      <c r="E483" s="161">
        <f>SUM(E482:E482)</f>
        <v>12000000</v>
      </c>
      <c r="F483" s="161">
        <f>SUM(F482:F482)</f>
        <v>14250000</v>
      </c>
      <c r="G483" s="161">
        <f>SUM(G481:G482)</f>
        <v>22800000</v>
      </c>
      <c r="H483" s="5">
        <v>11377500</v>
      </c>
      <c r="I483" s="5">
        <f>SUM(I481:I482)</f>
        <v>17400000</v>
      </c>
      <c r="J483" s="139"/>
    </row>
    <row r="484" spans="1:10" x14ac:dyDescent="0.25">
      <c r="A484" s="140" t="s">
        <v>2</v>
      </c>
      <c r="B484" s="140">
        <v>40001001</v>
      </c>
      <c r="C484" s="150"/>
      <c r="D484" s="154" t="s">
        <v>480</v>
      </c>
      <c r="E484" s="133"/>
      <c r="F484" s="133"/>
      <c r="G484" s="133"/>
      <c r="H484" s="131">
        <v>0</v>
      </c>
      <c r="I484" s="5"/>
      <c r="J484" s="139"/>
    </row>
    <row r="485" spans="1:10" x14ac:dyDescent="0.25">
      <c r="A485" s="140" t="s">
        <v>2</v>
      </c>
      <c r="B485" s="174">
        <v>40001001</v>
      </c>
      <c r="C485" s="150">
        <v>22020701</v>
      </c>
      <c r="D485" s="6" t="s">
        <v>117</v>
      </c>
      <c r="E485" s="160">
        <v>40000000</v>
      </c>
      <c r="F485" s="138">
        <v>23200000</v>
      </c>
      <c r="G485" s="138">
        <v>40000000</v>
      </c>
      <c r="H485" s="131">
        <v>24671000</v>
      </c>
      <c r="I485" s="131">
        <v>25000000</v>
      </c>
    </row>
    <row r="486" spans="1:10" x14ac:dyDescent="0.25">
      <c r="A486" s="140" t="s">
        <v>2</v>
      </c>
      <c r="B486" s="174">
        <v>40001001</v>
      </c>
      <c r="C486" s="150">
        <v>22020902</v>
      </c>
      <c r="D486" s="6" t="s">
        <v>215</v>
      </c>
      <c r="E486" s="160">
        <v>5000000</v>
      </c>
      <c r="F486" s="138">
        <v>0</v>
      </c>
      <c r="G486" s="138">
        <v>5000000</v>
      </c>
      <c r="H486" s="131">
        <v>0</v>
      </c>
      <c r="I486" s="131">
        <v>0</v>
      </c>
      <c r="J486" s="139"/>
    </row>
    <row r="487" spans="1:10" x14ac:dyDescent="0.25">
      <c r="A487" s="140" t="s">
        <v>2</v>
      </c>
      <c r="B487" s="174">
        <v>40001001</v>
      </c>
      <c r="C487" s="150">
        <v>22020501</v>
      </c>
      <c r="D487" s="6" t="s">
        <v>119</v>
      </c>
      <c r="E487" s="160">
        <v>10000000</v>
      </c>
      <c r="F487" s="138">
        <v>1500000</v>
      </c>
      <c r="G487" s="138">
        <v>10000000</v>
      </c>
      <c r="H487" s="131">
        <v>3163200</v>
      </c>
      <c r="I487" s="131">
        <v>7000000</v>
      </c>
      <c r="J487" s="139"/>
    </row>
    <row r="488" spans="1:10" x14ac:dyDescent="0.25">
      <c r="A488" s="140" t="s">
        <v>2</v>
      </c>
      <c r="B488" s="174">
        <v>40001001</v>
      </c>
      <c r="C488" s="150">
        <v>22020305</v>
      </c>
      <c r="D488" s="6" t="s">
        <v>189</v>
      </c>
      <c r="E488" s="160">
        <v>25000000</v>
      </c>
      <c r="F488" s="138">
        <v>10000000</v>
      </c>
      <c r="G488" s="138">
        <v>25000000</v>
      </c>
      <c r="H488" s="131">
        <v>13828800</v>
      </c>
      <c r="I488" s="131">
        <v>20000000</v>
      </c>
      <c r="J488" s="139"/>
    </row>
    <row r="489" spans="1:10" x14ac:dyDescent="0.25">
      <c r="A489" s="140"/>
      <c r="B489" s="174"/>
      <c r="C489" s="150"/>
      <c r="D489" s="154" t="s">
        <v>516</v>
      </c>
      <c r="E489" s="148">
        <f>SUM(E485:E488)</f>
        <v>80000000</v>
      </c>
      <c r="F489" s="148">
        <f>SUM(F485:F488)</f>
        <v>34700000</v>
      </c>
      <c r="G489" s="148">
        <f>SUM(G485:G488)</f>
        <v>80000000</v>
      </c>
      <c r="H489" s="5">
        <v>41663000</v>
      </c>
      <c r="I489" s="5">
        <f>SUM(I485:I488)</f>
        <v>52000000</v>
      </c>
      <c r="J489" s="139"/>
    </row>
    <row r="490" spans="1:10" x14ac:dyDescent="0.25">
      <c r="A490" s="140" t="s">
        <v>2</v>
      </c>
      <c r="B490" s="174">
        <v>40001001</v>
      </c>
      <c r="C490" s="150"/>
      <c r="D490" s="154" t="s">
        <v>290</v>
      </c>
      <c r="E490" s="148">
        <f>E483+E489</f>
        <v>92000000</v>
      </c>
      <c r="F490" s="148">
        <f>F483+F489</f>
        <v>48950000</v>
      </c>
      <c r="G490" s="148">
        <f>G489+G483</f>
        <v>102800000</v>
      </c>
      <c r="H490" s="5">
        <v>53040500</v>
      </c>
      <c r="I490" s="5">
        <f>I489+I483</f>
        <v>69400000</v>
      </c>
      <c r="J490" s="139"/>
    </row>
    <row r="491" spans="1:10" x14ac:dyDescent="0.25">
      <c r="A491" s="140" t="s">
        <v>2</v>
      </c>
      <c r="B491" s="140">
        <v>40002001</v>
      </c>
      <c r="C491" s="140"/>
      <c r="D491" s="154" t="s">
        <v>589</v>
      </c>
      <c r="E491" s="160"/>
      <c r="F491" s="138">
        <v>0</v>
      </c>
      <c r="G491" s="138"/>
      <c r="H491" s="131">
        <v>0</v>
      </c>
      <c r="I491" s="5"/>
      <c r="J491" s="139"/>
    </row>
    <row r="492" spans="1:10" x14ac:dyDescent="0.25">
      <c r="A492" s="140" t="s">
        <v>2</v>
      </c>
      <c r="B492" s="140">
        <v>40002001</v>
      </c>
      <c r="C492" s="145">
        <v>21010101</v>
      </c>
      <c r="D492" s="154" t="s">
        <v>287</v>
      </c>
      <c r="E492" s="161">
        <v>65129000</v>
      </c>
      <c r="F492" s="148">
        <v>59013803</v>
      </c>
      <c r="G492" s="148">
        <v>70466000</v>
      </c>
      <c r="H492" s="5">
        <v>48434048</v>
      </c>
      <c r="I492" s="5">
        <v>67617000</v>
      </c>
      <c r="J492" s="139"/>
    </row>
    <row r="493" spans="1:10" x14ac:dyDescent="0.25">
      <c r="A493" s="140" t="s">
        <v>2</v>
      </c>
      <c r="B493" s="140">
        <v>40002001</v>
      </c>
      <c r="C493" s="162">
        <v>22020101</v>
      </c>
      <c r="D493" s="133" t="s">
        <v>291</v>
      </c>
      <c r="E493" s="163">
        <v>2000000</v>
      </c>
      <c r="F493" s="138"/>
      <c r="G493" s="163">
        <v>2000000</v>
      </c>
      <c r="H493" s="5"/>
      <c r="I493" s="131">
        <f>G493/2</f>
        <v>1000000</v>
      </c>
      <c r="J493" s="139"/>
    </row>
    <row r="494" spans="1:10" x14ac:dyDescent="0.25">
      <c r="A494" s="140" t="s">
        <v>2</v>
      </c>
      <c r="B494" s="140">
        <v>40002001</v>
      </c>
      <c r="C494" s="162">
        <v>22020102</v>
      </c>
      <c r="D494" s="133" t="s">
        <v>292</v>
      </c>
      <c r="E494" s="163">
        <v>2000000</v>
      </c>
      <c r="F494" s="138"/>
      <c r="G494" s="163">
        <v>2000000</v>
      </c>
      <c r="H494" s="5"/>
      <c r="I494" s="131">
        <f t="shared" ref="I494:I503" si="38">G494/2</f>
        <v>1000000</v>
      </c>
      <c r="J494" s="139"/>
    </row>
    <row r="495" spans="1:10" x14ac:dyDescent="0.25">
      <c r="A495" s="140" t="s">
        <v>2</v>
      </c>
      <c r="B495" s="140">
        <v>40002001</v>
      </c>
      <c r="C495" s="162">
        <v>22020301</v>
      </c>
      <c r="D495" s="133" t="s">
        <v>513</v>
      </c>
      <c r="E495" s="163">
        <v>1800000</v>
      </c>
      <c r="F495" s="138"/>
      <c r="G495" s="163">
        <v>1800000</v>
      </c>
      <c r="H495" s="5"/>
      <c r="I495" s="131">
        <f t="shared" si="38"/>
        <v>900000</v>
      </c>
      <c r="J495" s="139"/>
    </row>
    <row r="496" spans="1:10" x14ac:dyDescent="0.25">
      <c r="A496" s="140" t="s">
        <v>2</v>
      </c>
      <c r="B496" s="140">
        <v>40002001</v>
      </c>
      <c r="C496" s="162">
        <v>22020401</v>
      </c>
      <c r="D496" s="133" t="s">
        <v>489</v>
      </c>
      <c r="E496" s="163">
        <v>1000000</v>
      </c>
      <c r="F496" s="138"/>
      <c r="G496" s="163">
        <v>1000000</v>
      </c>
      <c r="H496" s="5"/>
      <c r="I496" s="131">
        <f t="shared" si="38"/>
        <v>500000</v>
      </c>
      <c r="J496" s="139"/>
    </row>
    <row r="497" spans="1:10" x14ac:dyDescent="0.25">
      <c r="A497" s="140" t="s">
        <v>2</v>
      </c>
      <c r="B497" s="140">
        <v>40002001</v>
      </c>
      <c r="C497" s="162">
        <v>22020402</v>
      </c>
      <c r="D497" s="133" t="s">
        <v>523</v>
      </c>
      <c r="E497" s="163">
        <v>200000</v>
      </c>
      <c r="F497" s="138"/>
      <c r="G497" s="163">
        <v>200000</v>
      </c>
      <c r="H497" s="5"/>
      <c r="I497" s="131">
        <f t="shared" si="38"/>
        <v>100000</v>
      </c>
      <c r="J497" s="139"/>
    </row>
    <row r="498" spans="1:10" x14ac:dyDescent="0.25">
      <c r="A498" s="140" t="s">
        <v>2</v>
      </c>
      <c r="B498" s="140">
        <v>40002001</v>
      </c>
      <c r="C498" s="140">
        <v>22020405</v>
      </c>
      <c r="D498" s="133" t="s">
        <v>524</v>
      </c>
      <c r="E498" s="163">
        <v>300000</v>
      </c>
      <c r="F498" s="138"/>
      <c r="G498" s="163">
        <v>300000</v>
      </c>
      <c r="H498" s="5"/>
      <c r="I498" s="131">
        <f t="shared" si="38"/>
        <v>150000</v>
      </c>
      <c r="J498" s="139"/>
    </row>
    <row r="499" spans="1:10" x14ac:dyDescent="0.25">
      <c r="A499" s="140" t="s">
        <v>2</v>
      </c>
      <c r="B499" s="140">
        <v>40002001</v>
      </c>
      <c r="C499" s="150">
        <v>22020701</v>
      </c>
      <c r="D499" s="133" t="s">
        <v>488</v>
      </c>
      <c r="E499" s="163">
        <v>750000</v>
      </c>
      <c r="F499" s="138"/>
      <c r="G499" s="163">
        <v>750000</v>
      </c>
      <c r="H499" s="5"/>
      <c r="I499" s="131">
        <f t="shared" si="38"/>
        <v>375000</v>
      </c>
      <c r="J499" s="139"/>
    </row>
    <row r="500" spans="1:10" x14ac:dyDescent="0.25">
      <c r="A500" s="140" t="s">
        <v>2</v>
      </c>
      <c r="B500" s="140">
        <v>40002001</v>
      </c>
      <c r="C500" s="162">
        <v>22020801</v>
      </c>
      <c r="D500" s="133" t="s">
        <v>515</v>
      </c>
      <c r="E500" s="163">
        <v>1290000</v>
      </c>
      <c r="F500" s="138"/>
      <c r="G500" s="163">
        <v>1290000</v>
      </c>
      <c r="H500" s="5"/>
      <c r="I500" s="131">
        <f t="shared" si="38"/>
        <v>645000</v>
      </c>
      <c r="J500" s="139"/>
    </row>
    <row r="501" spans="1:10" x14ac:dyDescent="0.25">
      <c r="A501" s="140" t="s">
        <v>2</v>
      </c>
      <c r="B501" s="140">
        <v>40002001</v>
      </c>
      <c r="C501" s="162">
        <v>22020803</v>
      </c>
      <c r="D501" s="133" t="s">
        <v>509</v>
      </c>
      <c r="E501" s="163">
        <v>300000</v>
      </c>
      <c r="F501" s="138"/>
      <c r="G501" s="163">
        <v>300000</v>
      </c>
      <c r="H501" s="5"/>
      <c r="I501" s="131">
        <f t="shared" si="38"/>
        <v>150000</v>
      </c>
      <c r="J501" s="139"/>
    </row>
    <row r="502" spans="1:10" x14ac:dyDescent="0.25">
      <c r="A502" s="140" t="s">
        <v>2</v>
      </c>
      <c r="B502" s="140">
        <v>40002001</v>
      </c>
      <c r="C502" s="162">
        <v>22021004</v>
      </c>
      <c r="D502" s="133" t="s">
        <v>435</v>
      </c>
      <c r="E502" s="163">
        <v>1100000</v>
      </c>
      <c r="F502" s="138"/>
      <c r="G502" s="163">
        <v>1100000</v>
      </c>
      <c r="H502" s="5"/>
      <c r="I502" s="131">
        <f t="shared" si="38"/>
        <v>550000</v>
      </c>
      <c r="J502" s="131"/>
    </row>
    <row r="503" spans="1:10" x14ac:dyDescent="0.25">
      <c r="A503" s="140" t="s">
        <v>2</v>
      </c>
      <c r="B503" s="140">
        <v>40002001</v>
      </c>
      <c r="C503" s="162">
        <v>22020901</v>
      </c>
      <c r="D503" s="133" t="s">
        <v>294</v>
      </c>
      <c r="E503" s="163">
        <v>60000</v>
      </c>
      <c r="F503" s="138"/>
      <c r="G503" s="163">
        <v>60000</v>
      </c>
      <c r="H503" s="5"/>
      <c r="I503" s="131">
        <f t="shared" si="38"/>
        <v>30000</v>
      </c>
      <c r="J503" s="139"/>
    </row>
    <row r="504" spans="1:10" x14ac:dyDescent="0.25">
      <c r="A504" s="140" t="s">
        <v>2</v>
      </c>
      <c r="B504" s="140">
        <v>40002001</v>
      </c>
      <c r="C504" s="162"/>
      <c r="D504" s="154" t="s">
        <v>512</v>
      </c>
      <c r="E504" s="163"/>
      <c r="F504" s="138"/>
      <c r="G504" s="138">
        <v>10800000</v>
      </c>
      <c r="H504" s="131">
        <v>1800000</v>
      </c>
      <c r="I504" s="131">
        <f>SUM(I493:I503)</f>
        <v>5400000</v>
      </c>
      <c r="J504" s="139"/>
    </row>
    <row r="505" spans="1:10" x14ac:dyDescent="0.25">
      <c r="A505" s="140" t="s">
        <v>2</v>
      </c>
      <c r="B505" s="140">
        <v>40002001</v>
      </c>
      <c r="C505" s="162"/>
      <c r="D505" s="133" t="s">
        <v>344</v>
      </c>
      <c r="E505" s="163">
        <v>12000000</v>
      </c>
      <c r="F505" s="138">
        <v>10875000</v>
      </c>
      <c r="G505" s="138">
        <v>12000000</v>
      </c>
      <c r="H505" s="131">
        <v>4000000</v>
      </c>
      <c r="I505" s="131">
        <v>12000000</v>
      </c>
      <c r="J505" s="139"/>
    </row>
    <row r="506" spans="1:10" x14ac:dyDescent="0.25">
      <c r="A506" s="140" t="s">
        <v>2</v>
      </c>
      <c r="B506" s="140">
        <v>40002001</v>
      </c>
      <c r="C506" s="140"/>
      <c r="D506" s="154" t="s">
        <v>516</v>
      </c>
      <c r="E506" s="165">
        <f>SUM(E505:E505)</f>
        <v>12000000</v>
      </c>
      <c r="F506" s="165">
        <f>SUM(F505:F505)</f>
        <v>10875000</v>
      </c>
      <c r="G506" s="165">
        <f>SUM(G504:G505)</f>
        <v>22800000</v>
      </c>
      <c r="H506" s="5">
        <v>5800000</v>
      </c>
      <c r="I506" s="5">
        <f>I505+I504</f>
        <v>17400000</v>
      </c>
      <c r="J506" s="139"/>
    </row>
    <row r="507" spans="1:10" x14ac:dyDescent="0.25">
      <c r="A507" s="140"/>
      <c r="B507" s="140"/>
      <c r="C507" s="140"/>
      <c r="D507" s="154" t="s">
        <v>480</v>
      </c>
      <c r="E507" s="165"/>
      <c r="F507" s="148"/>
      <c r="G507" s="165"/>
      <c r="H507" s="131">
        <v>0</v>
      </c>
      <c r="I507" s="5"/>
      <c r="J507" s="139"/>
    </row>
    <row r="508" spans="1:10" x14ac:dyDescent="0.25">
      <c r="A508" s="140" t="s">
        <v>2</v>
      </c>
      <c r="B508" s="174">
        <v>40002001</v>
      </c>
      <c r="C508" s="150">
        <v>22020501</v>
      </c>
      <c r="D508" s="6" t="s">
        <v>119</v>
      </c>
      <c r="E508" s="160">
        <v>7480000</v>
      </c>
      <c r="F508" s="138">
        <v>0</v>
      </c>
      <c r="G508" s="160">
        <v>7480000</v>
      </c>
      <c r="H508" s="131">
        <v>0</v>
      </c>
      <c r="I508" s="131">
        <v>2412000</v>
      </c>
      <c r="J508" s="139"/>
    </row>
    <row r="509" spans="1:10" x14ac:dyDescent="0.25">
      <c r="A509" s="140" t="s">
        <v>2</v>
      </c>
      <c r="B509" s="174">
        <v>40002001</v>
      </c>
      <c r="C509" s="150">
        <v>22020305</v>
      </c>
      <c r="D509" s="6" t="s">
        <v>189</v>
      </c>
      <c r="E509" s="160">
        <v>7000000</v>
      </c>
      <c r="F509" s="138">
        <v>0</v>
      </c>
      <c r="G509" s="160">
        <v>7000000</v>
      </c>
      <c r="H509" s="131">
        <v>0</v>
      </c>
      <c r="I509" s="131">
        <v>7000000</v>
      </c>
      <c r="J509" s="139"/>
    </row>
    <row r="510" spans="1:10" x14ac:dyDescent="0.25">
      <c r="A510" s="140"/>
      <c r="B510" s="174"/>
      <c r="C510" s="150"/>
      <c r="D510" s="154" t="s">
        <v>516</v>
      </c>
      <c r="E510" s="161">
        <f t="shared" ref="E510:F510" si="39">SUM(E508:E509)</f>
        <v>14480000</v>
      </c>
      <c r="F510" s="161">
        <f t="shared" si="39"/>
        <v>0</v>
      </c>
      <c r="G510" s="161">
        <f>SUM(G508:G509)</f>
        <v>14480000</v>
      </c>
      <c r="H510" s="131">
        <v>0</v>
      </c>
      <c r="I510" s="5">
        <f>SUM(I508:I509)</f>
        <v>9412000</v>
      </c>
      <c r="J510" s="139"/>
    </row>
    <row r="511" spans="1:10" x14ac:dyDescent="0.25">
      <c r="A511" s="140" t="s">
        <v>2</v>
      </c>
      <c r="B511" s="174">
        <v>40002001</v>
      </c>
      <c r="C511" s="150"/>
      <c r="D511" s="154" t="s">
        <v>290</v>
      </c>
      <c r="E511" s="148">
        <f>E506+E510</f>
        <v>26480000</v>
      </c>
      <c r="F511" s="148">
        <f>F506+F510</f>
        <v>10875000</v>
      </c>
      <c r="G511" s="148">
        <f>G510+G506</f>
        <v>37280000</v>
      </c>
      <c r="H511" s="5">
        <v>5800000</v>
      </c>
      <c r="I511" s="5">
        <f>I510+I506</f>
        <v>26812000</v>
      </c>
      <c r="J511" s="139"/>
    </row>
    <row r="512" spans="1:10" x14ac:dyDescent="0.25">
      <c r="A512" s="140" t="s">
        <v>2</v>
      </c>
      <c r="B512" s="140">
        <v>47001001</v>
      </c>
      <c r="C512" s="140"/>
      <c r="D512" s="154" t="s">
        <v>273</v>
      </c>
      <c r="E512" s="160"/>
      <c r="F512" s="138">
        <v>0</v>
      </c>
      <c r="G512" s="138"/>
      <c r="H512" s="131">
        <v>0</v>
      </c>
      <c r="I512" s="5"/>
      <c r="J512" s="139"/>
    </row>
    <row r="513" spans="1:10" x14ac:dyDescent="0.25">
      <c r="A513" s="140" t="s">
        <v>2</v>
      </c>
      <c r="B513" s="140">
        <v>47001001</v>
      </c>
      <c r="C513" s="145">
        <v>21010101</v>
      </c>
      <c r="D513" s="154" t="s">
        <v>287</v>
      </c>
      <c r="E513" s="161">
        <v>27483000</v>
      </c>
      <c r="F513" s="148">
        <v>23498460</v>
      </c>
      <c r="G513" s="148">
        <v>28673000</v>
      </c>
      <c r="H513" s="5">
        <v>18452558</v>
      </c>
      <c r="I513" s="5">
        <v>28673000</v>
      </c>
      <c r="J513" s="139"/>
    </row>
    <row r="514" spans="1:10" x14ac:dyDescent="0.25">
      <c r="A514" s="140" t="s">
        <v>2</v>
      </c>
      <c r="B514" s="140">
        <v>47001001</v>
      </c>
      <c r="C514" s="162">
        <v>22020101</v>
      </c>
      <c r="D514" s="133" t="s">
        <v>291</v>
      </c>
      <c r="E514" s="163">
        <v>2300000</v>
      </c>
      <c r="F514" s="138"/>
      <c r="G514" s="163">
        <v>2300000</v>
      </c>
      <c r="H514" s="5"/>
      <c r="I514" s="131">
        <f>G514/2</f>
        <v>1150000</v>
      </c>
      <c r="J514" s="139"/>
    </row>
    <row r="515" spans="1:10" x14ac:dyDescent="0.25">
      <c r="A515" s="140" t="s">
        <v>2</v>
      </c>
      <c r="B515" s="140">
        <v>47001001</v>
      </c>
      <c r="C515" s="162">
        <v>22020102</v>
      </c>
      <c r="D515" s="133" t="s">
        <v>292</v>
      </c>
      <c r="E515" s="163">
        <v>1350000</v>
      </c>
      <c r="F515" s="138"/>
      <c r="G515" s="163">
        <v>1350000</v>
      </c>
      <c r="H515" s="5"/>
      <c r="I515" s="131">
        <f t="shared" ref="I515:I524" si="40">G515/2</f>
        <v>675000</v>
      </c>
      <c r="J515" s="139"/>
    </row>
    <row r="516" spans="1:10" x14ac:dyDescent="0.25">
      <c r="A516" s="140" t="s">
        <v>2</v>
      </c>
      <c r="B516" s="140">
        <v>47001001</v>
      </c>
      <c r="C516" s="162">
        <v>22021003</v>
      </c>
      <c r="D516" s="133" t="s">
        <v>517</v>
      </c>
      <c r="E516" s="163">
        <v>750000</v>
      </c>
      <c r="F516" s="138"/>
      <c r="G516" s="163">
        <v>750000</v>
      </c>
      <c r="H516" s="5"/>
      <c r="I516" s="131">
        <f t="shared" si="40"/>
        <v>375000</v>
      </c>
      <c r="J516" s="139"/>
    </row>
    <row r="517" spans="1:10" x14ac:dyDescent="0.25">
      <c r="A517" s="140" t="s">
        <v>2</v>
      </c>
      <c r="B517" s="140">
        <v>47001001</v>
      </c>
      <c r="C517" s="162">
        <v>22020301</v>
      </c>
      <c r="D517" s="133" t="s">
        <v>513</v>
      </c>
      <c r="E517" s="163">
        <v>1000000</v>
      </c>
      <c r="F517" s="138"/>
      <c r="G517" s="163">
        <v>1000000</v>
      </c>
      <c r="H517" s="5"/>
      <c r="I517" s="131">
        <f t="shared" si="40"/>
        <v>500000</v>
      </c>
      <c r="J517" s="139"/>
    </row>
    <row r="518" spans="1:10" x14ac:dyDescent="0.25">
      <c r="A518" s="140" t="s">
        <v>2</v>
      </c>
      <c r="B518" s="140">
        <v>47001001</v>
      </c>
      <c r="C518" s="162">
        <v>22020305</v>
      </c>
      <c r="D518" s="133" t="s">
        <v>526</v>
      </c>
      <c r="E518" s="163">
        <v>1000000</v>
      </c>
      <c r="F518" s="138"/>
      <c r="G518" s="163">
        <v>1000000</v>
      </c>
      <c r="H518" s="5"/>
      <c r="I518" s="131">
        <f t="shared" si="40"/>
        <v>500000</v>
      </c>
      <c r="J518" s="139"/>
    </row>
    <row r="519" spans="1:10" x14ac:dyDescent="0.25">
      <c r="A519" s="140" t="s">
        <v>2</v>
      </c>
      <c r="B519" s="140">
        <v>47001001</v>
      </c>
      <c r="C519" s="162">
        <v>22020401</v>
      </c>
      <c r="D519" s="133" t="s">
        <v>489</v>
      </c>
      <c r="E519" s="163">
        <v>320000</v>
      </c>
      <c r="F519" s="138"/>
      <c r="G519" s="163">
        <v>320000</v>
      </c>
      <c r="H519" s="5"/>
      <c r="I519" s="131">
        <f t="shared" si="40"/>
        <v>160000</v>
      </c>
      <c r="J519" s="139"/>
    </row>
    <row r="520" spans="1:10" x14ac:dyDescent="0.25">
      <c r="A520" s="140" t="s">
        <v>2</v>
      </c>
      <c r="B520" s="140">
        <v>47001001</v>
      </c>
      <c r="C520" s="162">
        <v>22020403</v>
      </c>
      <c r="D520" s="133" t="s">
        <v>527</v>
      </c>
      <c r="E520" s="163">
        <v>200000</v>
      </c>
      <c r="F520" s="138"/>
      <c r="G520" s="163">
        <v>200000</v>
      </c>
      <c r="H520" s="5"/>
      <c r="I520" s="131">
        <f t="shared" si="40"/>
        <v>100000</v>
      </c>
      <c r="J520" s="139"/>
    </row>
    <row r="521" spans="1:10" x14ac:dyDescent="0.25">
      <c r="A521" s="140" t="s">
        <v>2</v>
      </c>
      <c r="B521" s="140">
        <v>47001001</v>
      </c>
      <c r="C521" s="162">
        <v>22020801</v>
      </c>
      <c r="D521" s="133" t="s">
        <v>515</v>
      </c>
      <c r="E521" s="163">
        <v>300000</v>
      </c>
      <c r="F521" s="138"/>
      <c r="G521" s="163">
        <v>300000</v>
      </c>
      <c r="H521" s="5"/>
      <c r="I521" s="131">
        <f t="shared" si="40"/>
        <v>150000</v>
      </c>
      <c r="J521" s="139"/>
    </row>
    <row r="522" spans="1:10" x14ac:dyDescent="0.25">
      <c r="A522" s="140" t="s">
        <v>2</v>
      </c>
      <c r="B522" s="140">
        <v>47001001</v>
      </c>
      <c r="C522" s="162">
        <v>22021004</v>
      </c>
      <c r="D522" s="133" t="s">
        <v>435</v>
      </c>
      <c r="E522" s="163">
        <v>700000</v>
      </c>
      <c r="F522" s="138"/>
      <c r="G522" s="163">
        <v>700000</v>
      </c>
      <c r="H522" s="5"/>
      <c r="I522" s="131">
        <f t="shared" si="40"/>
        <v>350000</v>
      </c>
      <c r="J522" s="139"/>
    </row>
    <row r="523" spans="1:10" x14ac:dyDescent="0.25">
      <c r="A523" s="140" t="s">
        <v>2</v>
      </c>
      <c r="B523" s="140">
        <v>47001001</v>
      </c>
      <c r="C523" s="162">
        <v>22021001</v>
      </c>
      <c r="D523" s="133" t="s">
        <v>521</v>
      </c>
      <c r="E523" s="163">
        <v>450000</v>
      </c>
      <c r="F523" s="138"/>
      <c r="G523" s="163">
        <v>450000</v>
      </c>
      <c r="H523" s="5"/>
      <c r="I523" s="131">
        <f t="shared" si="40"/>
        <v>225000</v>
      </c>
      <c r="J523" s="139"/>
    </row>
    <row r="524" spans="1:10" x14ac:dyDescent="0.25">
      <c r="A524" s="140" t="s">
        <v>2</v>
      </c>
      <c r="B524" s="140">
        <v>47001001</v>
      </c>
      <c r="C524" s="162">
        <v>22020901</v>
      </c>
      <c r="D524" s="133" t="s">
        <v>294</v>
      </c>
      <c r="E524" s="163">
        <v>30000</v>
      </c>
      <c r="F524" s="138"/>
      <c r="G524" s="163">
        <v>30000</v>
      </c>
      <c r="H524" s="5"/>
      <c r="I524" s="131">
        <f t="shared" si="40"/>
        <v>15000</v>
      </c>
      <c r="J524" s="139"/>
    </row>
    <row r="525" spans="1:10" x14ac:dyDescent="0.25">
      <c r="A525" s="140" t="s">
        <v>2</v>
      </c>
      <c r="B525" s="140">
        <v>47001001</v>
      </c>
      <c r="C525" s="162"/>
      <c r="D525" s="154" t="s">
        <v>512</v>
      </c>
      <c r="E525" s="163"/>
      <c r="F525" s="138"/>
      <c r="G525" s="148">
        <v>8400000</v>
      </c>
      <c r="H525" s="5">
        <v>2800000</v>
      </c>
      <c r="I525" s="5">
        <f>SUM(I514:I524)</f>
        <v>4200000</v>
      </c>
      <c r="J525" s="139"/>
    </row>
    <row r="526" spans="1:10" x14ac:dyDescent="0.25">
      <c r="A526" s="140" t="s">
        <v>2</v>
      </c>
      <c r="B526" s="140">
        <v>47001001</v>
      </c>
      <c r="C526" s="140"/>
      <c r="D526" s="154" t="s">
        <v>480</v>
      </c>
      <c r="E526" s="161"/>
      <c r="F526" s="138">
        <v>0</v>
      </c>
      <c r="G526" s="138"/>
      <c r="H526" s="131">
        <v>0</v>
      </c>
      <c r="I526" s="5"/>
      <c r="J526" s="139"/>
    </row>
    <row r="527" spans="1:10" x14ac:dyDescent="0.25">
      <c r="A527" s="140" t="s">
        <v>2</v>
      </c>
      <c r="B527" s="174">
        <v>47001001</v>
      </c>
      <c r="C527" s="150">
        <v>22020501</v>
      </c>
      <c r="D527" s="6" t="s">
        <v>119</v>
      </c>
      <c r="E527" s="160">
        <v>12000000</v>
      </c>
      <c r="F527" s="138">
        <v>0</v>
      </c>
      <c r="G527" s="138">
        <v>12000000</v>
      </c>
      <c r="H527" s="131">
        <v>0</v>
      </c>
      <c r="I527" s="131">
        <v>12270000</v>
      </c>
      <c r="J527" s="131"/>
    </row>
    <row r="528" spans="1:10" x14ac:dyDescent="0.25">
      <c r="A528" s="140" t="s">
        <v>2</v>
      </c>
      <c r="B528" s="174">
        <v>47001001</v>
      </c>
      <c r="C528" s="150">
        <v>22020305</v>
      </c>
      <c r="D528" s="6" t="s">
        <v>189</v>
      </c>
      <c r="E528" s="160">
        <v>8000000</v>
      </c>
      <c r="F528" s="138">
        <v>0</v>
      </c>
      <c r="G528" s="138">
        <v>8000000</v>
      </c>
      <c r="H528" s="131">
        <v>3627500</v>
      </c>
      <c r="I528" s="131">
        <v>8000000</v>
      </c>
      <c r="J528" s="139"/>
    </row>
    <row r="529" spans="1:10" x14ac:dyDescent="0.25">
      <c r="A529" s="140" t="s">
        <v>2</v>
      </c>
      <c r="B529" s="174">
        <v>47001001</v>
      </c>
      <c r="C529" s="150">
        <v>22020102</v>
      </c>
      <c r="D529" s="6" t="s">
        <v>118</v>
      </c>
      <c r="E529" s="160"/>
      <c r="F529" s="138"/>
      <c r="G529" s="138">
        <v>0</v>
      </c>
      <c r="H529" s="131">
        <v>0</v>
      </c>
      <c r="I529" s="131">
        <v>4000000</v>
      </c>
      <c r="J529" s="139"/>
    </row>
    <row r="530" spans="1:10" x14ac:dyDescent="0.25">
      <c r="A530" s="140"/>
      <c r="B530" s="174"/>
      <c r="C530" s="150"/>
      <c r="D530" s="154" t="s">
        <v>516</v>
      </c>
      <c r="E530" s="148">
        <f t="shared" ref="E530:F530" si="41">SUM(E527:E528)</f>
        <v>20000000</v>
      </c>
      <c r="F530" s="148">
        <f t="shared" si="41"/>
        <v>0</v>
      </c>
      <c r="G530" s="148">
        <f>SUM(G527:G529)</f>
        <v>20000000</v>
      </c>
      <c r="H530" s="5">
        <v>3627500</v>
      </c>
      <c r="I530" s="5">
        <f>SUM(I527:I529)</f>
        <v>24270000</v>
      </c>
      <c r="J530" s="139"/>
    </row>
    <row r="531" spans="1:10" x14ac:dyDescent="0.25">
      <c r="A531" s="140" t="s">
        <v>2</v>
      </c>
      <c r="B531" s="174">
        <v>47001001</v>
      </c>
      <c r="C531" s="150"/>
      <c r="D531" s="154" t="s">
        <v>290</v>
      </c>
      <c r="E531" s="148" t="e">
        <f>#REF!+E530</f>
        <v>#REF!</v>
      </c>
      <c r="F531" s="148" t="e">
        <f>#REF!+F530</f>
        <v>#REF!</v>
      </c>
      <c r="G531" s="148">
        <f>G530+G525</f>
        <v>28400000</v>
      </c>
      <c r="H531" s="5">
        <v>6427500</v>
      </c>
      <c r="I531" s="5">
        <f>I530+I525</f>
        <v>28470000</v>
      </c>
      <c r="J531" s="139"/>
    </row>
    <row r="532" spans="1:10" x14ac:dyDescent="0.25">
      <c r="A532" s="140" t="s">
        <v>2</v>
      </c>
      <c r="B532" s="140">
        <v>47002001</v>
      </c>
      <c r="C532" s="140"/>
      <c r="D532" s="154" t="s">
        <v>274</v>
      </c>
      <c r="E532" s="160"/>
      <c r="F532" s="138">
        <v>0</v>
      </c>
      <c r="G532" s="138"/>
      <c r="H532" s="131">
        <v>0</v>
      </c>
      <c r="I532" s="5"/>
      <c r="J532" s="139"/>
    </row>
    <row r="533" spans="1:10" x14ac:dyDescent="0.25">
      <c r="A533" s="140" t="s">
        <v>2</v>
      </c>
      <c r="B533" s="140">
        <v>47002001</v>
      </c>
      <c r="C533" s="145">
        <v>21010101</v>
      </c>
      <c r="D533" s="154" t="s">
        <v>287</v>
      </c>
      <c r="E533" s="161">
        <v>25355000</v>
      </c>
      <c r="F533" s="148">
        <v>18893893</v>
      </c>
      <c r="G533" s="148">
        <v>22562000</v>
      </c>
      <c r="H533" s="5">
        <v>15641215</v>
      </c>
      <c r="I533" s="5">
        <v>21703000</v>
      </c>
      <c r="J533" s="139"/>
    </row>
    <row r="534" spans="1:10" x14ac:dyDescent="0.25">
      <c r="A534" s="140" t="s">
        <v>2</v>
      </c>
      <c r="B534" s="140">
        <v>47002001</v>
      </c>
      <c r="C534" s="162">
        <v>22020101</v>
      </c>
      <c r="D534" s="133" t="s">
        <v>291</v>
      </c>
      <c r="E534" s="160">
        <v>740000</v>
      </c>
      <c r="F534" s="138"/>
      <c r="G534" s="160">
        <v>740000</v>
      </c>
      <c r="H534" s="5"/>
      <c r="I534" s="131">
        <f>G534/2</f>
        <v>370000</v>
      </c>
      <c r="J534" s="139"/>
    </row>
    <row r="535" spans="1:10" x14ac:dyDescent="0.25">
      <c r="A535" s="140" t="s">
        <v>2</v>
      </c>
      <c r="B535" s="140">
        <v>47002001</v>
      </c>
      <c r="C535" s="162">
        <v>22021003</v>
      </c>
      <c r="D535" s="133" t="s">
        <v>517</v>
      </c>
      <c r="E535" s="160">
        <v>300000</v>
      </c>
      <c r="F535" s="138"/>
      <c r="G535" s="160">
        <v>300000</v>
      </c>
      <c r="H535" s="5"/>
      <c r="I535" s="131">
        <f t="shared" ref="I535:I542" si="42">G535/2</f>
        <v>150000</v>
      </c>
      <c r="J535" s="139"/>
    </row>
    <row r="536" spans="1:10" x14ac:dyDescent="0.25">
      <c r="A536" s="140" t="s">
        <v>2</v>
      </c>
      <c r="B536" s="140">
        <v>47002001</v>
      </c>
      <c r="C536" s="162">
        <v>22020301</v>
      </c>
      <c r="D536" s="133" t="s">
        <v>513</v>
      </c>
      <c r="E536" s="160">
        <v>600000</v>
      </c>
      <c r="F536" s="138"/>
      <c r="G536" s="160">
        <v>600000</v>
      </c>
      <c r="H536" s="5"/>
      <c r="I536" s="131">
        <f t="shared" si="42"/>
        <v>300000</v>
      </c>
      <c r="J536" s="139"/>
    </row>
    <row r="537" spans="1:10" x14ac:dyDescent="0.25">
      <c r="A537" s="140" t="s">
        <v>2</v>
      </c>
      <c r="B537" s="140">
        <v>47002001</v>
      </c>
      <c r="C537" s="162">
        <v>22020305</v>
      </c>
      <c r="D537" s="133" t="s">
        <v>526</v>
      </c>
      <c r="E537" s="160">
        <v>460000</v>
      </c>
      <c r="F537" s="138"/>
      <c r="G537" s="160">
        <v>460000</v>
      </c>
      <c r="H537" s="5"/>
      <c r="I537" s="131">
        <f t="shared" si="42"/>
        <v>230000</v>
      </c>
      <c r="J537" s="139"/>
    </row>
    <row r="538" spans="1:10" x14ac:dyDescent="0.25">
      <c r="A538" s="140" t="s">
        <v>2</v>
      </c>
      <c r="B538" s="140">
        <v>47002001</v>
      </c>
      <c r="C538" s="162">
        <v>22020401</v>
      </c>
      <c r="D538" s="133" t="s">
        <v>489</v>
      </c>
      <c r="E538" s="160">
        <v>200000</v>
      </c>
      <c r="F538" s="138"/>
      <c r="G538" s="160">
        <v>200000</v>
      </c>
      <c r="H538" s="5"/>
      <c r="I538" s="131">
        <f t="shared" si="42"/>
        <v>100000</v>
      </c>
      <c r="J538" s="139"/>
    </row>
    <row r="539" spans="1:10" x14ac:dyDescent="0.25">
      <c r="A539" s="140" t="s">
        <v>2</v>
      </c>
      <c r="B539" s="140">
        <v>47002001</v>
      </c>
      <c r="C539" s="162">
        <v>22020801</v>
      </c>
      <c r="D539" s="133" t="s">
        <v>515</v>
      </c>
      <c r="E539" s="160">
        <v>730000</v>
      </c>
      <c r="F539" s="138"/>
      <c r="G539" s="160">
        <v>730000</v>
      </c>
      <c r="H539" s="5"/>
      <c r="I539" s="131">
        <f t="shared" si="42"/>
        <v>365000</v>
      </c>
      <c r="J539" s="131"/>
    </row>
    <row r="540" spans="1:10" x14ac:dyDescent="0.25">
      <c r="A540" s="140" t="s">
        <v>2</v>
      </c>
      <c r="B540" s="140">
        <v>47002001</v>
      </c>
      <c r="C540" s="162">
        <v>22021004</v>
      </c>
      <c r="D540" s="133" t="s">
        <v>435</v>
      </c>
      <c r="E540" s="160">
        <v>470000</v>
      </c>
      <c r="F540" s="138"/>
      <c r="G540" s="160">
        <v>470000</v>
      </c>
      <c r="H540" s="5"/>
      <c r="I540" s="131">
        <f t="shared" si="42"/>
        <v>235000</v>
      </c>
      <c r="J540" s="139"/>
    </row>
    <row r="541" spans="1:10" x14ac:dyDescent="0.25">
      <c r="A541" s="140" t="s">
        <v>2</v>
      </c>
      <c r="B541" s="140">
        <v>47002001</v>
      </c>
      <c r="C541" s="162">
        <v>22021001</v>
      </c>
      <c r="D541" s="133" t="s">
        <v>521</v>
      </c>
      <c r="E541" s="160">
        <v>70000</v>
      </c>
      <c r="F541" s="138"/>
      <c r="G541" s="160">
        <v>70000</v>
      </c>
      <c r="H541" s="5"/>
      <c r="I541" s="131">
        <f t="shared" si="42"/>
        <v>35000</v>
      </c>
      <c r="J541" s="139"/>
    </row>
    <row r="542" spans="1:10" x14ac:dyDescent="0.25">
      <c r="A542" s="140" t="s">
        <v>2</v>
      </c>
      <c r="B542" s="140">
        <v>47002001</v>
      </c>
      <c r="C542" s="162">
        <v>22020901</v>
      </c>
      <c r="D542" s="133" t="s">
        <v>294</v>
      </c>
      <c r="E542" s="160">
        <v>30000</v>
      </c>
      <c r="F542" s="138"/>
      <c r="G542" s="160">
        <v>30000</v>
      </c>
      <c r="H542" s="5"/>
      <c r="I542" s="131">
        <f t="shared" si="42"/>
        <v>15000</v>
      </c>
      <c r="J542" s="139"/>
    </row>
    <row r="543" spans="1:10" x14ac:dyDescent="0.25">
      <c r="A543" s="140" t="s">
        <v>2</v>
      </c>
      <c r="B543" s="140">
        <v>47002001</v>
      </c>
      <c r="C543" s="162"/>
      <c r="D543" s="154" t="s">
        <v>512</v>
      </c>
      <c r="E543" s="161"/>
      <c r="F543" s="138"/>
      <c r="G543" s="148">
        <v>3600000</v>
      </c>
      <c r="H543" s="5">
        <v>1200000</v>
      </c>
      <c r="I543" s="5">
        <f>SUM(I534:I542)</f>
        <v>1800000</v>
      </c>
      <c r="J543" s="139"/>
    </row>
    <row r="544" spans="1:10" x14ac:dyDescent="0.25">
      <c r="A544" s="140" t="s">
        <v>2</v>
      </c>
      <c r="B544" s="140">
        <v>48001001</v>
      </c>
      <c r="C544" s="140"/>
      <c r="D544" s="154" t="s">
        <v>276</v>
      </c>
      <c r="E544" s="160"/>
      <c r="F544" s="138">
        <v>0</v>
      </c>
      <c r="G544" s="138"/>
      <c r="H544" s="131">
        <v>0</v>
      </c>
      <c r="I544" s="5"/>
      <c r="J544" s="139"/>
    </row>
    <row r="545" spans="1:10" x14ac:dyDescent="0.25">
      <c r="A545" s="140" t="s">
        <v>2</v>
      </c>
      <c r="B545" s="140">
        <v>48001001</v>
      </c>
      <c r="C545" s="145">
        <v>21010101</v>
      </c>
      <c r="D545" s="154" t="s">
        <v>287</v>
      </c>
      <c r="E545" s="161">
        <v>5990000</v>
      </c>
      <c r="F545" s="148">
        <v>3449194</v>
      </c>
      <c r="G545" s="148">
        <v>4134000</v>
      </c>
      <c r="H545" s="5">
        <v>2826351</v>
      </c>
      <c r="I545" s="5">
        <v>3956000</v>
      </c>
      <c r="J545" s="139"/>
    </row>
    <row r="546" spans="1:10" x14ac:dyDescent="0.25">
      <c r="A546" s="140" t="s">
        <v>2</v>
      </c>
      <c r="B546" s="140">
        <v>48001001</v>
      </c>
      <c r="C546" s="140">
        <v>22020405</v>
      </c>
      <c r="D546" s="133" t="s">
        <v>524</v>
      </c>
      <c r="E546" s="157">
        <v>200000</v>
      </c>
      <c r="F546" s="138"/>
      <c r="G546" s="157">
        <v>400000</v>
      </c>
      <c r="H546" s="5"/>
      <c r="I546" s="131">
        <v>300000</v>
      </c>
      <c r="J546" s="139"/>
    </row>
    <row r="547" spans="1:10" x14ac:dyDescent="0.25">
      <c r="A547" s="140" t="s">
        <v>2</v>
      </c>
      <c r="B547" s="140">
        <v>48001001</v>
      </c>
      <c r="C547" s="162">
        <v>22020801</v>
      </c>
      <c r="D547" s="133" t="s">
        <v>515</v>
      </c>
      <c r="E547" s="157">
        <v>300000</v>
      </c>
      <c r="F547" s="138"/>
      <c r="G547" s="157">
        <v>0</v>
      </c>
      <c r="H547" s="5"/>
      <c r="I547" s="131">
        <f t="shared" ref="I547" si="43">G547/2</f>
        <v>0</v>
      </c>
      <c r="J547" s="139"/>
    </row>
    <row r="548" spans="1:10" x14ac:dyDescent="0.25">
      <c r="A548" s="140" t="s">
        <v>2</v>
      </c>
      <c r="B548" s="140">
        <v>48001001</v>
      </c>
      <c r="C548" s="162">
        <v>22020803</v>
      </c>
      <c r="D548" s="133" t="s">
        <v>509</v>
      </c>
      <c r="E548" s="157">
        <v>1400000</v>
      </c>
      <c r="F548" s="138"/>
      <c r="G548" s="157">
        <v>3500000</v>
      </c>
      <c r="H548" s="5"/>
      <c r="I548" s="131">
        <v>1500000</v>
      </c>
      <c r="J548" s="139"/>
    </row>
    <row r="549" spans="1:10" x14ac:dyDescent="0.25">
      <c r="A549" s="140" t="s">
        <v>2</v>
      </c>
      <c r="B549" s="140">
        <v>48001001</v>
      </c>
      <c r="C549" s="150">
        <v>22020301</v>
      </c>
      <c r="D549" s="133" t="s">
        <v>513</v>
      </c>
      <c r="E549" s="157">
        <v>100000</v>
      </c>
      <c r="F549" s="138"/>
      <c r="G549" s="157">
        <v>0</v>
      </c>
      <c r="H549" s="5"/>
      <c r="I549" s="131">
        <v>1200000</v>
      </c>
      <c r="J549" s="139"/>
    </row>
    <row r="550" spans="1:10" x14ac:dyDescent="0.25">
      <c r="A550" s="140" t="s">
        <v>2</v>
      </c>
      <c r="B550" s="140">
        <v>48001001</v>
      </c>
      <c r="C550" s="162">
        <v>22021004</v>
      </c>
      <c r="D550" s="133" t="s">
        <v>435</v>
      </c>
      <c r="E550" s="157">
        <v>600000</v>
      </c>
      <c r="F550" s="138"/>
      <c r="G550" s="157">
        <v>520000</v>
      </c>
      <c r="H550" s="5"/>
      <c r="I550" s="131">
        <v>0</v>
      </c>
      <c r="J550" s="131"/>
    </row>
    <row r="551" spans="1:10" x14ac:dyDescent="0.25">
      <c r="A551" s="140" t="s">
        <v>2</v>
      </c>
      <c r="B551" s="140">
        <v>48001001</v>
      </c>
      <c r="C551" s="162">
        <v>22020901</v>
      </c>
      <c r="D551" s="133" t="s">
        <v>294</v>
      </c>
      <c r="E551" s="157">
        <v>50000</v>
      </c>
      <c r="F551" s="138"/>
      <c r="G551" s="157">
        <v>100000</v>
      </c>
      <c r="H551" s="5"/>
      <c r="I551" s="131">
        <v>0</v>
      </c>
      <c r="J551" s="139"/>
    </row>
    <row r="552" spans="1:10" x14ac:dyDescent="0.25">
      <c r="A552" s="140" t="s">
        <v>2</v>
      </c>
      <c r="B552" s="140">
        <v>48001001</v>
      </c>
      <c r="C552" s="162">
        <v>22020101</v>
      </c>
      <c r="D552" s="154" t="s">
        <v>494</v>
      </c>
      <c r="E552" s="183"/>
      <c r="F552" s="138"/>
      <c r="G552" s="148">
        <v>6000000</v>
      </c>
      <c r="H552" s="5">
        <v>2395000</v>
      </c>
      <c r="I552" s="5">
        <f>SUM(I546:I551)</f>
        <v>3000000</v>
      </c>
    </row>
    <row r="553" spans="1:10" hidden="1" x14ac:dyDescent="0.25">
      <c r="A553" s="140" t="s">
        <v>2</v>
      </c>
      <c r="B553" s="140">
        <v>48001001</v>
      </c>
      <c r="C553" s="162">
        <v>22020101</v>
      </c>
      <c r="D553" s="133" t="s">
        <v>291</v>
      </c>
      <c r="E553" s="157">
        <v>700000</v>
      </c>
      <c r="F553" s="138"/>
      <c r="G553" s="157">
        <v>0</v>
      </c>
      <c r="H553" s="131">
        <v>0</v>
      </c>
      <c r="I553" s="5"/>
      <c r="J553" s="139"/>
    </row>
    <row r="554" spans="1:10" hidden="1" x14ac:dyDescent="0.25">
      <c r="A554" s="140" t="s">
        <v>2</v>
      </c>
      <c r="B554" s="140">
        <v>48001001</v>
      </c>
      <c r="C554" s="162">
        <v>22020102</v>
      </c>
      <c r="D554" s="133" t="s">
        <v>292</v>
      </c>
      <c r="E554" s="157">
        <v>450000</v>
      </c>
      <c r="F554" s="138"/>
      <c r="G554" s="157">
        <v>0</v>
      </c>
      <c r="H554" s="131">
        <v>0</v>
      </c>
      <c r="I554" s="5"/>
      <c r="J554" s="139"/>
    </row>
    <row r="555" spans="1:10" hidden="1" x14ac:dyDescent="0.25">
      <c r="A555" s="140" t="s">
        <v>2</v>
      </c>
      <c r="B555" s="140">
        <v>48001001</v>
      </c>
      <c r="C555" s="162">
        <v>22020301</v>
      </c>
      <c r="D555" s="133" t="s">
        <v>513</v>
      </c>
      <c r="E555" s="157">
        <v>1600000</v>
      </c>
      <c r="F555" s="138"/>
      <c r="G555" s="157">
        <v>1480000</v>
      </c>
      <c r="H555" s="131">
        <v>0</v>
      </c>
      <c r="I555" s="5"/>
      <c r="J555" s="139"/>
    </row>
    <row r="556" spans="1:10" hidden="1" x14ac:dyDescent="0.25">
      <c r="A556" s="140" t="s">
        <v>2</v>
      </c>
      <c r="B556" s="140">
        <v>48001001</v>
      </c>
      <c r="C556" s="162">
        <v>22020303</v>
      </c>
      <c r="D556" s="133" t="s">
        <v>522</v>
      </c>
      <c r="E556" s="160">
        <v>0</v>
      </c>
      <c r="F556" s="138"/>
      <c r="G556" s="160">
        <v>0</v>
      </c>
      <c r="H556" s="131">
        <v>0</v>
      </c>
      <c r="I556" s="5"/>
      <c r="J556" s="139"/>
    </row>
    <row r="557" spans="1:10" hidden="1" x14ac:dyDescent="0.25">
      <c r="A557" s="140" t="s">
        <v>2</v>
      </c>
      <c r="B557" s="140">
        <v>48001001</v>
      </c>
      <c r="C557" s="162">
        <v>22020305</v>
      </c>
      <c r="D557" s="133" t="s">
        <v>526</v>
      </c>
      <c r="E557" s="157">
        <v>100000</v>
      </c>
      <c r="F557" s="138"/>
      <c r="G557" s="157">
        <v>0</v>
      </c>
      <c r="H557" s="131">
        <v>0</v>
      </c>
      <c r="I557" s="5"/>
      <c r="J557" s="139"/>
    </row>
    <row r="558" spans="1:10" hidden="1" x14ac:dyDescent="0.25">
      <c r="A558" s="140" t="s">
        <v>2</v>
      </c>
      <c r="B558" s="140">
        <v>48001001</v>
      </c>
      <c r="C558" s="162">
        <v>22020401</v>
      </c>
      <c r="D558" s="133" t="s">
        <v>489</v>
      </c>
      <c r="E558" s="157">
        <v>300000</v>
      </c>
      <c r="F558" s="138"/>
      <c r="G558" s="157">
        <v>0</v>
      </c>
      <c r="H558" s="131">
        <v>0</v>
      </c>
      <c r="I558" s="5"/>
      <c r="J558" s="139"/>
    </row>
    <row r="559" spans="1:10" hidden="1" x14ac:dyDescent="0.25">
      <c r="A559" s="140" t="s">
        <v>2</v>
      </c>
      <c r="B559" s="140">
        <v>48001001</v>
      </c>
      <c r="C559" s="162">
        <v>22020403</v>
      </c>
      <c r="D559" s="133" t="s">
        <v>527</v>
      </c>
      <c r="E559" s="157">
        <v>100000</v>
      </c>
      <c r="F559" s="138"/>
      <c r="G559" s="157">
        <v>0</v>
      </c>
      <c r="H559" s="131">
        <v>0</v>
      </c>
      <c r="I559" s="5"/>
      <c r="J559" s="139"/>
    </row>
    <row r="560" spans="1:10" hidden="1" x14ac:dyDescent="0.25">
      <c r="A560" s="140" t="s">
        <v>2</v>
      </c>
      <c r="B560" s="140">
        <v>48001001</v>
      </c>
      <c r="C560" s="162">
        <v>22020404</v>
      </c>
      <c r="D560" s="133" t="s">
        <v>529</v>
      </c>
      <c r="E560" s="157">
        <v>100000</v>
      </c>
      <c r="F560" s="138"/>
      <c r="G560" s="157">
        <v>0</v>
      </c>
      <c r="H560" s="131">
        <v>0</v>
      </c>
      <c r="I560" s="5"/>
      <c r="J560" s="139"/>
    </row>
    <row r="561" spans="1:10" x14ac:dyDescent="0.25">
      <c r="A561" s="140" t="s">
        <v>2</v>
      </c>
      <c r="B561" s="140">
        <v>62001001</v>
      </c>
      <c r="C561" s="140"/>
      <c r="D561" s="154" t="s">
        <v>262</v>
      </c>
      <c r="E561" s="160"/>
      <c r="F561" s="138">
        <v>0</v>
      </c>
      <c r="G561" s="138"/>
      <c r="H561" s="131">
        <v>0</v>
      </c>
      <c r="I561" s="5"/>
      <c r="J561" s="139"/>
    </row>
    <row r="562" spans="1:10" x14ac:dyDescent="0.25">
      <c r="A562" s="140" t="s">
        <v>2</v>
      </c>
      <c r="B562" s="140">
        <v>62001001</v>
      </c>
      <c r="C562" s="145">
        <v>21010101</v>
      </c>
      <c r="D562" s="154" t="s">
        <v>287</v>
      </c>
      <c r="E562" s="161">
        <v>27328000</v>
      </c>
      <c r="F562" s="148">
        <v>20888693</v>
      </c>
      <c r="G562" s="148">
        <v>35357000</v>
      </c>
      <c r="H562" s="5">
        <v>24112105</v>
      </c>
      <c r="I562" s="5">
        <v>55707000</v>
      </c>
      <c r="J562" s="139"/>
    </row>
    <row r="563" spans="1:10" x14ac:dyDescent="0.25">
      <c r="A563" s="140" t="s">
        <v>2</v>
      </c>
      <c r="B563" s="140">
        <v>62001001</v>
      </c>
      <c r="C563" s="162">
        <v>22020101</v>
      </c>
      <c r="D563" s="133" t="s">
        <v>291</v>
      </c>
      <c r="E563" s="160">
        <v>2000000</v>
      </c>
      <c r="F563" s="138"/>
      <c r="G563" s="160">
        <v>2000000</v>
      </c>
      <c r="H563" s="5"/>
      <c r="I563" s="131">
        <v>1200000</v>
      </c>
      <c r="J563" s="139"/>
    </row>
    <row r="564" spans="1:10" x14ac:dyDescent="0.25">
      <c r="A564" s="140" t="s">
        <v>2</v>
      </c>
      <c r="B564" s="140">
        <v>62001001</v>
      </c>
      <c r="C564" s="162">
        <v>22020102</v>
      </c>
      <c r="D564" s="133" t="s">
        <v>292</v>
      </c>
      <c r="E564" s="160">
        <v>400000</v>
      </c>
      <c r="F564" s="138"/>
      <c r="G564" s="160">
        <v>400000</v>
      </c>
      <c r="H564" s="5"/>
      <c r="I564" s="131">
        <v>200000</v>
      </c>
      <c r="J564" s="139"/>
    </row>
    <row r="565" spans="1:10" x14ac:dyDescent="0.25">
      <c r="A565" s="140" t="s">
        <v>2</v>
      </c>
      <c r="B565" s="140">
        <v>62001001</v>
      </c>
      <c r="C565" s="162">
        <v>22021003</v>
      </c>
      <c r="D565" s="133" t="s">
        <v>517</v>
      </c>
      <c r="E565" s="160">
        <v>0</v>
      </c>
      <c r="F565" s="138"/>
      <c r="G565" s="160">
        <v>0</v>
      </c>
      <c r="H565" s="5"/>
      <c r="I565" s="131">
        <v>50000</v>
      </c>
      <c r="J565" s="139"/>
    </row>
    <row r="566" spans="1:10" x14ac:dyDescent="0.25">
      <c r="A566" s="140" t="s">
        <v>2</v>
      </c>
      <c r="B566" s="140">
        <v>62001001</v>
      </c>
      <c r="C566" s="162">
        <v>22020301</v>
      </c>
      <c r="D566" s="133" t="s">
        <v>513</v>
      </c>
      <c r="E566" s="160">
        <v>3000000</v>
      </c>
      <c r="F566" s="138"/>
      <c r="G566" s="160">
        <v>3000000</v>
      </c>
      <c r="H566" s="5"/>
      <c r="I566" s="131">
        <v>1500000</v>
      </c>
      <c r="J566" s="139"/>
    </row>
    <row r="567" spans="1:10" x14ac:dyDescent="0.25">
      <c r="A567" s="140" t="s">
        <v>2</v>
      </c>
      <c r="B567" s="140">
        <v>62001001</v>
      </c>
      <c r="C567" s="162">
        <v>22020303</v>
      </c>
      <c r="D567" s="133" t="s">
        <v>522</v>
      </c>
      <c r="E567" s="160">
        <v>250000</v>
      </c>
      <c r="F567" s="138"/>
      <c r="G567" s="160">
        <v>250000</v>
      </c>
      <c r="H567" s="5"/>
      <c r="I567" s="131">
        <v>150000</v>
      </c>
      <c r="J567" s="139"/>
    </row>
    <row r="568" spans="1:10" x14ac:dyDescent="0.25">
      <c r="A568" s="140" t="s">
        <v>2</v>
      </c>
      <c r="B568" s="140">
        <v>62001001</v>
      </c>
      <c r="C568" s="162">
        <v>22020308</v>
      </c>
      <c r="D568" s="133" t="s">
        <v>725</v>
      </c>
      <c r="E568" s="160">
        <v>350000</v>
      </c>
      <c r="F568" s="138"/>
      <c r="G568" s="160">
        <v>350000</v>
      </c>
      <c r="H568" s="5"/>
      <c r="I568" s="131">
        <v>100000</v>
      </c>
      <c r="J568" s="139"/>
    </row>
    <row r="569" spans="1:10" x14ac:dyDescent="0.25">
      <c r="A569" s="140" t="s">
        <v>2</v>
      </c>
      <c r="B569" s="140">
        <v>62001001</v>
      </c>
      <c r="C569" s="162">
        <v>22020309</v>
      </c>
      <c r="D569" s="133" t="s">
        <v>640</v>
      </c>
      <c r="E569" s="160">
        <v>200000</v>
      </c>
      <c r="F569" s="138"/>
      <c r="G569" s="160">
        <v>200000</v>
      </c>
      <c r="H569" s="5"/>
      <c r="I569" s="131">
        <v>100000</v>
      </c>
      <c r="J569" s="139"/>
    </row>
    <row r="570" spans="1:10" x14ac:dyDescent="0.25">
      <c r="A570" s="140" t="s">
        <v>2</v>
      </c>
      <c r="B570" s="140">
        <v>62001001</v>
      </c>
      <c r="C570" s="162">
        <v>22020401</v>
      </c>
      <c r="D570" s="133" t="s">
        <v>489</v>
      </c>
      <c r="E570" s="160">
        <v>500000</v>
      </c>
      <c r="F570" s="138"/>
      <c r="G570" s="160">
        <v>500000</v>
      </c>
      <c r="H570" s="5"/>
      <c r="I570" s="131">
        <v>125000</v>
      </c>
      <c r="J570" s="139"/>
    </row>
    <row r="571" spans="1:10" x14ac:dyDescent="0.25">
      <c r="A571" s="140" t="s">
        <v>2</v>
      </c>
      <c r="B571" s="140">
        <v>62001001</v>
      </c>
      <c r="C571" s="162">
        <v>22020403</v>
      </c>
      <c r="D571" s="133" t="s">
        <v>527</v>
      </c>
      <c r="E571" s="160">
        <v>200000</v>
      </c>
      <c r="F571" s="138"/>
      <c r="G571" s="160">
        <v>200000</v>
      </c>
      <c r="H571" s="5"/>
      <c r="I571" s="131">
        <v>200000</v>
      </c>
      <c r="J571" s="139"/>
    </row>
    <row r="572" spans="1:10" x14ac:dyDescent="0.25">
      <c r="A572" s="140" t="s">
        <v>2</v>
      </c>
      <c r="B572" s="140">
        <v>62001001</v>
      </c>
      <c r="C572" s="162">
        <v>22020501</v>
      </c>
      <c r="D572" s="133" t="s">
        <v>713</v>
      </c>
      <c r="E572" s="160">
        <v>100000</v>
      </c>
      <c r="F572" s="138"/>
      <c r="G572" s="160">
        <v>100000</v>
      </c>
      <c r="H572" s="5"/>
      <c r="I572" s="131">
        <v>50000</v>
      </c>
      <c r="J572" s="139"/>
    </row>
    <row r="573" spans="1:10" x14ac:dyDescent="0.25">
      <c r="A573" s="140" t="s">
        <v>2</v>
      </c>
      <c r="B573" s="140">
        <v>62001001</v>
      </c>
      <c r="C573" s="162">
        <v>22020801</v>
      </c>
      <c r="D573" s="133" t="s">
        <v>515</v>
      </c>
      <c r="E573" s="160">
        <v>1000000</v>
      </c>
      <c r="F573" s="138"/>
      <c r="G573" s="160">
        <v>1000000</v>
      </c>
      <c r="H573" s="5"/>
      <c r="I573" s="131">
        <v>500000</v>
      </c>
      <c r="J573" s="131"/>
    </row>
    <row r="574" spans="1:10" x14ac:dyDescent="0.25">
      <c r="A574" s="140" t="s">
        <v>2</v>
      </c>
      <c r="B574" s="140">
        <v>62001001</v>
      </c>
      <c r="C574" s="162">
        <v>22020803</v>
      </c>
      <c r="D574" s="133" t="s">
        <v>509</v>
      </c>
      <c r="E574" s="160">
        <v>1600000</v>
      </c>
      <c r="F574" s="138"/>
      <c r="G574" s="160">
        <v>1600000</v>
      </c>
      <c r="H574" s="5"/>
      <c r="I574" s="131">
        <v>700000</v>
      </c>
      <c r="J574" s="139"/>
    </row>
    <row r="575" spans="1:10" x14ac:dyDescent="0.25">
      <c r="A575" s="140" t="s">
        <v>2</v>
      </c>
      <c r="B575" s="140">
        <v>62001001</v>
      </c>
      <c r="C575" s="162">
        <v>22021004</v>
      </c>
      <c r="D575" s="133" t="s">
        <v>435</v>
      </c>
      <c r="E575" s="160">
        <v>1400000</v>
      </c>
      <c r="F575" s="138"/>
      <c r="G575" s="160">
        <v>1400000</v>
      </c>
      <c r="H575" s="5"/>
      <c r="I575" s="131">
        <v>675000</v>
      </c>
      <c r="J575" s="139"/>
    </row>
    <row r="576" spans="1:10" x14ac:dyDescent="0.25">
      <c r="A576" s="140" t="s">
        <v>2</v>
      </c>
      <c r="B576" s="140">
        <v>62001001</v>
      </c>
      <c r="C576" s="150">
        <v>22021007</v>
      </c>
      <c r="D576" s="133" t="s">
        <v>528</v>
      </c>
      <c r="E576" s="160">
        <v>1000000</v>
      </c>
      <c r="F576" s="138"/>
      <c r="G576" s="160">
        <v>1000000</v>
      </c>
      <c r="H576" s="5"/>
      <c r="I576" s="131">
        <v>400000</v>
      </c>
      <c r="J576" s="139"/>
    </row>
    <row r="577" spans="1:10" x14ac:dyDescent="0.25">
      <c r="A577" s="140" t="s">
        <v>2</v>
      </c>
      <c r="B577" s="140">
        <v>62001001</v>
      </c>
      <c r="C577" s="162">
        <v>22020901</v>
      </c>
      <c r="D577" s="133" t="s">
        <v>294</v>
      </c>
      <c r="E577" s="160">
        <v>0</v>
      </c>
      <c r="F577" s="138"/>
      <c r="G577" s="160">
        <v>0</v>
      </c>
      <c r="H577" s="5"/>
      <c r="I577" s="131">
        <v>50000</v>
      </c>
      <c r="J577" s="139"/>
    </row>
    <row r="578" spans="1:10" x14ac:dyDescent="0.25">
      <c r="A578" s="140" t="s">
        <v>2</v>
      </c>
      <c r="B578" s="140">
        <v>62001001</v>
      </c>
      <c r="C578" s="162"/>
      <c r="D578" s="154" t="s">
        <v>512</v>
      </c>
      <c r="E578" s="160"/>
      <c r="F578" s="138"/>
      <c r="G578" s="148">
        <v>12000000</v>
      </c>
      <c r="H578" s="5">
        <v>7655000</v>
      </c>
      <c r="I578" s="5">
        <f>SUM(I563:I577)</f>
        <v>6000000</v>
      </c>
    </row>
    <row r="579" spans="1:10" x14ac:dyDescent="0.25">
      <c r="A579" s="140" t="s">
        <v>2</v>
      </c>
      <c r="B579" s="140">
        <v>62001001</v>
      </c>
      <c r="C579" s="140"/>
      <c r="D579" s="154" t="s">
        <v>480</v>
      </c>
      <c r="E579" s="161"/>
      <c r="F579" s="138">
        <v>0</v>
      </c>
      <c r="G579" s="138"/>
      <c r="H579" s="131">
        <v>0</v>
      </c>
      <c r="I579" s="5"/>
      <c r="J579" s="139"/>
    </row>
    <row r="580" spans="1:10" x14ac:dyDescent="0.25">
      <c r="A580" s="140" t="s">
        <v>2</v>
      </c>
      <c r="B580" s="140">
        <v>62001001</v>
      </c>
      <c r="C580" s="150">
        <v>21020101</v>
      </c>
      <c r="D580" s="133" t="s">
        <v>345</v>
      </c>
      <c r="E580" s="160">
        <v>47834000</v>
      </c>
      <c r="F580" s="138">
        <v>31482000</v>
      </c>
      <c r="G580" s="138">
        <v>47834000</v>
      </c>
      <c r="H580" s="131">
        <v>23793000</v>
      </c>
      <c r="I580" s="131">
        <v>36000000</v>
      </c>
      <c r="J580" s="139"/>
    </row>
    <row r="581" spans="1:10" x14ac:dyDescent="0.25">
      <c r="A581" s="140" t="s">
        <v>2</v>
      </c>
      <c r="B581" s="184">
        <v>62001001</v>
      </c>
      <c r="C581" s="150">
        <v>22020311</v>
      </c>
      <c r="D581" s="6" t="s">
        <v>164</v>
      </c>
      <c r="E581" s="160">
        <v>80000000</v>
      </c>
      <c r="F581" s="138">
        <v>60000000</v>
      </c>
      <c r="G581" s="138">
        <v>67000000</v>
      </c>
      <c r="H581" s="131">
        <v>0</v>
      </c>
      <c r="I581" s="131">
        <v>45000000</v>
      </c>
      <c r="J581" s="139"/>
    </row>
    <row r="582" spans="1:10" x14ac:dyDescent="0.25">
      <c r="A582" s="140" t="s">
        <v>2</v>
      </c>
      <c r="B582" s="184">
        <v>62001001</v>
      </c>
      <c r="C582" s="150">
        <v>22020310</v>
      </c>
      <c r="D582" s="6" t="s">
        <v>187</v>
      </c>
      <c r="E582" s="160">
        <v>7000000</v>
      </c>
      <c r="F582" s="138">
        <v>0</v>
      </c>
      <c r="G582" s="138"/>
      <c r="H582" s="131">
        <v>0</v>
      </c>
      <c r="I582" s="131"/>
      <c r="J582" s="139"/>
    </row>
    <row r="583" spans="1:10" x14ac:dyDescent="0.25">
      <c r="A583" s="140" t="s">
        <v>2</v>
      </c>
      <c r="B583" s="184">
        <v>62001001</v>
      </c>
      <c r="C583" s="150">
        <v>22020501</v>
      </c>
      <c r="D583" s="6" t="s">
        <v>119</v>
      </c>
      <c r="E583" s="160">
        <v>5000000</v>
      </c>
      <c r="F583" s="138">
        <v>0</v>
      </c>
      <c r="G583" s="138">
        <v>3000000</v>
      </c>
      <c r="H583" s="131">
        <v>0</v>
      </c>
      <c r="I583" s="131">
        <v>3000000</v>
      </c>
      <c r="J583" s="139"/>
    </row>
    <row r="584" spans="1:10" x14ac:dyDescent="0.25">
      <c r="A584" s="140" t="s">
        <v>2</v>
      </c>
      <c r="B584" s="184">
        <v>62001001</v>
      </c>
      <c r="C584" s="150">
        <v>22040109</v>
      </c>
      <c r="D584" s="6" t="s">
        <v>265</v>
      </c>
      <c r="E584" s="160">
        <v>25000000</v>
      </c>
      <c r="F584" s="138">
        <v>500000</v>
      </c>
      <c r="G584" s="138">
        <v>10166000</v>
      </c>
      <c r="H584" s="131">
        <v>0</v>
      </c>
      <c r="I584" s="131">
        <v>4000000</v>
      </c>
      <c r="J584" s="139"/>
    </row>
    <row r="585" spans="1:10" x14ac:dyDescent="0.25">
      <c r="A585" s="140" t="s">
        <v>2</v>
      </c>
      <c r="B585" s="184">
        <v>62001001</v>
      </c>
      <c r="C585" s="150">
        <v>22040109</v>
      </c>
      <c r="D585" s="6" t="s">
        <v>137</v>
      </c>
      <c r="E585" s="160">
        <v>10000000</v>
      </c>
      <c r="F585" s="138">
        <v>0</v>
      </c>
      <c r="G585" s="138"/>
      <c r="H585" s="131">
        <v>0</v>
      </c>
      <c r="I585" s="131"/>
      <c r="J585" s="139"/>
    </row>
    <row r="586" spans="1:10" x14ac:dyDescent="0.25">
      <c r="A586" s="140" t="s">
        <v>2</v>
      </c>
      <c r="B586" s="184">
        <v>62001001</v>
      </c>
      <c r="C586" s="150">
        <v>22020305</v>
      </c>
      <c r="D586" s="6" t="s">
        <v>189</v>
      </c>
      <c r="E586" s="160">
        <v>5000000</v>
      </c>
      <c r="F586" s="138">
        <v>0</v>
      </c>
      <c r="G586" s="138">
        <v>12000000</v>
      </c>
      <c r="H586" s="131">
        <v>0</v>
      </c>
      <c r="I586" s="131">
        <v>3000000</v>
      </c>
      <c r="J586" s="139"/>
    </row>
    <row r="587" spans="1:10" x14ac:dyDescent="0.25">
      <c r="A587" s="140"/>
      <c r="B587" s="184"/>
      <c r="C587" s="150"/>
      <c r="D587" s="154" t="s">
        <v>516</v>
      </c>
      <c r="E587" s="148">
        <f t="shared" ref="E587:F587" si="44">SUM(E580:E586)</f>
        <v>179834000</v>
      </c>
      <c r="F587" s="148">
        <f t="shared" si="44"/>
        <v>91982000</v>
      </c>
      <c r="G587" s="148">
        <f>SUM(G580:G586)</f>
        <v>140000000</v>
      </c>
      <c r="H587" s="131">
        <v>16293000</v>
      </c>
      <c r="I587" s="5">
        <f>SUM(I580:I586)</f>
        <v>91000000</v>
      </c>
      <c r="J587" s="139"/>
    </row>
    <row r="588" spans="1:10" x14ac:dyDescent="0.25">
      <c r="A588" s="140" t="s">
        <v>2</v>
      </c>
      <c r="B588" s="184">
        <v>62001001</v>
      </c>
      <c r="C588" s="150"/>
      <c r="D588" s="154" t="s">
        <v>290</v>
      </c>
      <c r="E588" s="148">
        <v>132000000</v>
      </c>
      <c r="F588" s="148" t="e">
        <f>#REF!+F587</f>
        <v>#REF!</v>
      </c>
      <c r="G588" s="148">
        <f>G587+G578</f>
        <v>152000000</v>
      </c>
      <c r="H588" s="5">
        <v>31034000</v>
      </c>
      <c r="I588" s="5">
        <f>I587+I578</f>
        <v>97000000</v>
      </c>
      <c r="J588" s="139"/>
    </row>
    <row r="589" spans="1:10" x14ac:dyDescent="0.25">
      <c r="A589" s="140" t="s">
        <v>2</v>
      </c>
      <c r="B589" s="140">
        <v>62002001</v>
      </c>
      <c r="C589" s="140">
        <v>62002001</v>
      </c>
      <c r="D589" s="154" t="s">
        <v>346</v>
      </c>
      <c r="E589" s="160"/>
      <c r="F589" s="138">
        <v>0</v>
      </c>
      <c r="G589" s="138"/>
      <c r="H589" s="131">
        <v>0</v>
      </c>
      <c r="I589" s="5"/>
      <c r="J589" s="139"/>
    </row>
    <row r="590" spans="1:10" x14ac:dyDescent="0.25">
      <c r="A590" s="140" t="s">
        <v>2</v>
      </c>
      <c r="B590" s="140">
        <v>62002001</v>
      </c>
      <c r="C590" s="162">
        <v>22020101</v>
      </c>
      <c r="D590" s="133" t="s">
        <v>291</v>
      </c>
      <c r="E590" s="185">
        <v>450000</v>
      </c>
      <c r="F590" s="138"/>
      <c r="G590" s="185">
        <v>450000</v>
      </c>
      <c r="H590" s="131"/>
      <c r="I590" s="131">
        <f>G590/2</f>
        <v>225000</v>
      </c>
      <c r="J590" s="139"/>
    </row>
    <row r="591" spans="1:10" x14ac:dyDescent="0.25">
      <c r="A591" s="140" t="s">
        <v>2</v>
      </c>
      <c r="B591" s="140">
        <v>62002001</v>
      </c>
      <c r="C591" s="162">
        <v>22020102</v>
      </c>
      <c r="D591" s="133" t="s">
        <v>292</v>
      </c>
      <c r="E591" s="157">
        <v>350000</v>
      </c>
      <c r="F591" s="138"/>
      <c r="G591" s="157">
        <v>350000</v>
      </c>
      <c r="H591" s="131"/>
      <c r="I591" s="131">
        <f t="shared" ref="I591:I594" si="45">G591/2</f>
        <v>175000</v>
      </c>
      <c r="J591" s="139"/>
    </row>
    <row r="592" spans="1:10" ht="14.25" customHeight="1" x14ac:dyDescent="0.25">
      <c r="A592" s="140" t="s">
        <v>2</v>
      </c>
      <c r="B592" s="140">
        <v>62002001</v>
      </c>
      <c r="C592" s="179">
        <v>22020404</v>
      </c>
      <c r="D592" s="199" t="s">
        <v>529</v>
      </c>
      <c r="E592" s="185">
        <v>100000</v>
      </c>
      <c r="F592" s="8"/>
      <c r="G592" s="185">
        <v>100000</v>
      </c>
      <c r="H592" s="131"/>
      <c r="I592" s="131">
        <f t="shared" si="45"/>
        <v>50000</v>
      </c>
      <c r="J592" s="139"/>
    </row>
    <row r="593" spans="1:10" x14ac:dyDescent="0.25">
      <c r="A593" s="140" t="s">
        <v>2</v>
      </c>
      <c r="B593" s="140">
        <v>62002001</v>
      </c>
      <c r="C593" s="162">
        <v>22020801</v>
      </c>
      <c r="D593" s="156" t="s">
        <v>515</v>
      </c>
      <c r="E593" s="175">
        <v>180000</v>
      </c>
      <c r="F593" s="138"/>
      <c r="G593" s="175">
        <v>180000</v>
      </c>
      <c r="H593" s="131"/>
      <c r="I593" s="131">
        <f t="shared" si="45"/>
        <v>90000</v>
      </c>
      <c r="J593" s="139"/>
    </row>
    <row r="594" spans="1:10" x14ac:dyDescent="0.25">
      <c r="A594" s="140" t="s">
        <v>2</v>
      </c>
      <c r="B594" s="140">
        <v>62002001</v>
      </c>
      <c r="C594" s="162">
        <v>22021001</v>
      </c>
      <c r="D594" s="156" t="s">
        <v>521</v>
      </c>
      <c r="E594" s="175">
        <v>120000</v>
      </c>
      <c r="F594" s="138"/>
      <c r="G594" s="175">
        <v>120000</v>
      </c>
      <c r="H594" s="131"/>
      <c r="I594" s="131">
        <f t="shared" si="45"/>
        <v>60000</v>
      </c>
      <c r="J594" s="139"/>
    </row>
    <row r="595" spans="1:10" x14ac:dyDescent="0.25">
      <c r="A595" s="140" t="s">
        <v>2</v>
      </c>
      <c r="B595" s="140">
        <v>62002001</v>
      </c>
      <c r="C595" s="162"/>
      <c r="D595" s="154" t="s">
        <v>512</v>
      </c>
      <c r="E595" s="185"/>
      <c r="F595" s="138"/>
      <c r="G595" s="148">
        <v>1200000</v>
      </c>
      <c r="H595" s="5">
        <v>400000</v>
      </c>
      <c r="I595" s="5">
        <f>SUM(I590:I594)</f>
        <v>600000</v>
      </c>
      <c r="J595" s="139"/>
    </row>
    <row r="596" spans="1:10" x14ac:dyDescent="0.25">
      <c r="A596" s="140"/>
      <c r="B596" s="140"/>
      <c r="C596" s="162"/>
      <c r="D596" s="154" t="s">
        <v>480</v>
      </c>
      <c r="E596" s="185"/>
      <c r="F596" s="138"/>
      <c r="G596" s="138"/>
      <c r="H596" s="131">
        <v>0</v>
      </c>
      <c r="I596" s="5"/>
      <c r="J596" s="139"/>
    </row>
    <row r="597" spans="1:10" x14ac:dyDescent="0.25">
      <c r="A597" s="140" t="s">
        <v>2</v>
      </c>
      <c r="B597" s="140">
        <v>62002001</v>
      </c>
      <c r="C597" s="150">
        <v>21020101</v>
      </c>
      <c r="D597" s="156" t="s">
        <v>345</v>
      </c>
      <c r="E597" s="160">
        <v>60000000</v>
      </c>
      <c r="F597" s="138">
        <v>49500000</v>
      </c>
      <c r="G597" s="138">
        <v>60000000</v>
      </c>
      <c r="H597" s="131">
        <v>40500000</v>
      </c>
      <c r="I597" s="131">
        <v>54000000</v>
      </c>
      <c r="J597" s="139"/>
    </row>
    <row r="598" spans="1:10" x14ac:dyDescent="0.25">
      <c r="A598" s="140"/>
      <c r="B598" s="140"/>
      <c r="C598" s="150"/>
      <c r="D598" s="154" t="s">
        <v>516</v>
      </c>
      <c r="E598" s="148">
        <f t="shared" ref="E598:F598" si="46">SUM(E597)</f>
        <v>60000000</v>
      </c>
      <c r="F598" s="148">
        <f t="shared" si="46"/>
        <v>49500000</v>
      </c>
      <c r="G598" s="148">
        <f>SUM(G597)</f>
        <v>60000000</v>
      </c>
      <c r="H598" s="5">
        <v>40500000</v>
      </c>
      <c r="I598" s="5">
        <f>SUM(I597)</f>
        <v>54000000</v>
      </c>
      <c r="J598" s="139"/>
    </row>
    <row r="599" spans="1:10" x14ac:dyDescent="0.25">
      <c r="A599" s="140"/>
      <c r="B599" s="140"/>
      <c r="C599" s="150"/>
      <c r="D599" s="149" t="s">
        <v>477</v>
      </c>
      <c r="E599" s="148" t="e">
        <f>#REF!+E598</f>
        <v>#REF!</v>
      </c>
      <c r="F599" s="148" t="e">
        <f>#REF!+F598</f>
        <v>#REF!</v>
      </c>
      <c r="G599" s="148">
        <f>G598+G595</f>
        <v>61200000</v>
      </c>
      <c r="H599" s="5">
        <v>40900000</v>
      </c>
      <c r="I599" s="5">
        <f>I598+I595</f>
        <v>54600000</v>
      </c>
      <c r="J599" s="139"/>
    </row>
    <row r="600" spans="1:10" x14ac:dyDescent="0.25">
      <c r="A600" s="140" t="s">
        <v>17</v>
      </c>
      <c r="B600" s="140">
        <v>15001001</v>
      </c>
      <c r="C600" s="140"/>
      <c r="D600" s="154" t="s">
        <v>144</v>
      </c>
      <c r="E600" s="160"/>
      <c r="F600" s="138">
        <v>0</v>
      </c>
      <c r="G600" s="138"/>
      <c r="H600" s="131">
        <v>0</v>
      </c>
      <c r="I600" s="5"/>
      <c r="J600" s="139"/>
    </row>
    <row r="601" spans="1:10" x14ac:dyDescent="0.25">
      <c r="A601" s="140" t="s">
        <v>17</v>
      </c>
      <c r="B601" s="140">
        <v>15001001</v>
      </c>
      <c r="C601" s="145">
        <v>21010101</v>
      </c>
      <c r="D601" s="154" t="s">
        <v>287</v>
      </c>
      <c r="E601" s="161">
        <v>320185000</v>
      </c>
      <c r="F601" s="148">
        <v>269394721</v>
      </c>
      <c r="G601" s="148">
        <v>1106792000</v>
      </c>
      <c r="H601" s="5">
        <v>821087071</v>
      </c>
      <c r="I601" s="5">
        <v>972592000</v>
      </c>
      <c r="J601" s="139"/>
    </row>
    <row r="602" spans="1:10" x14ac:dyDescent="0.25">
      <c r="A602" s="140" t="s">
        <v>17</v>
      </c>
      <c r="B602" s="140">
        <v>15001001</v>
      </c>
      <c r="C602" s="162">
        <v>22020101</v>
      </c>
      <c r="D602" s="133" t="s">
        <v>650</v>
      </c>
      <c r="E602" s="163">
        <v>2100000</v>
      </c>
      <c r="F602" s="138"/>
      <c r="G602" s="163">
        <v>2100000</v>
      </c>
      <c r="H602" s="5"/>
      <c r="I602" s="131">
        <f>G602/2</f>
        <v>1050000</v>
      </c>
      <c r="J602" s="139"/>
    </row>
    <row r="603" spans="1:10" x14ac:dyDescent="0.25">
      <c r="A603" s="140" t="s">
        <v>17</v>
      </c>
      <c r="B603" s="140">
        <v>15001001</v>
      </c>
      <c r="C603" s="162">
        <v>22020301</v>
      </c>
      <c r="D603" s="133" t="s">
        <v>652</v>
      </c>
      <c r="E603" s="163">
        <v>3100000</v>
      </c>
      <c r="F603" s="138"/>
      <c r="G603" s="163">
        <v>3100000</v>
      </c>
      <c r="H603" s="5"/>
      <c r="I603" s="131">
        <f t="shared" ref="I603:I612" si="47">G603/2</f>
        <v>1550000</v>
      </c>
      <c r="J603" s="139"/>
    </row>
    <row r="604" spans="1:10" x14ac:dyDescent="0.25">
      <c r="A604" s="140" t="s">
        <v>17</v>
      </c>
      <c r="B604" s="140">
        <v>15001001</v>
      </c>
      <c r="C604" s="162">
        <v>22020308</v>
      </c>
      <c r="D604" s="133" t="s">
        <v>653</v>
      </c>
      <c r="E604" s="163">
        <v>400000</v>
      </c>
      <c r="F604" s="138"/>
      <c r="G604" s="163">
        <v>400000</v>
      </c>
      <c r="H604" s="5"/>
      <c r="I604" s="131">
        <f t="shared" si="47"/>
        <v>200000</v>
      </c>
      <c r="J604" s="139"/>
    </row>
    <row r="605" spans="1:10" x14ac:dyDescent="0.25">
      <c r="A605" s="140" t="s">
        <v>17</v>
      </c>
      <c r="B605" s="140">
        <v>15001001</v>
      </c>
      <c r="C605" s="162">
        <v>22020309</v>
      </c>
      <c r="D605" s="133" t="s">
        <v>658</v>
      </c>
      <c r="E605" s="163">
        <v>500000</v>
      </c>
      <c r="F605" s="138"/>
      <c r="G605" s="163">
        <v>500000</v>
      </c>
      <c r="H605" s="5"/>
      <c r="I605" s="131">
        <f t="shared" si="47"/>
        <v>250000</v>
      </c>
      <c r="J605" s="139"/>
    </row>
    <row r="606" spans="1:10" x14ac:dyDescent="0.25">
      <c r="A606" s="140" t="s">
        <v>17</v>
      </c>
      <c r="B606" s="140">
        <v>15001001</v>
      </c>
      <c r="C606" s="162">
        <v>22020605</v>
      </c>
      <c r="D606" s="133" t="s">
        <v>659</v>
      </c>
      <c r="E606" s="163">
        <v>540000</v>
      </c>
      <c r="F606" s="138"/>
      <c r="G606" s="163">
        <v>540000</v>
      </c>
      <c r="H606" s="5"/>
      <c r="I606" s="131">
        <f t="shared" si="47"/>
        <v>270000</v>
      </c>
      <c r="J606" s="139"/>
    </row>
    <row r="607" spans="1:10" x14ac:dyDescent="0.25">
      <c r="A607" s="140" t="s">
        <v>17</v>
      </c>
      <c r="B607" s="140">
        <v>15001001</v>
      </c>
      <c r="C607" s="162">
        <v>22020401</v>
      </c>
      <c r="D607" s="133" t="s">
        <v>489</v>
      </c>
      <c r="E607" s="163">
        <v>500000</v>
      </c>
      <c r="F607" s="138"/>
      <c r="G607" s="163">
        <v>500000</v>
      </c>
      <c r="H607" s="5"/>
      <c r="I607" s="131">
        <f t="shared" si="47"/>
        <v>250000</v>
      </c>
      <c r="J607" s="131"/>
    </row>
    <row r="608" spans="1:10" x14ac:dyDescent="0.25">
      <c r="A608" s="140" t="s">
        <v>17</v>
      </c>
      <c r="B608" s="140">
        <v>15001001</v>
      </c>
      <c r="C608" s="162">
        <v>22020405</v>
      </c>
      <c r="D608" s="133" t="s">
        <v>408</v>
      </c>
      <c r="E608" s="163">
        <v>1500000</v>
      </c>
      <c r="F608" s="138"/>
      <c r="G608" s="163">
        <v>1500000</v>
      </c>
      <c r="H608" s="5"/>
      <c r="I608" s="131">
        <f t="shared" si="47"/>
        <v>750000</v>
      </c>
      <c r="J608" s="139"/>
    </row>
    <row r="609" spans="1:10" x14ac:dyDescent="0.25">
      <c r="A609" s="140" t="s">
        <v>17</v>
      </c>
      <c r="B609" s="140">
        <v>15001001</v>
      </c>
      <c r="C609" s="162">
        <v>22020701</v>
      </c>
      <c r="D609" s="133" t="s">
        <v>488</v>
      </c>
      <c r="E609" s="163">
        <v>210000</v>
      </c>
      <c r="F609" s="138"/>
      <c r="G609" s="163">
        <v>210000</v>
      </c>
      <c r="H609" s="5"/>
      <c r="I609" s="131">
        <f t="shared" si="47"/>
        <v>105000</v>
      </c>
      <c r="J609" s="139"/>
    </row>
    <row r="610" spans="1:10" x14ac:dyDescent="0.25">
      <c r="A610" s="140" t="s">
        <v>17</v>
      </c>
      <c r="B610" s="140">
        <v>15001001</v>
      </c>
      <c r="C610" s="162">
        <v>22020801</v>
      </c>
      <c r="D610" s="133" t="s">
        <v>654</v>
      </c>
      <c r="E610" s="163">
        <v>1700000</v>
      </c>
      <c r="F610" s="138"/>
      <c r="G610" s="163">
        <v>1700000</v>
      </c>
      <c r="H610" s="5"/>
      <c r="I610" s="131">
        <f t="shared" si="47"/>
        <v>850000</v>
      </c>
      <c r="J610" s="139"/>
    </row>
    <row r="611" spans="1:10" x14ac:dyDescent="0.25">
      <c r="A611" s="140" t="s">
        <v>17</v>
      </c>
      <c r="B611" s="140">
        <v>15001001</v>
      </c>
      <c r="C611" s="162">
        <v>22021004</v>
      </c>
      <c r="D611" s="133" t="s">
        <v>656</v>
      </c>
      <c r="E611" s="163">
        <v>1400000</v>
      </c>
      <c r="F611" s="138"/>
      <c r="G611" s="163">
        <v>1400000</v>
      </c>
      <c r="H611" s="5"/>
      <c r="I611" s="131">
        <f t="shared" si="47"/>
        <v>700000</v>
      </c>
      <c r="J611" s="139"/>
    </row>
    <row r="612" spans="1:10" x14ac:dyDescent="0.25">
      <c r="A612" s="140" t="s">
        <v>17</v>
      </c>
      <c r="B612" s="140">
        <v>15001001</v>
      </c>
      <c r="C612" s="162">
        <v>22020901</v>
      </c>
      <c r="D612" s="133" t="s">
        <v>657</v>
      </c>
      <c r="E612" s="163">
        <v>50000</v>
      </c>
      <c r="F612" s="138"/>
      <c r="G612" s="163">
        <v>50000</v>
      </c>
      <c r="H612" s="5"/>
      <c r="I612" s="131">
        <f t="shared" si="47"/>
        <v>25000</v>
      </c>
      <c r="J612" s="139"/>
    </row>
    <row r="613" spans="1:10" x14ac:dyDescent="0.25">
      <c r="A613" s="140" t="s">
        <v>17</v>
      </c>
      <c r="B613" s="140">
        <v>15001001</v>
      </c>
      <c r="C613" s="162">
        <v>22020101</v>
      </c>
      <c r="D613" s="154" t="s">
        <v>479</v>
      </c>
      <c r="E613" s="160"/>
      <c r="F613" s="133"/>
      <c r="G613" s="148">
        <v>12000000</v>
      </c>
      <c r="H613" s="5">
        <v>4000000</v>
      </c>
      <c r="I613" s="5">
        <f>SUM(I602:I612)</f>
        <v>6000000</v>
      </c>
      <c r="J613" s="139"/>
    </row>
    <row r="614" spans="1:10" x14ac:dyDescent="0.25">
      <c r="A614" s="140" t="s">
        <v>17</v>
      </c>
      <c r="B614" s="140">
        <v>15001001</v>
      </c>
      <c r="C614" s="140"/>
      <c r="D614" s="154" t="s">
        <v>480</v>
      </c>
      <c r="E614" s="161"/>
      <c r="F614" s="138">
        <v>0</v>
      </c>
      <c r="G614" s="138"/>
      <c r="H614" s="131">
        <v>0</v>
      </c>
      <c r="I614" s="5"/>
      <c r="J614" s="139"/>
    </row>
    <row r="615" spans="1:10" x14ac:dyDescent="0.25">
      <c r="A615" s="140" t="s">
        <v>17</v>
      </c>
      <c r="B615" s="164">
        <v>15001001</v>
      </c>
      <c r="C615" s="150">
        <v>22020401</v>
      </c>
      <c r="D615" s="6" t="s">
        <v>284</v>
      </c>
      <c r="E615" s="160">
        <v>5240000</v>
      </c>
      <c r="F615" s="138">
        <v>0</v>
      </c>
      <c r="G615" s="138">
        <v>20000000</v>
      </c>
      <c r="H615" s="131">
        <v>9589400</v>
      </c>
      <c r="I615" s="131">
        <v>12000000</v>
      </c>
      <c r="J615" s="139"/>
    </row>
    <row r="616" spans="1:10" x14ac:dyDescent="0.25">
      <c r="A616" s="140" t="s">
        <v>17</v>
      </c>
      <c r="B616" s="164">
        <v>15001001</v>
      </c>
      <c r="C616" s="150">
        <v>22020311</v>
      </c>
      <c r="D616" s="6" t="s">
        <v>149</v>
      </c>
      <c r="E616" s="160">
        <v>150000000</v>
      </c>
      <c r="F616" s="133"/>
      <c r="G616" s="138">
        <v>80000000</v>
      </c>
      <c r="H616" s="131">
        <v>0</v>
      </c>
      <c r="I616" s="131">
        <v>100000000</v>
      </c>
      <c r="J616" s="139"/>
    </row>
    <row r="617" spans="1:10" x14ac:dyDescent="0.25">
      <c r="A617" s="140" t="s">
        <v>17</v>
      </c>
      <c r="B617" s="164">
        <v>15001001</v>
      </c>
      <c r="C617" s="150">
        <v>22020313</v>
      </c>
      <c r="D617" s="6" t="s">
        <v>150</v>
      </c>
      <c r="E617" s="160">
        <v>1000000000</v>
      </c>
      <c r="F617" s="133"/>
      <c r="G617" s="138">
        <v>550000000</v>
      </c>
      <c r="H617" s="131">
        <v>0</v>
      </c>
      <c r="I617" s="131">
        <v>200000000</v>
      </c>
      <c r="J617" s="139"/>
    </row>
    <row r="618" spans="1:10" x14ac:dyDescent="0.25">
      <c r="A618" s="140"/>
      <c r="B618" s="164"/>
      <c r="C618" s="150">
        <v>22020311</v>
      </c>
      <c r="D618" s="6" t="s">
        <v>164</v>
      </c>
      <c r="E618" s="160"/>
      <c r="F618" s="133"/>
      <c r="G618" s="138">
        <v>10000000</v>
      </c>
      <c r="H618" s="131">
        <v>0</v>
      </c>
      <c r="I618" s="131">
        <v>20000000</v>
      </c>
      <c r="J618" s="139"/>
    </row>
    <row r="619" spans="1:10" x14ac:dyDescent="0.25">
      <c r="A619" s="140" t="s">
        <v>17</v>
      </c>
      <c r="B619" s="164">
        <v>15001001</v>
      </c>
      <c r="C619" s="150">
        <v>22020307</v>
      </c>
      <c r="D619" s="6" t="s">
        <v>151</v>
      </c>
      <c r="E619" s="160">
        <v>30000000</v>
      </c>
      <c r="F619" s="133"/>
      <c r="G619" s="138">
        <v>20000000</v>
      </c>
      <c r="H619" s="131">
        <v>7000000</v>
      </c>
      <c r="I619" s="131">
        <v>30000000</v>
      </c>
      <c r="J619" s="139"/>
    </row>
    <row r="620" spans="1:10" x14ac:dyDescent="0.25">
      <c r="A620" s="140" t="s">
        <v>17</v>
      </c>
      <c r="B620" s="164">
        <v>15001001</v>
      </c>
      <c r="C620" s="150">
        <v>22020312</v>
      </c>
      <c r="D620" s="6" t="s">
        <v>152</v>
      </c>
      <c r="E620" s="160">
        <v>15000000</v>
      </c>
      <c r="F620" s="133"/>
      <c r="G620" s="138">
        <v>30000000</v>
      </c>
      <c r="H620" s="131">
        <v>27516247</v>
      </c>
      <c r="I620" s="131">
        <v>10000000</v>
      </c>
      <c r="J620" s="139"/>
    </row>
    <row r="621" spans="1:10" x14ac:dyDescent="0.25">
      <c r="A621" s="140" t="s">
        <v>17</v>
      </c>
      <c r="B621" s="164">
        <v>15001001</v>
      </c>
      <c r="C621" s="150">
        <v>22020501</v>
      </c>
      <c r="D621" s="6" t="s">
        <v>119</v>
      </c>
      <c r="E621" s="160">
        <v>5000000</v>
      </c>
      <c r="F621" s="133"/>
      <c r="G621" s="138">
        <v>10000000</v>
      </c>
      <c r="H621" s="131">
        <v>5100000</v>
      </c>
      <c r="I621" s="131">
        <v>5000000</v>
      </c>
      <c r="J621" s="139"/>
    </row>
    <row r="622" spans="1:10" x14ac:dyDescent="0.25">
      <c r="A622" s="140" t="s">
        <v>17</v>
      </c>
      <c r="B622" s="164">
        <v>15001001</v>
      </c>
      <c r="C622" s="150">
        <v>22020315</v>
      </c>
      <c r="D622" s="6" t="s">
        <v>193</v>
      </c>
      <c r="E622" s="160">
        <v>0</v>
      </c>
      <c r="F622" s="138">
        <v>0</v>
      </c>
      <c r="G622" s="138">
        <v>10000000</v>
      </c>
      <c r="H622" s="131">
        <v>0</v>
      </c>
      <c r="I622" s="131">
        <v>0</v>
      </c>
      <c r="J622" s="139"/>
    </row>
    <row r="623" spans="1:10" x14ac:dyDescent="0.25">
      <c r="A623" s="140" t="s">
        <v>17</v>
      </c>
      <c r="B623" s="164">
        <v>15001001</v>
      </c>
      <c r="C623" s="150">
        <v>22020805</v>
      </c>
      <c r="D623" s="6" t="s">
        <v>129</v>
      </c>
      <c r="E623" s="160">
        <v>0</v>
      </c>
      <c r="F623" s="138">
        <v>0</v>
      </c>
      <c r="G623" s="138">
        <v>16240000</v>
      </c>
      <c r="H623" s="131">
        <v>0</v>
      </c>
      <c r="I623" s="131">
        <v>5000000</v>
      </c>
      <c r="J623" s="139"/>
    </row>
    <row r="624" spans="1:10" x14ac:dyDescent="0.25">
      <c r="A624" s="140" t="s">
        <v>17</v>
      </c>
      <c r="B624" s="164">
        <v>15001001</v>
      </c>
      <c r="C624" s="150">
        <v>22020406</v>
      </c>
      <c r="D624" s="6" t="s">
        <v>496</v>
      </c>
      <c r="E624" s="160">
        <v>0</v>
      </c>
      <c r="F624" s="138">
        <v>0</v>
      </c>
      <c r="G624" s="138">
        <v>280400000</v>
      </c>
      <c r="H624" s="131">
        <v>64000000</v>
      </c>
      <c r="I624" s="131">
        <v>18000000</v>
      </c>
      <c r="J624" s="139"/>
    </row>
    <row r="625" spans="1:10" x14ac:dyDescent="0.25">
      <c r="A625" s="140" t="s">
        <v>17</v>
      </c>
      <c r="B625" s="164">
        <v>15001001</v>
      </c>
      <c r="C625" s="150">
        <v>22020307</v>
      </c>
      <c r="D625" s="6" t="s">
        <v>497</v>
      </c>
      <c r="E625" s="160">
        <v>0</v>
      </c>
      <c r="F625" s="138">
        <v>0</v>
      </c>
      <c r="G625" s="138">
        <v>20000000</v>
      </c>
      <c r="H625" s="131">
        <v>7000000</v>
      </c>
      <c r="I625" s="131">
        <v>14916000</v>
      </c>
      <c r="J625" s="139"/>
    </row>
    <row r="626" spans="1:10" x14ac:dyDescent="0.25">
      <c r="A626" s="140" t="s">
        <v>17</v>
      </c>
      <c r="B626" s="164">
        <v>15001001</v>
      </c>
      <c r="C626" s="150"/>
      <c r="D626" s="154" t="s">
        <v>490</v>
      </c>
      <c r="E626" s="148">
        <f t="shared" ref="E626:F626" si="48">SUM(E615:E625)</f>
        <v>1205240000</v>
      </c>
      <c r="F626" s="148">
        <f t="shared" si="48"/>
        <v>0</v>
      </c>
      <c r="G626" s="148">
        <f>SUM(G615:G625)</f>
        <v>1046640000</v>
      </c>
      <c r="H626" s="5">
        <v>120205647</v>
      </c>
      <c r="I626" s="5">
        <f>SUM(I615:I625)</f>
        <v>414916000</v>
      </c>
      <c r="J626" s="139"/>
    </row>
    <row r="627" spans="1:10" x14ac:dyDescent="0.25">
      <c r="A627" s="140" t="s">
        <v>17</v>
      </c>
      <c r="B627" s="164">
        <v>15001001</v>
      </c>
      <c r="C627" s="150"/>
      <c r="D627" s="154" t="s">
        <v>290</v>
      </c>
      <c r="E627" s="148">
        <v>1210240000</v>
      </c>
      <c r="F627" s="148" t="e">
        <f>#REF!+F626</f>
        <v>#REF!</v>
      </c>
      <c r="G627" s="148">
        <f>G626+G613</f>
        <v>1058640000</v>
      </c>
      <c r="H627" s="5">
        <v>124205647</v>
      </c>
      <c r="I627" s="5">
        <f>I626+I613</f>
        <v>420916000</v>
      </c>
      <c r="J627" s="139"/>
    </row>
    <row r="628" spans="1:10" hidden="1" x14ac:dyDescent="0.25">
      <c r="A628" s="140" t="s">
        <v>17</v>
      </c>
      <c r="B628" s="140">
        <v>15001001</v>
      </c>
      <c r="C628" s="140"/>
      <c r="D628" s="154" t="s">
        <v>452</v>
      </c>
      <c r="E628" s="160"/>
      <c r="F628" s="138">
        <v>0</v>
      </c>
      <c r="G628" s="138"/>
      <c r="H628" s="131">
        <v>0</v>
      </c>
      <c r="I628" s="5"/>
      <c r="J628" s="139"/>
    </row>
    <row r="629" spans="1:10" hidden="1" x14ac:dyDescent="0.25">
      <c r="A629" s="140" t="s">
        <v>17</v>
      </c>
      <c r="B629" s="140">
        <v>15001001</v>
      </c>
      <c r="C629" s="145">
        <v>21010101</v>
      </c>
      <c r="D629" s="154" t="s">
        <v>287</v>
      </c>
      <c r="E629" s="161">
        <v>510610000</v>
      </c>
      <c r="F629" s="148">
        <v>484553878</v>
      </c>
      <c r="G629" s="148"/>
      <c r="H629" s="131">
        <v>0</v>
      </c>
      <c r="I629" s="5"/>
      <c r="J629" s="139"/>
    </row>
    <row r="630" spans="1:10" hidden="1" x14ac:dyDescent="0.25">
      <c r="A630" s="140" t="s">
        <v>17</v>
      </c>
      <c r="B630" s="140">
        <v>15001001</v>
      </c>
      <c r="C630" s="162">
        <v>22020101</v>
      </c>
      <c r="D630" s="154" t="s">
        <v>479</v>
      </c>
      <c r="E630" s="163">
        <v>12000000</v>
      </c>
      <c r="F630" s="138">
        <v>5000000</v>
      </c>
      <c r="G630" s="138"/>
      <c r="H630" s="131">
        <v>0</v>
      </c>
      <c r="I630" s="5"/>
      <c r="J630" s="139"/>
    </row>
    <row r="631" spans="1:10" hidden="1" x14ac:dyDescent="0.25">
      <c r="A631" s="140" t="s">
        <v>17</v>
      </c>
      <c r="B631" s="140">
        <v>15001001</v>
      </c>
      <c r="C631" s="140"/>
      <c r="D631" s="154" t="s">
        <v>480</v>
      </c>
      <c r="E631" s="161"/>
      <c r="F631" s="138">
        <v>0</v>
      </c>
      <c r="G631" s="138"/>
      <c r="H631" s="131">
        <v>0</v>
      </c>
      <c r="I631" s="5"/>
      <c r="J631" s="139"/>
    </row>
    <row r="632" spans="1:10" hidden="1" x14ac:dyDescent="0.25">
      <c r="A632" s="140" t="s">
        <v>17</v>
      </c>
      <c r="B632" s="140">
        <v>15001001</v>
      </c>
      <c r="C632" s="150">
        <v>22020311</v>
      </c>
      <c r="D632" s="6" t="s">
        <v>164</v>
      </c>
      <c r="E632" s="186">
        <v>39000000</v>
      </c>
      <c r="F632" s="138">
        <v>0</v>
      </c>
      <c r="G632" s="138"/>
      <c r="H632" s="131">
        <v>0</v>
      </c>
      <c r="I632" s="5"/>
      <c r="J632" s="139"/>
    </row>
    <row r="633" spans="1:10" hidden="1" x14ac:dyDescent="0.25">
      <c r="A633" s="140" t="s">
        <v>17</v>
      </c>
      <c r="B633" s="140">
        <v>15001001</v>
      </c>
      <c r="C633" s="150">
        <v>22020307</v>
      </c>
      <c r="D633" s="6" t="s">
        <v>114</v>
      </c>
      <c r="E633" s="186">
        <v>10000000</v>
      </c>
      <c r="F633" s="138">
        <v>0</v>
      </c>
      <c r="G633" s="138"/>
      <c r="H633" s="131">
        <v>0</v>
      </c>
      <c r="I633" s="5"/>
      <c r="J633" s="139"/>
    </row>
    <row r="634" spans="1:10" hidden="1" x14ac:dyDescent="0.25">
      <c r="A634" s="140" t="s">
        <v>17</v>
      </c>
      <c r="B634" s="140">
        <v>15001001</v>
      </c>
      <c r="C634" s="140"/>
      <c r="D634" s="154" t="s">
        <v>290</v>
      </c>
      <c r="E634" s="161">
        <f>SUM(E630:E633)</f>
        <v>61000000</v>
      </c>
      <c r="F634" s="148">
        <v>5000000</v>
      </c>
      <c r="G634" s="138"/>
      <c r="H634" s="131">
        <v>0</v>
      </c>
      <c r="I634" s="5"/>
      <c r="J634" s="139"/>
    </row>
    <row r="635" spans="1:10" hidden="1" x14ac:dyDescent="0.25">
      <c r="A635" s="140" t="s">
        <v>17</v>
      </c>
      <c r="B635" s="140">
        <v>15001001</v>
      </c>
      <c r="C635" s="140"/>
      <c r="D635" s="154" t="s">
        <v>393</v>
      </c>
      <c r="E635" s="160"/>
      <c r="F635" s="138">
        <v>0</v>
      </c>
      <c r="G635" s="138"/>
      <c r="H635" s="131">
        <v>0</v>
      </c>
      <c r="I635" s="5"/>
      <c r="J635" s="139"/>
    </row>
    <row r="636" spans="1:10" hidden="1" x14ac:dyDescent="0.25">
      <c r="A636" s="140" t="s">
        <v>17</v>
      </c>
      <c r="B636" s="140">
        <v>15001001</v>
      </c>
      <c r="C636" s="145">
        <v>21010101</v>
      </c>
      <c r="D636" s="154" t="s">
        <v>287</v>
      </c>
      <c r="E636" s="161">
        <v>530277000</v>
      </c>
      <c r="F636" s="148">
        <v>469698379</v>
      </c>
      <c r="G636" s="148">
        <v>0</v>
      </c>
      <c r="H636" s="131">
        <v>0</v>
      </c>
      <c r="I636" s="5"/>
      <c r="J636" s="139"/>
    </row>
    <row r="637" spans="1:10" hidden="1" x14ac:dyDescent="0.25">
      <c r="A637" s="140" t="s">
        <v>17</v>
      </c>
      <c r="B637" s="140">
        <v>15001001</v>
      </c>
      <c r="C637" s="162">
        <v>22020101</v>
      </c>
      <c r="D637" s="154" t="s">
        <v>479</v>
      </c>
      <c r="E637" s="160">
        <v>12000000</v>
      </c>
      <c r="F637" s="138">
        <v>5000000</v>
      </c>
      <c r="G637" s="138">
        <v>0</v>
      </c>
      <c r="H637" s="131">
        <v>0</v>
      </c>
      <c r="I637" s="5"/>
      <c r="J637" s="139"/>
    </row>
    <row r="638" spans="1:10" hidden="1" x14ac:dyDescent="0.25">
      <c r="A638" s="140" t="s">
        <v>17</v>
      </c>
      <c r="B638" s="140">
        <v>15001001</v>
      </c>
      <c r="C638" s="140"/>
      <c r="D638" s="154" t="s">
        <v>480</v>
      </c>
      <c r="E638" s="161"/>
      <c r="F638" s="138">
        <v>0</v>
      </c>
      <c r="G638" s="138">
        <v>0</v>
      </c>
      <c r="H638" s="131">
        <v>0</v>
      </c>
      <c r="I638" s="5"/>
      <c r="J638" s="139"/>
    </row>
    <row r="639" spans="1:10" hidden="1" x14ac:dyDescent="0.25">
      <c r="A639" s="140" t="s">
        <v>17</v>
      </c>
      <c r="B639" s="140">
        <v>15001001</v>
      </c>
      <c r="C639" s="150">
        <v>22020401</v>
      </c>
      <c r="D639" s="6" t="s">
        <v>284</v>
      </c>
      <c r="E639" s="160">
        <v>10000000</v>
      </c>
      <c r="F639" s="138">
        <v>0</v>
      </c>
      <c r="G639" s="138">
        <v>0</v>
      </c>
      <c r="H639" s="131">
        <v>0</v>
      </c>
      <c r="I639" s="5"/>
      <c r="J639" s="139"/>
    </row>
    <row r="640" spans="1:10" hidden="1" x14ac:dyDescent="0.25">
      <c r="A640" s="140" t="s">
        <v>17</v>
      </c>
      <c r="B640" s="140">
        <v>15001001</v>
      </c>
      <c r="C640" s="150">
        <v>22020315</v>
      </c>
      <c r="D640" s="6" t="s">
        <v>134</v>
      </c>
      <c r="E640" s="160">
        <v>20000000</v>
      </c>
      <c r="F640" s="138">
        <v>0</v>
      </c>
      <c r="G640" s="138">
        <v>0</v>
      </c>
      <c r="H640" s="131">
        <v>0</v>
      </c>
      <c r="I640" s="5"/>
      <c r="J640" s="139"/>
    </row>
    <row r="641" spans="1:10" hidden="1" x14ac:dyDescent="0.25">
      <c r="A641" s="140" t="s">
        <v>17</v>
      </c>
      <c r="B641" s="140">
        <v>15001001</v>
      </c>
      <c r="C641" s="150">
        <v>22020312</v>
      </c>
      <c r="D641" s="6" t="s">
        <v>152</v>
      </c>
      <c r="E641" s="160">
        <v>25000000</v>
      </c>
      <c r="F641" s="138">
        <v>0</v>
      </c>
      <c r="G641" s="138">
        <v>0</v>
      </c>
      <c r="H641" s="131">
        <v>0</v>
      </c>
      <c r="I641" s="5"/>
      <c r="J641" s="139"/>
    </row>
    <row r="642" spans="1:10" hidden="1" x14ac:dyDescent="0.25">
      <c r="A642" s="140" t="s">
        <v>17</v>
      </c>
      <c r="B642" s="140">
        <v>15001001</v>
      </c>
      <c r="C642" s="150">
        <v>22020803</v>
      </c>
      <c r="D642" s="6" t="s">
        <v>129</v>
      </c>
      <c r="E642" s="160">
        <v>0</v>
      </c>
      <c r="F642" s="138">
        <v>0</v>
      </c>
      <c r="G642" s="138">
        <v>0</v>
      </c>
      <c r="H642" s="131">
        <v>0</v>
      </c>
      <c r="I642" s="5"/>
      <c r="J642" s="139"/>
    </row>
    <row r="643" spans="1:10" hidden="1" x14ac:dyDescent="0.25">
      <c r="A643" s="140" t="s">
        <v>17</v>
      </c>
      <c r="B643" s="140">
        <v>15001001</v>
      </c>
      <c r="C643" s="140"/>
      <c r="D643" s="154" t="s">
        <v>290</v>
      </c>
      <c r="E643" s="161">
        <f>SUM(E637:E642)</f>
        <v>67000000</v>
      </c>
      <c r="F643" s="148">
        <v>5000000</v>
      </c>
      <c r="G643" s="138">
        <v>0</v>
      </c>
      <c r="H643" s="131">
        <v>0</v>
      </c>
      <c r="I643" s="5"/>
      <c r="J643" s="139"/>
    </row>
    <row r="644" spans="1:10" x14ac:dyDescent="0.25">
      <c r="A644" s="140" t="s">
        <v>17</v>
      </c>
      <c r="B644" s="140">
        <v>15001002</v>
      </c>
      <c r="C644" s="140"/>
      <c r="D644" s="154" t="s">
        <v>362</v>
      </c>
      <c r="E644" s="160"/>
      <c r="F644" s="138">
        <v>0</v>
      </c>
      <c r="G644" s="138"/>
      <c r="H644" s="131">
        <v>0</v>
      </c>
      <c r="I644" s="5"/>
      <c r="J644" s="139"/>
    </row>
    <row r="645" spans="1:10" x14ac:dyDescent="0.25">
      <c r="A645" s="140" t="s">
        <v>17</v>
      </c>
      <c r="B645" s="140">
        <v>15001002</v>
      </c>
      <c r="C645" s="162">
        <v>22020101</v>
      </c>
      <c r="D645" s="133" t="s">
        <v>291</v>
      </c>
      <c r="E645" s="160">
        <v>100000</v>
      </c>
      <c r="F645" s="138"/>
      <c r="G645" s="160">
        <v>200000</v>
      </c>
      <c r="H645" s="131"/>
      <c r="I645" s="131">
        <f>G645/2</f>
        <v>100000</v>
      </c>
      <c r="J645" s="139"/>
    </row>
    <row r="646" spans="1:10" x14ac:dyDescent="0.25">
      <c r="A646" s="140" t="s">
        <v>17</v>
      </c>
      <c r="B646" s="140">
        <v>15001002</v>
      </c>
      <c r="C646" s="162">
        <v>22020102</v>
      </c>
      <c r="D646" s="133" t="s">
        <v>292</v>
      </c>
      <c r="E646" s="160">
        <v>150000</v>
      </c>
      <c r="F646" s="138"/>
      <c r="G646" s="160">
        <v>300000</v>
      </c>
      <c r="H646" s="131"/>
      <c r="I646" s="131">
        <f t="shared" ref="I646:I650" si="49">G646/2</f>
        <v>150000</v>
      </c>
      <c r="J646" s="139"/>
    </row>
    <row r="647" spans="1:10" x14ac:dyDescent="0.25">
      <c r="A647" s="140" t="s">
        <v>17</v>
      </c>
      <c r="B647" s="140">
        <v>15001002</v>
      </c>
      <c r="C647" s="162">
        <v>22020301</v>
      </c>
      <c r="D647" s="133" t="s">
        <v>513</v>
      </c>
      <c r="E647" s="160">
        <v>130000</v>
      </c>
      <c r="F647" s="138"/>
      <c r="G647" s="160">
        <v>260000</v>
      </c>
      <c r="H647" s="131"/>
      <c r="I647" s="131">
        <f t="shared" si="49"/>
        <v>130000</v>
      </c>
      <c r="J647" s="139"/>
    </row>
    <row r="648" spans="1:10" x14ac:dyDescent="0.25">
      <c r="A648" s="140" t="s">
        <v>17</v>
      </c>
      <c r="B648" s="140">
        <v>15001002</v>
      </c>
      <c r="C648" s="162">
        <v>22020605</v>
      </c>
      <c r="D648" s="133" t="s">
        <v>520</v>
      </c>
      <c r="E648" s="160">
        <v>100000</v>
      </c>
      <c r="F648" s="138"/>
      <c r="G648" s="160">
        <v>200000</v>
      </c>
      <c r="H648" s="131"/>
      <c r="I648" s="131">
        <f t="shared" si="49"/>
        <v>100000</v>
      </c>
      <c r="J648" s="139"/>
    </row>
    <row r="649" spans="1:10" x14ac:dyDescent="0.25">
      <c r="A649" s="140" t="s">
        <v>17</v>
      </c>
      <c r="B649" s="140">
        <v>15001002</v>
      </c>
      <c r="C649" s="162">
        <v>22021004</v>
      </c>
      <c r="D649" s="133" t="s">
        <v>435</v>
      </c>
      <c r="E649" s="160">
        <v>100000</v>
      </c>
      <c r="F649" s="138"/>
      <c r="G649" s="160">
        <v>200000</v>
      </c>
      <c r="H649" s="131"/>
      <c r="I649" s="131">
        <f t="shared" si="49"/>
        <v>100000</v>
      </c>
      <c r="J649" s="139"/>
    </row>
    <row r="650" spans="1:10" x14ac:dyDescent="0.25">
      <c r="A650" s="140" t="s">
        <v>17</v>
      </c>
      <c r="B650" s="140">
        <v>15001002</v>
      </c>
      <c r="C650" s="162">
        <v>22020901</v>
      </c>
      <c r="D650" s="133" t="s">
        <v>294</v>
      </c>
      <c r="E650" s="160">
        <v>20000</v>
      </c>
      <c r="F650" s="138"/>
      <c r="G650" s="160">
        <v>40000</v>
      </c>
      <c r="H650" s="131"/>
      <c r="I650" s="131">
        <f t="shared" si="49"/>
        <v>20000</v>
      </c>
      <c r="J650" s="139"/>
    </row>
    <row r="651" spans="1:10" x14ac:dyDescent="0.25">
      <c r="A651" s="140" t="s">
        <v>17</v>
      </c>
      <c r="B651" s="140">
        <v>15001002</v>
      </c>
      <c r="C651" s="162"/>
      <c r="D651" s="154" t="s">
        <v>512</v>
      </c>
      <c r="E651" s="161"/>
      <c r="F651" s="138"/>
      <c r="G651" s="148">
        <v>1200000</v>
      </c>
      <c r="H651" s="5">
        <v>200000</v>
      </c>
      <c r="I651" s="5">
        <f>SUM(I645:I650)</f>
        <v>600000</v>
      </c>
      <c r="J651" s="139"/>
    </row>
    <row r="652" spans="1:10" x14ac:dyDescent="0.25">
      <c r="A652" s="140" t="s">
        <v>17</v>
      </c>
      <c r="B652" s="140">
        <v>15001003</v>
      </c>
      <c r="C652" s="140"/>
      <c r="D652" s="154" t="s">
        <v>363</v>
      </c>
      <c r="E652" s="160"/>
      <c r="F652" s="138">
        <v>0</v>
      </c>
      <c r="G652" s="138"/>
      <c r="H652" s="131">
        <v>0</v>
      </c>
      <c r="I652" s="5"/>
      <c r="J652" s="139"/>
    </row>
    <row r="653" spans="1:10" x14ac:dyDescent="0.25">
      <c r="A653" s="140" t="s">
        <v>17</v>
      </c>
      <c r="B653" s="140">
        <v>15001003</v>
      </c>
      <c r="C653" s="150">
        <v>22020301</v>
      </c>
      <c r="D653" s="133" t="s">
        <v>663</v>
      </c>
      <c r="E653" s="172">
        <v>1125000</v>
      </c>
      <c r="F653" s="138"/>
      <c r="G653" s="138">
        <v>600000</v>
      </c>
      <c r="H653" s="131"/>
      <c r="I653" s="138">
        <v>600000</v>
      </c>
      <c r="J653" s="139"/>
    </row>
    <row r="654" spans="1:10" x14ac:dyDescent="0.25">
      <c r="A654" s="140" t="s">
        <v>17</v>
      </c>
      <c r="B654" s="140">
        <v>15001003</v>
      </c>
      <c r="C654" s="150">
        <v>22020605</v>
      </c>
      <c r="D654" s="133" t="s">
        <v>664</v>
      </c>
      <c r="E654" s="172">
        <v>125000</v>
      </c>
      <c r="F654" s="138"/>
      <c r="G654" s="138">
        <v>125000</v>
      </c>
      <c r="H654" s="131"/>
      <c r="I654" s="138">
        <v>125000</v>
      </c>
      <c r="J654" s="139"/>
    </row>
    <row r="655" spans="1:10" x14ac:dyDescent="0.25">
      <c r="A655" s="140" t="s">
        <v>17</v>
      </c>
      <c r="B655" s="140">
        <v>15001003</v>
      </c>
      <c r="C655" s="150">
        <v>22020401</v>
      </c>
      <c r="D655" s="133" t="s">
        <v>489</v>
      </c>
      <c r="E655" s="172">
        <v>875000</v>
      </c>
      <c r="F655" s="138"/>
      <c r="G655" s="138">
        <v>875000</v>
      </c>
      <c r="H655" s="131"/>
      <c r="I655" s="138">
        <v>875000</v>
      </c>
      <c r="J655" s="139"/>
    </row>
    <row r="656" spans="1:10" x14ac:dyDescent="0.25">
      <c r="A656" s="140" t="s">
        <v>17</v>
      </c>
      <c r="B656" s="140">
        <v>15001003</v>
      </c>
      <c r="C656" s="150">
        <v>22020406</v>
      </c>
      <c r="D656" s="133" t="s">
        <v>665</v>
      </c>
      <c r="E656" s="172">
        <v>6000000</v>
      </c>
      <c r="F656" s="138"/>
      <c r="G656" s="138">
        <v>6000000</v>
      </c>
      <c r="H656" s="131"/>
      <c r="I656" s="138">
        <v>6000000</v>
      </c>
      <c r="J656" s="139"/>
    </row>
    <row r="657" spans="1:10" x14ac:dyDescent="0.25">
      <c r="A657" s="140" t="s">
        <v>17</v>
      </c>
      <c r="B657" s="140">
        <v>15001003</v>
      </c>
      <c r="C657" s="150">
        <v>22020801</v>
      </c>
      <c r="D657" s="133" t="s">
        <v>666</v>
      </c>
      <c r="E657" s="172">
        <v>1200000</v>
      </c>
      <c r="F657" s="138"/>
      <c r="G657" s="138">
        <v>1200000</v>
      </c>
      <c r="H657" s="131"/>
      <c r="I657" s="138">
        <v>1200000</v>
      </c>
      <c r="J657" s="139"/>
    </row>
    <row r="658" spans="1:10" x14ac:dyDescent="0.25">
      <c r="A658" s="140" t="s">
        <v>17</v>
      </c>
      <c r="B658" s="140">
        <v>15001003</v>
      </c>
      <c r="C658" s="150">
        <v>22020803</v>
      </c>
      <c r="D658" s="133" t="s">
        <v>667</v>
      </c>
      <c r="E658" s="172">
        <v>75000</v>
      </c>
      <c r="F658" s="138"/>
      <c r="G658" s="138">
        <v>600000</v>
      </c>
      <c r="H658" s="131"/>
      <c r="I658" s="138">
        <v>600000</v>
      </c>
      <c r="J658" s="139"/>
    </row>
    <row r="659" spans="1:10" x14ac:dyDescent="0.25">
      <c r="A659" s="140" t="s">
        <v>17</v>
      </c>
      <c r="B659" s="140">
        <v>15001003</v>
      </c>
      <c r="C659" s="150">
        <v>22021004</v>
      </c>
      <c r="D659" s="133" t="s">
        <v>435</v>
      </c>
      <c r="E659" s="172">
        <v>750000</v>
      </c>
      <c r="F659" s="138"/>
      <c r="G659" s="138">
        <v>750000</v>
      </c>
      <c r="H659" s="131"/>
      <c r="I659" s="138">
        <v>750000</v>
      </c>
      <c r="J659" s="139"/>
    </row>
    <row r="660" spans="1:10" x14ac:dyDescent="0.25">
      <c r="A660" s="140" t="s">
        <v>17</v>
      </c>
      <c r="B660" s="140">
        <v>15001003</v>
      </c>
      <c r="C660" s="150">
        <v>22021007</v>
      </c>
      <c r="D660" s="133" t="s">
        <v>299</v>
      </c>
      <c r="E660" s="172">
        <v>1850000</v>
      </c>
      <c r="F660" s="138"/>
      <c r="G660" s="138">
        <v>1850000</v>
      </c>
      <c r="H660" s="131"/>
      <c r="I660" s="138">
        <v>1850000</v>
      </c>
      <c r="J660" s="139"/>
    </row>
    <row r="661" spans="1:10" x14ac:dyDescent="0.25">
      <c r="A661" s="140" t="s">
        <v>17</v>
      </c>
      <c r="B661" s="140">
        <v>15001003</v>
      </c>
      <c r="C661" s="150"/>
      <c r="D661" s="154" t="s">
        <v>512</v>
      </c>
      <c r="E661" s="172"/>
      <c r="F661" s="138"/>
      <c r="G661" s="148">
        <v>12000000</v>
      </c>
      <c r="H661" s="5">
        <v>8000000</v>
      </c>
      <c r="I661" s="148">
        <v>12000000</v>
      </c>
      <c r="J661" s="139"/>
    </row>
    <row r="662" spans="1:10" x14ac:dyDescent="0.25">
      <c r="A662" s="140" t="s">
        <v>17</v>
      </c>
      <c r="B662" s="140">
        <v>15001003</v>
      </c>
      <c r="C662" s="140"/>
      <c r="D662" s="154" t="s">
        <v>480</v>
      </c>
      <c r="E662" s="155"/>
      <c r="F662" s="138">
        <v>0</v>
      </c>
      <c r="G662" s="138"/>
      <c r="H662" s="131">
        <v>0</v>
      </c>
      <c r="I662" s="5"/>
      <c r="J662" s="139"/>
    </row>
    <row r="663" spans="1:10" x14ac:dyDescent="0.25">
      <c r="A663" s="140" t="s">
        <v>17</v>
      </c>
      <c r="B663" s="140">
        <v>15001003</v>
      </c>
      <c r="C663" s="150">
        <v>22020315</v>
      </c>
      <c r="D663" s="6" t="s">
        <v>668</v>
      </c>
      <c r="E663" s="160">
        <v>20000000</v>
      </c>
      <c r="F663" s="138">
        <v>0</v>
      </c>
      <c r="G663" s="160">
        <v>10000000</v>
      </c>
      <c r="H663" s="131">
        <v>0</v>
      </c>
      <c r="I663" s="5"/>
      <c r="J663" s="139"/>
    </row>
    <row r="664" spans="1:10" x14ac:dyDescent="0.25">
      <c r="A664" s="178" t="s">
        <v>17</v>
      </c>
      <c r="B664" s="140">
        <v>15001003</v>
      </c>
      <c r="C664" s="180">
        <v>22020307</v>
      </c>
      <c r="D664" s="6" t="s">
        <v>114</v>
      </c>
      <c r="E664" s="169">
        <v>36000000</v>
      </c>
      <c r="F664" s="8">
        <v>6000000</v>
      </c>
      <c r="G664" s="169">
        <v>20000000</v>
      </c>
      <c r="H664" s="131">
        <v>8000000</v>
      </c>
      <c r="I664" s="131">
        <v>20000000</v>
      </c>
      <c r="J664" s="139"/>
    </row>
    <row r="665" spans="1:10" x14ac:dyDescent="0.25">
      <c r="A665" s="140" t="s">
        <v>17</v>
      </c>
      <c r="B665" s="140">
        <v>15001003</v>
      </c>
      <c r="C665" s="150">
        <v>22020707</v>
      </c>
      <c r="D665" s="6" t="s">
        <v>117</v>
      </c>
      <c r="E665" s="160">
        <v>1000000</v>
      </c>
      <c r="F665" s="138"/>
      <c r="G665" s="160">
        <v>1000000</v>
      </c>
      <c r="H665" s="131">
        <v>0</v>
      </c>
      <c r="I665" s="131"/>
      <c r="J665" s="139"/>
    </row>
    <row r="666" spans="1:10" x14ac:dyDescent="0.25">
      <c r="A666" s="140" t="s">
        <v>17</v>
      </c>
      <c r="B666" s="140">
        <v>15001003</v>
      </c>
      <c r="C666" s="150">
        <v>22020102</v>
      </c>
      <c r="D666" s="6" t="s">
        <v>118</v>
      </c>
      <c r="E666" s="160">
        <v>3000000</v>
      </c>
      <c r="F666" s="138">
        <v>0</v>
      </c>
      <c r="G666" s="160">
        <v>3000000</v>
      </c>
      <c r="H666" s="131">
        <v>500000</v>
      </c>
      <c r="I666" s="131">
        <v>2000000</v>
      </c>
      <c r="J666" s="139"/>
    </row>
    <row r="667" spans="1:10" x14ac:dyDescent="0.25">
      <c r="A667" s="140" t="s">
        <v>17</v>
      </c>
      <c r="B667" s="140">
        <v>15001003</v>
      </c>
      <c r="C667" s="150">
        <v>22020501</v>
      </c>
      <c r="D667" s="6" t="s">
        <v>119</v>
      </c>
      <c r="E667" s="160">
        <v>10000000</v>
      </c>
      <c r="F667" s="138">
        <v>3450000</v>
      </c>
      <c r="G667" s="160">
        <v>4000000</v>
      </c>
      <c r="H667" s="131">
        <v>2000000</v>
      </c>
      <c r="I667" s="131">
        <v>2000000</v>
      </c>
      <c r="J667" s="139"/>
    </row>
    <row r="668" spans="1:10" x14ac:dyDescent="0.25">
      <c r="A668" s="140" t="s">
        <v>17</v>
      </c>
      <c r="B668" s="140">
        <v>15001003</v>
      </c>
      <c r="C668" s="150">
        <v>22020305</v>
      </c>
      <c r="D668" s="6" t="s">
        <v>189</v>
      </c>
      <c r="E668" s="160">
        <v>2000000</v>
      </c>
      <c r="F668" s="138">
        <v>0</v>
      </c>
      <c r="G668" s="160">
        <v>2000000</v>
      </c>
      <c r="H668" s="131">
        <v>0</v>
      </c>
      <c r="I668" s="131">
        <v>1000000</v>
      </c>
      <c r="J668" s="139"/>
    </row>
    <row r="669" spans="1:10" x14ac:dyDescent="0.25">
      <c r="A669" s="140"/>
      <c r="B669" s="140">
        <v>15001003</v>
      </c>
      <c r="C669" s="150">
        <v>22020311</v>
      </c>
      <c r="D669" s="6" t="s">
        <v>164</v>
      </c>
      <c r="E669" s="160">
        <v>50000000</v>
      </c>
      <c r="F669" s="138">
        <v>0</v>
      </c>
      <c r="G669" s="160">
        <v>30000000</v>
      </c>
      <c r="H669" s="131">
        <v>0</v>
      </c>
      <c r="I669" s="131"/>
      <c r="J669" s="139"/>
    </row>
    <row r="670" spans="1:10" x14ac:dyDescent="0.25">
      <c r="A670" s="140"/>
      <c r="B670" s="140">
        <v>15001003</v>
      </c>
      <c r="C670" s="150">
        <v>22030102</v>
      </c>
      <c r="D670" s="6" t="s">
        <v>471</v>
      </c>
      <c r="E670" s="160">
        <v>0</v>
      </c>
      <c r="F670" s="138"/>
      <c r="G670" s="160">
        <v>40000000</v>
      </c>
      <c r="H670" s="131">
        <v>0</v>
      </c>
      <c r="I670" s="131">
        <v>140000000</v>
      </c>
      <c r="J670" s="139"/>
    </row>
    <row r="671" spans="1:10" x14ac:dyDescent="0.25">
      <c r="A671" s="140"/>
      <c r="B671" s="140"/>
      <c r="C671" s="150"/>
      <c r="D671" s="154" t="s">
        <v>495</v>
      </c>
      <c r="E671" s="161">
        <f>SUM(E663:E670)</f>
        <v>122000000</v>
      </c>
      <c r="F671" s="161">
        <f>SUM(F663:F670)</f>
        <v>9450000</v>
      </c>
      <c r="G671" s="161">
        <f>SUM(G663:G670)</f>
        <v>110000000</v>
      </c>
      <c r="H671" s="5">
        <v>10500000</v>
      </c>
      <c r="I671" s="5">
        <f>SUM(I664:I670)</f>
        <v>165000000</v>
      </c>
      <c r="J671" s="139"/>
    </row>
    <row r="672" spans="1:10" x14ac:dyDescent="0.25">
      <c r="A672" s="140" t="s">
        <v>17</v>
      </c>
      <c r="B672" s="140">
        <v>15001003</v>
      </c>
      <c r="C672" s="140"/>
      <c r="D672" s="154" t="s">
        <v>290</v>
      </c>
      <c r="E672" s="148" t="e">
        <f>#REF!+E671</f>
        <v>#REF!</v>
      </c>
      <c r="F672" s="148" t="e">
        <f>#REF!+F671</f>
        <v>#REF!</v>
      </c>
      <c r="G672" s="148">
        <f>G671+G661</f>
        <v>122000000</v>
      </c>
      <c r="H672" s="5">
        <v>18500000</v>
      </c>
      <c r="I672" s="5">
        <f>I671+I661</f>
        <v>177000000</v>
      </c>
      <c r="J672" s="139"/>
    </row>
    <row r="673" spans="1:10" x14ac:dyDescent="0.25">
      <c r="A673" s="140" t="s">
        <v>17</v>
      </c>
      <c r="B673" s="140">
        <v>15102001</v>
      </c>
      <c r="C673" s="140"/>
      <c r="D673" s="187" t="s">
        <v>157</v>
      </c>
      <c r="E673" s="160"/>
      <c r="F673" s="138">
        <v>0</v>
      </c>
      <c r="G673" s="138"/>
      <c r="H673" s="131">
        <v>0</v>
      </c>
      <c r="I673" s="5"/>
      <c r="J673" s="139"/>
    </row>
    <row r="674" spans="1:10" x14ac:dyDescent="0.25">
      <c r="A674" s="140" t="s">
        <v>17</v>
      </c>
      <c r="B674" s="140">
        <v>15102001</v>
      </c>
      <c r="C674" s="145">
        <v>21010101</v>
      </c>
      <c r="D674" s="154" t="s">
        <v>287</v>
      </c>
      <c r="E674" s="161">
        <v>174275000</v>
      </c>
      <c r="F674" s="148">
        <v>141568698</v>
      </c>
      <c r="G674" s="148">
        <v>311537600</v>
      </c>
      <c r="H674" s="5">
        <v>176964397</v>
      </c>
      <c r="I674" s="5">
        <v>248640000</v>
      </c>
      <c r="J674" s="139"/>
    </row>
    <row r="675" spans="1:10" x14ac:dyDescent="0.25">
      <c r="A675" s="140" t="s">
        <v>17</v>
      </c>
      <c r="B675" s="140">
        <v>15102001</v>
      </c>
      <c r="C675" s="150">
        <v>22020301</v>
      </c>
      <c r="D675" s="133" t="s">
        <v>663</v>
      </c>
      <c r="E675" s="172">
        <v>1125000</v>
      </c>
      <c r="F675" s="138"/>
      <c r="G675" s="138">
        <v>600000</v>
      </c>
      <c r="H675" s="5"/>
      <c r="I675" s="138">
        <v>600000</v>
      </c>
      <c r="J675" s="139"/>
    </row>
    <row r="676" spans="1:10" x14ac:dyDescent="0.25">
      <c r="A676" s="140" t="s">
        <v>17</v>
      </c>
      <c r="B676" s="140">
        <v>15102001</v>
      </c>
      <c r="C676" s="150">
        <v>22020605</v>
      </c>
      <c r="D676" s="133" t="s">
        <v>664</v>
      </c>
      <c r="E676" s="172">
        <v>125000</v>
      </c>
      <c r="F676" s="138"/>
      <c r="G676" s="138">
        <v>125000</v>
      </c>
      <c r="H676" s="5"/>
      <c r="I676" s="138">
        <v>125000</v>
      </c>
      <c r="J676" s="139"/>
    </row>
    <row r="677" spans="1:10" x14ac:dyDescent="0.25">
      <c r="A677" s="140" t="s">
        <v>17</v>
      </c>
      <c r="B677" s="140">
        <v>15102001</v>
      </c>
      <c r="C677" s="150">
        <v>22020401</v>
      </c>
      <c r="D677" s="133" t="s">
        <v>489</v>
      </c>
      <c r="E677" s="172">
        <v>875000</v>
      </c>
      <c r="F677" s="138"/>
      <c r="G677" s="138">
        <v>875000</v>
      </c>
      <c r="H677" s="5"/>
      <c r="I677" s="138">
        <v>875000</v>
      </c>
      <c r="J677" s="139"/>
    </row>
    <row r="678" spans="1:10" x14ac:dyDescent="0.25">
      <c r="A678" s="140" t="s">
        <v>17</v>
      </c>
      <c r="B678" s="140">
        <v>15102001</v>
      </c>
      <c r="C678" s="150">
        <v>22020406</v>
      </c>
      <c r="D678" s="133" t="s">
        <v>665</v>
      </c>
      <c r="E678" s="172">
        <v>6000000</v>
      </c>
      <c r="F678" s="138"/>
      <c r="G678" s="138">
        <v>6000000</v>
      </c>
      <c r="H678" s="5"/>
      <c r="I678" s="138">
        <v>6000000</v>
      </c>
      <c r="J678" s="139"/>
    </row>
    <row r="679" spans="1:10" x14ac:dyDescent="0.25">
      <c r="A679" s="140" t="s">
        <v>17</v>
      </c>
      <c r="B679" s="140">
        <v>15102001</v>
      </c>
      <c r="C679" s="150">
        <v>22020801</v>
      </c>
      <c r="D679" s="133" t="s">
        <v>666</v>
      </c>
      <c r="E679" s="172">
        <v>1200000</v>
      </c>
      <c r="F679" s="138"/>
      <c r="G679" s="138">
        <v>1200000</v>
      </c>
      <c r="H679" s="5"/>
      <c r="I679" s="138">
        <v>1200000</v>
      </c>
      <c r="J679" s="139"/>
    </row>
    <row r="680" spans="1:10" x14ac:dyDescent="0.25">
      <c r="A680" s="140" t="s">
        <v>17</v>
      </c>
      <c r="B680" s="140">
        <v>15102001</v>
      </c>
      <c r="C680" s="150">
        <v>22020803</v>
      </c>
      <c r="D680" s="133" t="s">
        <v>667</v>
      </c>
      <c r="E680" s="172">
        <v>75000</v>
      </c>
      <c r="F680" s="138"/>
      <c r="G680" s="138">
        <v>600000</v>
      </c>
      <c r="H680" s="5"/>
      <c r="I680" s="138">
        <v>600000</v>
      </c>
      <c r="J680" s="131"/>
    </row>
    <row r="681" spans="1:10" x14ac:dyDescent="0.25">
      <c r="A681" s="140" t="s">
        <v>17</v>
      </c>
      <c r="B681" s="140">
        <v>15102001</v>
      </c>
      <c r="C681" s="150">
        <v>22021004</v>
      </c>
      <c r="D681" s="133" t="s">
        <v>435</v>
      </c>
      <c r="E681" s="172">
        <v>750000</v>
      </c>
      <c r="F681" s="138"/>
      <c r="G681" s="138">
        <v>750000</v>
      </c>
      <c r="H681" s="5"/>
      <c r="I681" s="138">
        <v>750000</v>
      </c>
      <c r="J681" s="139"/>
    </row>
    <row r="682" spans="1:10" x14ac:dyDescent="0.25">
      <c r="A682" s="140" t="s">
        <v>17</v>
      </c>
      <c r="B682" s="140">
        <v>15102001</v>
      </c>
      <c r="C682" s="150">
        <v>22021007</v>
      </c>
      <c r="D682" s="133" t="s">
        <v>299</v>
      </c>
      <c r="E682" s="172">
        <v>1850000</v>
      </c>
      <c r="F682" s="138"/>
      <c r="G682" s="138">
        <v>1850000</v>
      </c>
      <c r="H682" s="5"/>
      <c r="I682" s="138">
        <v>1850000</v>
      </c>
      <c r="J682" s="139"/>
    </row>
    <row r="683" spans="1:10" x14ac:dyDescent="0.25">
      <c r="A683" s="140" t="s">
        <v>17</v>
      </c>
      <c r="B683" s="140">
        <v>15102001</v>
      </c>
      <c r="C683" s="140">
        <v>22020101</v>
      </c>
      <c r="D683" s="154" t="s">
        <v>494</v>
      </c>
      <c r="E683" s="160"/>
      <c r="F683" s="138"/>
      <c r="G683" s="148">
        <v>12000000</v>
      </c>
      <c r="H683" s="5">
        <v>8000000</v>
      </c>
      <c r="I683" s="148">
        <v>12000000</v>
      </c>
      <c r="J683" s="131"/>
    </row>
    <row r="684" spans="1:10" x14ac:dyDescent="0.25">
      <c r="A684" s="140" t="s">
        <v>17</v>
      </c>
      <c r="B684" s="140">
        <v>15102001</v>
      </c>
      <c r="C684" s="140"/>
      <c r="D684" s="187" t="s">
        <v>508</v>
      </c>
      <c r="E684" s="161"/>
      <c r="F684" s="148"/>
      <c r="G684" s="148"/>
      <c r="H684" s="131">
        <v>0</v>
      </c>
      <c r="I684" s="5"/>
      <c r="J684" s="139"/>
    </row>
    <row r="685" spans="1:10" x14ac:dyDescent="0.25">
      <c r="A685" s="140" t="s">
        <v>17</v>
      </c>
      <c r="B685" s="140">
        <v>15102001</v>
      </c>
      <c r="C685" s="140">
        <v>22020501</v>
      </c>
      <c r="D685" s="188" t="s">
        <v>531</v>
      </c>
      <c r="E685" s="161"/>
      <c r="F685" s="148"/>
      <c r="G685" s="138">
        <v>10500000</v>
      </c>
      <c r="H685" s="131">
        <v>0</v>
      </c>
      <c r="I685" s="131">
        <v>5905000</v>
      </c>
      <c r="J685" s="139"/>
    </row>
    <row r="686" spans="1:10" x14ac:dyDescent="0.25">
      <c r="A686" s="140" t="s">
        <v>17</v>
      </c>
      <c r="B686" s="140">
        <v>15102001</v>
      </c>
      <c r="C686" s="150">
        <v>22020312</v>
      </c>
      <c r="D686" s="6" t="s">
        <v>152</v>
      </c>
      <c r="E686" s="160">
        <v>10000000</v>
      </c>
      <c r="F686" s="138">
        <v>0</v>
      </c>
      <c r="G686" s="138">
        <v>10000000</v>
      </c>
      <c r="H686" s="131">
        <v>0</v>
      </c>
      <c r="I686" s="131">
        <v>7000000</v>
      </c>
      <c r="J686" s="139"/>
    </row>
    <row r="687" spans="1:10" x14ac:dyDescent="0.25">
      <c r="A687" s="140" t="s">
        <v>17</v>
      </c>
      <c r="B687" s="140">
        <v>15102001</v>
      </c>
      <c r="C687" s="150">
        <v>22020406</v>
      </c>
      <c r="D687" s="6" t="s">
        <v>560</v>
      </c>
      <c r="E687" s="160"/>
      <c r="F687" s="138"/>
      <c r="G687" s="138">
        <v>1200000</v>
      </c>
      <c r="H687" s="131">
        <v>0</v>
      </c>
      <c r="I687" s="131">
        <v>1200000</v>
      </c>
      <c r="J687" s="139"/>
    </row>
    <row r="688" spans="1:10" x14ac:dyDescent="0.25">
      <c r="A688" s="140"/>
      <c r="B688" s="140"/>
      <c r="C688" s="150"/>
      <c r="D688" s="154" t="s">
        <v>490</v>
      </c>
      <c r="E688" s="148">
        <f t="shared" ref="E688:F688" si="50">SUM(E685:E687)</f>
        <v>10000000</v>
      </c>
      <c r="F688" s="148">
        <f t="shared" si="50"/>
        <v>0</v>
      </c>
      <c r="G688" s="148">
        <f>SUM(G685:G687)</f>
        <v>21700000</v>
      </c>
      <c r="H688" s="131">
        <v>0</v>
      </c>
      <c r="I688" s="5">
        <f>SUM(I685:I687)</f>
        <v>14105000</v>
      </c>
      <c r="J688" s="139"/>
    </row>
    <row r="689" spans="1:10" x14ac:dyDescent="0.25">
      <c r="A689" s="140" t="s">
        <v>17</v>
      </c>
      <c r="B689" s="140"/>
      <c r="C689" s="140"/>
      <c r="D689" s="187" t="s">
        <v>290</v>
      </c>
      <c r="E689" s="148" t="e">
        <f>#REF!+E688</f>
        <v>#REF!</v>
      </c>
      <c r="F689" s="148" t="e">
        <f>#REF!+F688</f>
        <v>#REF!</v>
      </c>
      <c r="G689" s="148">
        <f>G688+G683</f>
        <v>33700000</v>
      </c>
      <c r="H689" s="5">
        <v>8000000</v>
      </c>
      <c r="I689" s="5">
        <f>I688+I683</f>
        <v>26105000</v>
      </c>
      <c r="J689" s="139"/>
    </row>
    <row r="690" spans="1:10" hidden="1" x14ac:dyDescent="0.25">
      <c r="A690" s="140" t="s">
        <v>17</v>
      </c>
      <c r="B690" s="140">
        <v>15115001</v>
      </c>
      <c r="C690" s="140"/>
      <c r="D690" s="154" t="s">
        <v>347</v>
      </c>
      <c r="E690" s="160"/>
      <c r="F690" s="138">
        <v>0</v>
      </c>
      <c r="G690" s="138"/>
      <c r="H690" s="131">
        <v>0</v>
      </c>
      <c r="I690" s="5"/>
      <c r="J690" s="139"/>
    </row>
    <row r="691" spans="1:10" hidden="1" x14ac:dyDescent="0.25">
      <c r="A691" s="140" t="s">
        <v>17</v>
      </c>
      <c r="B691" s="140">
        <v>15115001</v>
      </c>
      <c r="C691" s="145">
        <v>21010101</v>
      </c>
      <c r="D691" s="154" t="s">
        <v>287</v>
      </c>
      <c r="E691" s="161">
        <v>108941000</v>
      </c>
      <c r="F691" s="148">
        <v>91913185</v>
      </c>
      <c r="G691" s="148">
        <v>0</v>
      </c>
      <c r="H691" s="131">
        <v>0</v>
      </c>
      <c r="I691" s="5"/>
      <c r="J691" s="139"/>
    </row>
    <row r="692" spans="1:10" hidden="1" x14ac:dyDescent="0.25">
      <c r="A692" s="140" t="s">
        <v>17</v>
      </c>
      <c r="B692" s="140">
        <v>15115001</v>
      </c>
      <c r="C692" s="150"/>
      <c r="D692" s="154" t="s">
        <v>512</v>
      </c>
      <c r="E692" s="165"/>
      <c r="F692" s="138"/>
      <c r="G692" s="138">
        <v>0</v>
      </c>
      <c r="H692" s="131">
        <v>0</v>
      </c>
      <c r="I692" s="5"/>
      <c r="J692" s="139"/>
    </row>
    <row r="693" spans="1:10" hidden="1" x14ac:dyDescent="0.25">
      <c r="A693" s="140" t="s">
        <v>17</v>
      </c>
      <c r="B693" s="140">
        <v>15115001</v>
      </c>
      <c r="C693" s="150">
        <v>22020102</v>
      </c>
      <c r="D693" s="133" t="s">
        <v>518</v>
      </c>
      <c r="E693" s="163">
        <v>640000</v>
      </c>
      <c r="F693" s="138"/>
      <c r="G693" s="138">
        <v>0</v>
      </c>
      <c r="H693" s="131">
        <v>0</v>
      </c>
      <c r="I693" s="5"/>
      <c r="J693" s="139"/>
    </row>
    <row r="694" spans="1:10" hidden="1" x14ac:dyDescent="0.25">
      <c r="A694" s="140" t="s">
        <v>17</v>
      </c>
      <c r="B694" s="140">
        <v>15115001</v>
      </c>
      <c r="C694" s="162">
        <v>22021003</v>
      </c>
      <c r="D694" s="133" t="s">
        <v>517</v>
      </c>
      <c r="E694" s="163">
        <v>305000</v>
      </c>
      <c r="F694" s="138"/>
      <c r="G694" s="138">
        <v>0</v>
      </c>
      <c r="H694" s="131">
        <v>0</v>
      </c>
      <c r="I694" s="5"/>
      <c r="J694" s="139"/>
    </row>
    <row r="695" spans="1:10" hidden="1" x14ac:dyDescent="0.25">
      <c r="A695" s="140" t="s">
        <v>17</v>
      </c>
      <c r="B695" s="140">
        <v>15115001</v>
      </c>
      <c r="C695" s="162">
        <v>22020301</v>
      </c>
      <c r="D695" s="133" t="s">
        <v>513</v>
      </c>
      <c r="E695" s="163">
        <v>1160000</v>
      </c>
      <c r="F695" s="138"/>
      <c r="G695" s="138">
        <v>0</v>
      </c>
      <c r="H695" s="131">
        <v>0</v>
      </c>
      <c r="I695" s="5"/>
      <c r="J695" s="139"/>
    </row>
    <row r="696" spans="1:10" hidden="1" x14ac:dyDescent="0.25">
      <c r="A696" s="140" t="s">
        <v>17</v>
      </c>
      <c r="B696" s="140">
        <v>15115001</v>
      </c>
      <c r="C696" s="162">
        <v>22020401</v>
      </c>
      <c r="D696" s="133" t="s">
        <v>489</v>
      </c>
      <c r="E696" s="163">
        <v>500000</v>
      </c>
      <c r="F696" s="138"/>
      <c r="G696" s="138">
        <v>0</v>
      </c>
      <c r="H696" s="131">
        <v>0</v>
      </c>
      <c r="I696" s="5"/>
      <c r="J696" s="139"/>
    </row>
    <row r="697" spans="1:10" hidden="1" x14ac:dyDescent="0.25">
      <c r="A697" s="140" t="s">
        <v>17</v>
      </c>
      <c r="B697" s="140">
        <v>15115001</v>
      </c>
      <c r="C697" s="162">
        <v>22020403</v>
      </c>
      <c r="D697" s="133" t="s">
        <v>527</v>
      </c>
      <c r="E697" s="163">
        <v>130000</v>
      </c>
      <c r="F697" s="138"/>
      <c r="G697" s="138">
        <v>0</v>
      </c>
      <c r="H697" s="131">
        <v>0</v>
      </c>
      <c r="I697" s="5"/>
      <c r="J697" s="139"/>
    </row>
    <row r="698" spans="1:10" hidden="1" x14ac:dyDescent="0.25">
      <c r="A698" s="140" t="s">
        <v>17</v>
      </c>
      <c r="B698" s="140">
        <v>15115001</v>
      </c>
      <c r="C698" s="150">
        <v>22020701</v>
      </c>
      <c r="D698" s="133" t="s">
        <v>530</v>
      </c>
      <c r="E698" s="163">
        <v>230000</v>
      </c>
      <c r="F698" s="138"/>
      <c r="G698" s="138">
        <v>0</v>
      </c>
      <c r="H698" s="131">
        <v>0</v>
      </c>
      <c r="I698" s="5"/>
      <c r="J698" s="139"/>
    </row>
    <row r="699" spans="1:10" hidden="1" x14ac:dyDescent="0.25">
      <c r="A699" s="140" t="s">
        <v>17</v>
      </c>
      <c r="B699" s="140">
        <v>15115001</v>
      </c>
      <c r="C699" s="150">
        <v>22020701</v>
      </c>
      <c r="D699" s="133" t="s">
        <v>488</v>
      </c>
      <c r="E699" s="160">
        <v>415000</v>
      </c>
      <c r="F699" s="138"/>
      <c r="G699" s="138">
        <v>0</v>
      </c>
      <c r="H699" s="131">
        <v>0</v>
      </c>
      <c r="I699" s="5"/>
      <c r="J699" s="139"/>
    </row>
    <row r="700" spans="1:10" hidden="1" x14ac:dyDescent="0.25">
      <c r="A700" s="140" t="s">
        <v>17</v>
      </c>
      <c r="B700" s="140">
        <v>15115001</v>
      </c>
      <c r="C700" s="162">
        <v>22020801</v>
      </c>
      <c r="D700" s="133" t="s">
        <v>515</v>
      </c>
      <c r="E700" s="163">
        <v>500000</v>
      </c>
      <c r="F700" s="138"/>
      <c r="G700" s="138">
        <v>0</v>
      </c>
      <c r="H700" s="131">
        <v>0</v>
      </c>
      <c r="I700" s="5"/>
      <c r="J700" s="139"/>
    </row>
    <row r="701" spans="1:10" hidden="1" x14ac:dyDescent="0.25">
      <c r="A701" s="140" t="s">
        <v>17</v>
      </c>
      <c r="B701" s="140">
        <v>15115001</v>
      </c>
      <c r="C701" s="162">
        <v>22021004</v>
      </c>
      <c r="D701" s="133" t="s">
        <v>435</v>
      </c>
      <c r="E701" s="163">
        <v>300000</v>
      </c>
      <c r="F701" s="138"/>
      <c r="G701" s="138">
        <v>0</v>
      </c>
      <c r="H701" s="131">
        <v>0</v>
      </c>
      <c r="I701" s="5"/>
      <c r="J701" s="139"/>
    </row>
    <row r="702" spans="1:10" hidden="1" x14ac:dyDescent="0.25">
      <c r="A702" s="140" t="s">
        <v>17</v>
      </c>
      <c r="B702" s="140">
        <v>15115001</v>
      </c>
      <c r="C702" s="162">
        <v>22020901</v>
      </c>
      <c r="D702" s="133" t="s">
        <v>294</v>
      </c>
      <c r="E702" s="163">
        <v>20000</v>
      </c>
      <c r="F702" s="138"/>
      <c r="G702" s="138">
        <v>0</v>
      </c>
      <c r="H702" s="131">
        <v>0</v>
      </c>
      <c r="I702" s="5"/>
      <c r="J702" s="139"/>
    </row>
    <row r="703" spans="1:10" hidden="1" x14ac:dyDescent="0.25">
      <c r="A703" s="140" t="s">
        <v>17</v>
      </c>
      <c r="B703" s="140">
        <v>15115001</v>
      </c>
      <c r="C703" s="140"/>
      <c r="D703" s="154" t="s">
        <v>290</v>
      </c>
      <c r="E703" s="161">
        <f>SUM(E693:E702)</f>
        <v>4200000</v>
      </c>
      <c r="F703" s="148">
        <v>2625000</v>
      </c>
      <c r="G703" s="138">
        <v>0</v>
      </c>
      <c r="H703" s="131">
        <v>0</v>
      </c>
      <c r="I703" s="5"/>
      <c r="J703" s="139"/>
    </row>
    <row r="704" spans="1:10" x14ac:dyDescent="0.25">
      <c r="A704" s="140" t="s">
        <v>17</v>
      </c>
      <c r="B704" s="140">
        <v>15110001</v>
      </c>
      <c r="C704" s="140"/>
      <c r="D704" s="154" t="s">
        <v>160</v>
      </c>
      <c r="E704" s="170"/>
      <c r="F704" s="138">
        <v>0</v>
      </c>
      <c r="G704" s="138"/>
      <c r="H704" s="131">
        <v>0</v>
      </c>
      <c r="I704" s="5"/>
      <c r="J704" s="139"/>
    </row>
    <row r="705" spans="1:10" x14ac:dyDescent="0.25">
      <c r="A705" s="140" t="s">
        <v>17</v>
      </c>
      <c r="B705" s="140">
        <v>15110001</v>
      </c>
      <c r="C705" s="150">
        <v>22020102</v>
      </c>
      <c r="D705" s="133" t="s">
        <v>518</v>
      </c>
      <c r="E705" s="170">
        <v>130000</v>
      </c>
      <c r="F705" s="138"/>
      <c r="G705" s="170">
        <v>130000</v>
      </c>
      <c r="H705" s="131"/>
      <c r="I705" s="131">
        <f>G705/2</f>
        <v>65000</v>
      </c>
      <c r="J705" s="139"/>
    </row>
    <row r="706" spans="1:10" x14ac:dyDescent="0.25">
      <c r="A706" s="140" t="s">
        <v>17</v>
      </c>
      <c r="B706" s="140">
        <v>15110001</v>
      </c>
      <c r="C706" s="162">
        <v>22020301</v>
      </c>
      <c r="D706" s="133" t="s">
        <v>513</v>
      </c>
      <c r="E706" s="170">
        <v>190000</v>
      </c>
      <c r="F706" s="138"/>
      <c r="G706" s="170">
        <v>190000</v>
      </c>
      <c r="H706" s="131"/>
      <c r="I706" s="131">
        <f t="shared" ref="I706:I710" si="51">G706/2</f>
        <v>95000</v>
      </c>
      <c r="J706" s="139"/>
    </row>
    <row r="707" spans="1:10" x14ac:dyDescent="0.25">
      <c r="A707" s="140" t="s">
        <v>17</v>
      </c>
      <c r="B707" s="140">
        <v>15110001</v>
      </c>
      <c r="C707" s="162">
        <v>22020401</v>
      </c>
      <c r="D707" s="133" t="s">
        <v>489</v>
      </c>
      <c r="E707" s="170"/>
      <c r="F707" s="138"/>
      <c r="G707" s="170"/>
      <c r="H707" s="131"/>
      <c r="I707" s="131">
        <f t="shared" si="51"/>
        <v>0</v>
      </c>
      <c r="J707" s="139"/>
    </row>
    <row r="708" spans="1:10" x14ac:dyDescent="0.25">
      <c r="A708" s="140" t="s">
        <v>17</v>
      </c>
      <c r="B708" s="140">
        <v>15110001</v>
      </c>
      <c r="C708" s="162">
        <v>22020901</v>
      </c>
      <c r="D708" s="133" t="s">
        <v>294</v>
      </c>
      <c r="E708" s="170">
        <v>22000</v>
      </c>
      <c r="F708" s="138"/>
      <c r="G708" s="170">
        <v>22000</v>
      </c>
      <c r="H708" s="131"/>
      <c r="I708" s="131">
        <f t="shared" si="51"/>
        <v>11000</v>
      </c>
      <c r="J708" s="139"/>
    </row>
    <row r="709" spans="1:10" x14ac:dyDescent="0.25">
      <c r="A709" s="140" t="s">
        <v>17</v>
      </c>
      <c r="B709" s="140">
        <v>15110001</v>
      </c>
      <c r="C709" s="162">
        <v>22021004</v>
      </c>
      <c r="D709" s="133" t="s">
        <v>435</v>
      </c>
      <c r="E709" s="170">
        <v>214000</v>
      </c>
      <c r="F709" s="138"/>
      <c r="G709" s="170">
        <v>214000</v>
      </c>
      <c r="H709" s="131"/>
      <c r="I709" s="131">
        <f t="shared" si="51"/>
        <v>107000</v>
      </c>
      <c r="J709" s="139"/>
    </row>
    <row r="710" spans="1:10" x14ac:dyDescent="0.25">
      <c r="A710" s="140" t="s">
        <v>17</v>
      </c>
      <c r="B710" s="140">
        <v>15110001</v>
      </c>
      <c r="C710" s="150">
        <v>22020406</v>
      </c>
      <c r="D710" s="151" t="s">
        <v>288</v>
      </c>
      <c r="E710" s="170">
        <v>44000</v>
      </c>
      <c r="F710" s="138"/>
      <c r="G710" s="170">
        <v>44000</v>
      </c>
      <c r="H710" s="131"/>
      <c r="I710" s="131">
        <f t="shared" si="51"/>
        <v>22000</v>
      </c>
      <c r="J710" s="139"/>
    </row>
    <row r="711" spans="1:10" x14ac:dyDescent="0.25">
      <c r="A711" s="140" t="s">
        <v>17</v>
      </c>
      <c r="B711" s="140">
        <v>15110001</v>
      </c>
      <c r="C711" s="150"/>
      <c r="D711" s="154" t="s">
        <v>512</v>
      </c>
      <c r="E711" s="170"/>
      <c r="F711" s="138"/>
      <c r="G711" s="148">
        <v>600000</v>
      </c>
      <c r="H711" s="5">
        <v>200000</v>
      </c>
      <c r="I711" s="5">
        <f>SUM(I705:I710)</f>
        <v>300000</v>
      </c>
      <c r="J711" s="139"/>
    </row>
    <row r="712" spans="1:10" x14ac:dyDescent="0.25">
      <c r="A712" s="140" t="s">
        <v>17</v>
      </c>
      <c r="B712" s="140">
        <v>15110001</v>
      </c>
      <c r="C712" s="140"/>
      <c r="D712" s="154" t="s">
        <v>480</v>
      </c>
      <c r="E712" s="161"/>
      <c r="F712" s="138"/>
      <c r="G712" s="138"/>
      <c r="H712" s="131">
        <v>0</v>
      </c>
      <c r="I712" s="5"/>
      <c r="J712" s="139"/>
    </row>
    <row r="713" spans="1:10" x14ac:dyDescent="0.25">
      <c r="A713" s="140" t="s">
        <v>17</v>
      </c>
      <c r="B713" s="184">
        <v>15110001</v>
      </c>
      <c r="C713" s="150">
        <v>22020314</v>
      </c>
      <c r="D713" s="6" t="s">
        <v>162</v>
      </c>
      <c r="E713" s="160">
        <v>3000000</v>
      </c>
      <c r="F713" s="138">
        <v>0</v>
      </c>
      <c r="G713" s="160">
        <v>3000000</v>
      </c>
      <c r="H713" s="131">
        <v>0</v>
      </c>
      <c r="I713" s="131">
        <v>3000000</v>
      </c>
      <c r="J713" s="139"/>
    </row>
    <row r="714" spans="1:10" x14ac:dyDescent="0.25">
      <c r="A714" s="140" t="s">
        <v>17</v>
      </c>
      <c r="B714" s="184">
        <v>15110001</v>
      </c>
      <c r="C714" s="150">
        <v>22020315</v>
      </c>
      <c r="D714" s="6" t="s">
        <v>134</v>
      </c>
      <c r="E714" s="160">
        <v>2000000</v>
      </c>
      <c r="F714" s="138">
        <v>0</v>
      </c>
      <c r="G714" s="160">
        <v>2000000</v>
      </c>
      <c r="H714" s="131">
        <v>0</v>
      </c>
      <c r="I714" s="131">
        <v>1000000</v>
      </c>
      <c r="J714" s="139"/>
    </row>
    <row r="715" spans="1:10" x14ac:dyDescent="0.25">
      <c r="A715" s="140" t="s">
        <v>17</v>
      </c>
      <c r="B715" s="184">
        <v>15110001</v>
      </c>
      <c r="C715" s="150">
        <v>22020803</v>
      </c>
      <c r="D715" s="6" t="s">
        <v>129</v>
      </c>
      <c r="E715" s="160">
        <v>3044000</v>
      </c>
      <c r="F715" s="138">
        <v>0</v>
      </c>
      <c r="G715" s="160">
        <v>3000000</v>
      </c>
      <c r="H715" s="131">
        <v>0</v>
      </c>
      <c r="I715" s="131">
        <v>1200000</v>
      </c>
      <c r="J715" s="139"/>
    </row>
    <row r="716" spans="1:10" x14ac:dyDescent="0.25">
      <c r="A716" s="140" t="s">
        <v>17</v>
      </c>
      <c r="B716" s="140">
        <v>15110001</v>
      </c>
      <c r="C716" s="150"/>
      <c r="D716" s="154" t="s">
        <v>490</v>
      </c>
      <c r="E716" s="161">
        <f t="shared" ref="E716:F716" si="52">SUM(E713:E715)</f>
        <v>8044000</v>
      </c>
      <c r="F716" s="161">
        <f t="shared" si="52"/>
        <v>0</v>
      </c>
      <c r="G716" s="161">
        <f>SUM(G713:G715)</f>
        <v>8000000</v>
      </c>
      <c r="H716" s="131">
        <v>0</v>
      </c>
      <c r="I716" s="5">
        <f>SUM(I713:I715)</f>
        <v>5200000</v>
      </c>
      <c r="J716" s="139"/>
    </row>
    <row r="717" spans="1:10" x14ac:dyDescent="0.25">
      <c r="A717" s="140" t="s">
        <v>17</v>
      </c>
      <c r="B717" s="184">
        <v>15110001</v>
      </c>
      <c r="C717" s="150"/>
      <c r="D717" s="154" t="s">
        <v>290</v>
      </c>
      <c r="E717" s="148" t="e">
        <f>E716+#REF!</f>
        <v>#REF!</v>
      </c>
      <c r="F717" s="148" t="e">
        <f>#REF!+F716</f>
        <v>#REF!</v>
      </c>
      <c r="G717" s="148">
        <f>G716+G711</f>
        <v>8600000</v>
      </c>
      <c r="H717" s="5">
        <v>200000</v>
      </c>
      <c r="I717" s="5">
        <f>I716+I711</f>
        <v>5500000</v>
      </c>
      <c r="J717" s="139"/>
    </row>
    <row r="718" spans="1:10" x14ac:dyDescent="0.25">
      <c r="A718" s="140" t="s">
        <v>17</v>
      </c>
      <c r="B718" s="140">
        <v>20001001</v>
      </c>
      <c r="C718" s="140"/>
      <c r="D718" s="154" t="s">
        <v>348</v>
      </c>
      <c r="E718" s="160"/>
      <c r="F718" s="138">
        <v>0</v>
      </c>
      <c r="G718" s="138"/>
      <c r="H718" s="131">
        <v>0</v>
      </c>
      <c r="I718" s="5"/>
      <c r="J718" s="139"/>
    </row>
    <row r="719" spans="1:10" x14ac:dyDescent="0.25">
      <c r="A719" s="140" t="s">
        <v>17</v>
      </c>
      <c r="B719" s="140">
        <v>20001001</v>
      </c>
      <c r="C719" s="145">
        <v>21010101</v>
      </c>
      <c r="D719" s="154" t="s">
        <v>287</v>
      </c>
      <c r="E719" s="161">
        <v>570748000</v>
      </c>
      <c r="F719" s="148">
        <v>438889619</v>
      </c>
      <c r="G719" s="148">
        <v>640222000</v>
      </c>
      <c r="H719" s="5">
        <v>427589189</v>
      </c>
      <c r="I719" s="5">
        <v>639085000</v>
      </c>
      <c r="J719" s="139"/>
    </row>
    <row r="720" spans="1:10" x14ac:dyDescent="0.25">
      <c r="A720" s="140" t="s">
        <v>17</v>
      </c>
      <c r="B720" s="140">
        <v>20001001</v>
      </c>
      <c r="C720" s="150">
        <v>22020102</v>
      </c>
      <c r="D720" s="133" t="s">
        <v>518</v>
      </c>
      <c r="E720" s="160">
        <v>2000000</v>
      </c>
      <c r="F720" s="138"/>
      <c r="G720" s="138">
        <v>1800000</v>
      </c>
      <c r="H720" s="5"/>
      <c r="I720" s="131">
        <v>1000000</v>
      </c>
      <c r="J720" s="139"/>
    </row>
    <row r="721" spans="1:10" x14ac:dyDescent="0.25">
      <c r="A721" s="140" t="s">
        <v>17</v>
      </c>
      <c r="B721" s="140">
        <v>20001001</v>
      </c>
      <c r="C721" s="162">
        <v>22020205</v>
      </c>
      <c r="D721" s="133" t="s">
        <v>673</v>
      </c>
      <c r="E721" s="160">
        <v>40000</v>
      </c>
      <c r="F721" s="138"/>
      <c r="G721" s="138">
        <v>10000</v>
      </c>
      <c r="H721" s="5"/>
      <c r="I721" s="131">
        <v>5000</v>
      </c>
      <c r="J721" s="139"/>
    </row>
    <row r="722" spans="1:10" x14ac:dyDescent="0.25">
      <c r="A722" s="140" t="s">
        <v>17</v>
      </c>
      <c r="B722" s="140">
        <v>20001001</v>
      </c>
      <c r="C722" s="162">
        <v>22020301</v>
      </c>
      <c r="D722" s="133" t="s">
        <v>513</v>
      </c>
      <c r="E722" s="160">
        <v>4400000</v>
      </c>
      <c r="F722" s="138"/>
      <c r="G722" s="138">
        <v>3600000</v>
      </c>
      <c r="H722" s="5"/>
      <c r="I722" s="131">
        <v>2835000</v>
      </c>
      <c r="J722" s="139"/>
    </row>
    <row r="723" spans="1:10" x14ac:dyDescent="0.25">
      <c r="A723" s="140" t="s">
        <v>17</v>
      </c>
      <c r="B723" s="140">
        <v>20001001</v>
      </c>
      <c r="C723" s="162">
        <v>22020305</v>
      </c>
      <c r="D723" s="133" t="s">
        <v>526</v>
      </c>
      <c r="E723" s="160">
        <v>1250000</v>
      </c>
      <c r="F723" s="138"/>
      <c r="G723" s="138">
        <v>400000</v>
      </c>
      <c r="H723" s="5"/>
      <c r="I723" s="131">
        <v>100000</v>
      </c>
      <c r="J723" s="139"/>
    </row>
    <row r="724" spans="1:10" x14ac:dyDescent="0.25">
      <c r="A724" s="140" t="s">
        <v>17</v>
      </c>
      <c r="B724" s="140">
        <v>20001001</v>
      </c>
      <c r="C724" s="162">
        <v>22020402</v>
      </c>
      <c r="D724" s="133" t="s">
        <v>523</v>
      </c>
      <c r="E724" s="160">
        <v>300000</v>
      </c>
      <c r="F724" s="138"/>
      <c r="G724" s="138">
        <v>800000</v>
      </c>
      <c r="H724" s="5"/>
      <c r="I724" s="131">
        <v>50000</v>
      </c>
      <c r="J724" s="139"/>
    </row>
    <row r="725" spans="1:10" x14ac:dyDescent="0.25">
      <c r="A725" s="140" t="s">
        <v>17</v>
      </c>
      <c r="B725" s="140">
        <v>20001001</v>
      </c>
      <c r="C725" s="140">
        <v>22020405</v>
      </c>
      <c r="D725" s="133" t="s">
        <v>524</v>
      </c>
      <c r="E725" s="160">
        <v>0</v>
      </c>
      <c r="F725" s="138"/>
      <c r="G725" s="138">
        <v>1770000</v>
      </c>
      <c r="H725" s="5"/>
      <c r="I725" s="131">
        <v>0</v>
      </c>
      <c r="J725" s="139"/>
    </row>
    <row r="726" spans="1:10" x14ac:dyDescent="0.25">
      <c r="A726" s="140" t="s">
        <v>17</v>
      </c>
      <c r="B726" s="140">
        <v>20001001</v>
      </c>
      <c r="C726" s="150">
        <v>22020406</v>
      </c>
      <c r="D726" s="151" t="s">
        <v>288</v>
      </c>
      <c r="E726" s="160">
        <v>2000000</v>
      </c>
      <c r="F726" s="138"/>
      <c r="G726" s="138">
        <v>1600000</v>
      </c>
      <c r="H726" s="5"/>
      <c r="I726" s="131">
        <v>300000</v>
      </c>
      <c r="J726" s="139"/>
    </row>
    <row r="727" spans="1:10" x14ac:dyDescent="0.25">
      <c r="A727" s="140" t="s">
        <v>17</v>
      </c>
      <c r="B727" s="140">
        <v>20001001</v>
      </c>
      <c r="C727" s="162">
        <v>22020501</v>
      </c>
      <c r="D727" s="133" t="s">
        <v>514</v>
      </c>
      <c r="E727" s="160">
        <v>0</v>
      </c>
      <c r="F727" s="138"/>
      <c r="G727" s="138">
        <v>400000</v>
      </c>
      <c r="H727" s="5"/>
      <c r="I727" s="131">
        <v>0</v>
      </c>
      <c r="J727" s="131"/>
    </row>
    <row r="728" spans="1:10" x14ac:dyDescent="0.25">
      <c r="A728" s="140" t="s">
        <v>17</v>
      </c>
      <c r="B728" s="140">
        <v>20001001</v>
      </c>
      <c r="C728" s="162">
        <v>22020801</v>
      </c>
      <c r="D728" s="133" t="s">
        <v>515</v>
      </c>
      <c r="E728" s="160">
        <v>0</v>
      </c>
      <c r="F728" s="138"/>
      <c r="G728" s="138">
        <v>400000</v>
      </c>
      <c r="H728" s="5"/>
      <c r="I728" s="131">
        <v>700000</v>
      </c>
      <c r="J728" s="139"/>
    </row>
    <row r="729" spans="1:10" x14ac:dyDescent="0.25">
      <c r="A729" s="140" t="s">
        <v>17</v>
      </c>
      <c r="B729" s="140">
        <v>20001001</v>
      </c>
      <c r="C729" s="162">
        <v>22021004</v>
      </c>
      <c r="D729" s="133" t="s">
        <v>435</v>
      </c>
      <c r="E729" s="160">
        <v>1500000</v>
      </c>
      <c r="F729" s="138"/>
      <c r="G729" s="138">
        <v>1000000</v>
      </c>
      <c r="H729" s="5"/>
      <c r="I729" s="131">
        <v>500000</v>
      </c>
      <c r="J729" s="139"/>
    </row>
    <row r="730" spans="1:10" x14ac:dyDescent="0.25">
      <c r="A730" s="140" t="s">
        <v>17</v>
      </c>
      <c r="B730" s="140">
        <v>20001001</v>
      </c>
      <c r="C730" s="150">
        <v>22021007</v>
      </c>
      <c r="D730" s="133" t="s">
        <v>528</v>
      </c>
      <c r="E730" s="160">
        <v>500000</v>
      </c>
      <c r="F730" s="138"/>
      <c r="G730" s="138">
        <v>200000</v>
      </c>
      <c r="H730" s="5"/>
      <c r="I730" s="131">
        <v>500000</v>
      </c>
      <c r="J730" s="139"/>
    </row>
    <row r="731" spans="1:10" x14ac:dyDescent="0.25">
      <c r="A731" s="140" t="s">
        <v>17</v>
      </c>
      <c r="B731" s="140">
        <v>20001001</v>
      </c>
      <c r="C731" s="162">
        <v>22020901</v>
      </c>
      <c r="D731" s="133" t="s">
        <v>294</v>
      </c>
      <c r="E731" s="160">
        <v>10000</v>
      </c>
      <c r="F731" s="138"/>
      <c r="G731" s="138">
        <v>20000</v>
      </c>
      <c r="H731" s="5"/>
      <c r="I731" s="131">
        <v>10000</v>
      </c>
      <c r="J731" s="139"/>
    </row>
    <row r="732" spans="1:10" x14ac:dyDescent="0.25">
      <c r="A732" s="140" t="s">
        <v>17</v>
      </c>
      <c r="B732" s="140">
        <v>20001001</v>
      </c>
      <c r="C732" s="150">
        <v>22020102</v>
      </c>
      <c r="D732" s="154" t="s">
        <v>479</v>
      </c>
      <c r="E732" s="160"/>
      <c r="F732" s="133"/>
      <c r="G732" s="148">
        <v>12000000</v>
      </c>
      <c r="H732" s="5">
        <v>4000000</v>
      </c>
      <c r="I732" s="5">
        <f>SUM(I720:I731)</f>
        <v>6000000</v>
      </c>
      <c r="J732" s="139"/>
    </row>
    <row r="733" spans="1:10" x14ac:dyDescent="0.25">
      <c r="A733" s="140" t="s">
        <v>17</v>
      </c>
      <c r="B733" s="140">
        <v>20001001</v>
      </c>
      <c r="C733" s="140"/>
      <c r="D733" s="154" t="s">
        <v>480</v>
      </c>
      <c r="E733" s="165"/>
      <c r="F733" s="138">
        <v>0</v>
      </c>
      <c r="G733" s="138"/>
      <c r="H733" s="131">
        <v>0</v>
      </c>
      <c r="I733" s="5"/>
      <c r="J733" s="139"/>
    </row>
    <row r="734" spans="1:10" x14ac:dyDescent="0.25">
      <c r="A734" s="140" t="s">
        <v>17</v>
      </c>
      <c r="B734" s="140">
        <v>20001001</v>
      </c>
      <c r="C734" s="140">
        <v>22020301</v>
      </c>
      <c r="D734" s="133" t="s">
        <v>513</v>
      </c>
      <c r="E734" s="165"/>
      <c r="F734" s="138"/>
      <c r="G734" s="138">
        <v>28000000</v>
      </c>
      <c r="H734" s="131">
        <v>9000000</v>
      </c>
      <c r="I734" s="5"/>
      <c r="J734" s="139"/>
    </row>
    <row r="735" spans="1:10" x14ac:dyDescent="0.25">
      <c r="A735" s="140" t="s">
        <v>17</v>
      </c>
      <c r="B735" s="174">
        <v>20001001</v>
      </c>
      <c r="C735" s="150">
        <v>22020701</v>
      </c>
      <c r="D735" s="6" t="s">
        <v>117</v>
      </c>
      <c r="E735" s="160">
        <v>3000000</v>
      </c>
      <c r="F735" s="138">
        <v>0</v>
      </c>
      <c r="G735" s="138">
        <v>0</v>
      </c>
      <c r="H735" s="131">
        <v>0</v>
      </c>
      <c r="I735" s="5"/>
      <c r="J735" s="139"/>
    </row>
    <row r="736" spans="1:10" x14ac:dyDescent="0.25">
      <c r="A736" s="140" t="s">
        <v>17</v>
      </c>
      <c r="B736" s="174">
        <v>20001001</v>
      </c>
      <c r="C736" s="150">
        <v>22020501</v>
      </c>
      <c r="D736" s="6" t="s">
        <v>119</v>
      </c>
      <c r="E736" s="160">
        <v>70000000</v>
      </c>
      <c r="F736" s="138">
        <v>27400500</v>
      </c>
      <c r="G736" s="138">
        <v>40000000</v>
      </c>
      <c r="H736" s="131">
        <v>600000</v>
      </c>
      <c r="I736" s="131">
        <v>30000000</v>
      </c>
      <c r="J736" s="139"/>
    </row>
    <row r="737" spans="1:10" x14ac:dyDescent="0.25">
      <c r="A737" s="140" t="s">
        <v>17</v>
      </c>
      <c r="B737" s="174">
        <v>20001001</v>
      </c>
      <c r="C737" s="150">
        <v>22020305</v>
      </c>
      <c r="D737" s="6" t="s">
        <v>189</v>
      </c>
      <c r="E737" s="160">
        <v>20000000</v>
      </c>
      <c r="F737" s="138">
        <v>19490000</v>
      </c>
      <c r="G737" s="138">
        <v>25000000</v>
      </c>
      <c r="H737" s="131">
        <v>19450000</v>
      </c>
      <c r="I737" s="131">
        <v>20450000</v>
      </c>
      <c r="J737" s="139"/>
    </row>
    <row r="738" spans="1:10" x14ac:dyDescent="0.25">
      <c r="A738" s="140" t="s">
        <v>17</v>
      </c>
      <c r="B738" s="174">
        <v>20001001</v>
      </c>
      <c r="C738" s="150">
        <v>22020803</v>
      </c>
      <c r="D738" s="6" t="s">
        <v>509</v>
      </c>
      <c r="E738" s="160"/>
      <c r="F738" s="138"/>
      <c r="G738" s="138">
        <v>0</v>
      </c>
      <c r="H738" s="131">
        <v>0</v>
      </c>
      <c r="I738" s="131">
        <v>20000000</v>
      </c>
      <c r="J738" s="139"/>
    </row>
    <row r="739" spans="1:10" x14ac:dyDescent="0.25">
      <c r="A739" s="140" t="s">
        <v>17</v>
      </c>
      <c r="B739" s="174">
        <v>20001001</v>
      </c>
      <c r="C739" s="150">
        <v>22020406</v>
      </c>
      <c r="D739" s="6" t="s">
        <v>482</v>
      </c>
      <c r="E739" s="160"/>
      <c r="F739" s="138"/>
      <c r="G739" s="138">
        <v>0</v>
      </c>
      <c r="H739" s="131">
        <v>0</v>
      </c>
      <c r="I739" s="131">
        <v>60000000</v>
      </c>
      <c r="J739" s="139"/>
    </row>
    <row r="740" spans="1:10" x14ac:dyDescent="0.25">
      <c r="A740" s="140" t="s">
        <v>17</v>
      </c>
      <c r="B740" s="174">
        <v>20001001</v>
      </c>
      <c r="C740" s="150"/>
      <c r="D740" s="154" t="s">
        <v>490</v>
      </c>
      <c r="E740" s="148">
        <f t="shared" ref="E740:F740" si="53">SUM(E734:E737)</f>
        <v>93000000</v>
      </c>
      <c r="F740" s="148">
        <f t="shared" si="53"/>
        <v>46890500</v>
      </c>
      <c r="G740" s="148">
        <f>SUM(G734:G737)</f>
        <v>93000000</v>
      </c>
      <c r="H740" s="131">
        <v>29050000</v>
      </c>
      <c r="I740" s="5">
        <f>SUM(I736:I739)</f>
        <v>130450000</v>
      </c>
      <c r="J740" s="139"/>
    </row>
    <row r="741" spans="1:10" x14ac:dyDescent="0.25">
      <c r="A741" s="140" t="s">
        <v>17</v>
      </c>
      <c r="B741" s="174">
        <v>20001001</v>
      </c>
      <c r="C741" s="140"/>
      <c r="D741" s="154" t="s">
        <v>290</v>
      </c>
      <c r="E741" s="148" t="e">
        <f>#REF!+E740</f>
        <v>#REF!</v>
      </c>
      <c r="F741" s="148" t="e">
        <f>#REF!+F740</f>
        <v>#REF!</v>
      </c>
      <c r="G741" s="148">
        <f>G740+G732</f>
        <v>105000000</v>
      </c>
      <c r="H741" s="5">
        <v>33050000</v>
      </c>
      <c r="I741" s="5">
        <f>I740+I732</f>
        <v>136450000</v>
      </c>
      <c r="J741" s="139"/>
    </row>
    <row r="742" spans="1:10" x14ac:dyDescent="0.25">
      <c r="A742" s="140" t="s">
        <v>17</v>
      </c>
      <c r="B742" s="140">
        <v>20001001</v>
      </c>
      <c r="C742" s="162"/>
      <c r="D742" s="154" t="s">
        <v>295</v>
      </c>
      <c r="E742" s="160"/>
      <c r="F742" s="138">
        <v>0</v>
      </c>
      <c r="G742" s="138"/>
      <c r="H742" s="131">
        <v>0</v>
      </c>
      <c r="I742" s="5"/>
      <c r="J742" s="139"/>
    </row>
    <row r="743" spans="1:10" ht="15" customHeight="1" x14ac:dyDescent="0.25">
      <c r="A743" s="178" t="s">
        <v>17</v>
      </c>
      <c r="B743" s="178">
        <v>20001001</v>
      </c>
      <c r="C743" s="180">
        <v>22020102</v>
      </c>
      <c r="D743" s="189" t="s">
        <v>296</v>
      </c>
      <c r="E743" s="169">
        <v>50000000</v>
      </c>
      <c r="F743" s="8">
        <v>12102787</v>
      </c>
      <c r="G743" s="8">
        <v>40000000</v>
      </c>
      <c r="H743" s="291">
        <v>18922000</v>
      </c>
      <c r="I743" s="291">
        <v>50000000</v>
      </c>
      <c r="J743" s="139"/>
    </row>
    <row r="744" spans="1:10" x14ac:dyDescent="0.25">
      <c r="A744" s="140" t="s">
        <v>17</v>
      </c>
      <c r="B744" s="178">
        <v>20001001</v>
      </c>
      <c r="C744" s="179">
        <v>22020104</v>
      </c>
      <c r="D744" s="168" t="s">
        <v>297</v>
      </c>
      <c r="E744" s="169">
        <v>125000000</v>
      </c>
      <c r="F744" s="138">
        <v>39037796</v>
      </c>
      <c r="G744" s="138">
        <v>95000000</v>
      </c>
      <c r="H744" s="131">
        <v>54685182</v>
      </c>
      <c r="I744" s="131">
        <v>80000000</v>
      </c>
      <c r="J744" s="139"/>
    </row>
    <row r="745" spans="1:10" x14ac:dyDescent="0.25">
      <c r="A745" s="140" t="s">
        <v>17</v>
      </c>
      <c r="B745" s="140">
        <v>20001001</v>
      </c>
      <c r="C745" s="162">
        <v>22020601</v>
      </c>
      <c r="D745" s="190" t="s">
        <v>289</v>
      </c>
      <c r="E745" s="160">
        <v>0</v>
      </c>
      <c r="F745" s="138">
        <v>0</v>
      </c>
      <c r="G745" s="138"/>
      <c r="H745" s="131">
        <v>0</v>
      </c>
      <c r="I745" s="131"/>
      <c r="J745" s="139"/>
    </row>
    <row r="746" spans="1:10" x14ac:dyDescent="0.25">
      <c r="A746" s="140" t="s">
        <v>17</v>
      </c>
      <c r="B746" s="140">
        <v>20001001</v>
      </c>
      <c r="C746" s="162">
        <v>22040109</v>
      </c>
      <c r="D746" s="189" t="s">
        <v>298</v>
      </c>
      <c r="E746" s="160">
        <v>30000000</v>
      </c>
      <c r="F746" s="138">
        <v>0</v>
      </c>
      <c r="G746" s="138">
        <v>30000000</v>
      </c>
      <c r="H746" s="131">
        <v>23950000</v>
      </c>
      <c r="I746" s="131">
        <v>30000000</v>
      </c>
      <c r="J746" s="139"/>
    </row>
    <row r="747" spans="1:10" x14ac:dyDescent="0.25">
      <c r="A747" s="140" t="s">
        <v>17</v>
      </c>
      <c r="B747" s="140">
        <v>20001001</v>
      </c>
      <c r="C747" s="162">
        <v>22021004</v>
      </c>
      <c r="D747" s="133" t="s">
        <v>435</v>
      </c>
      <c r="E747" s="160">
        <v>320000000</v>
      </c>
      <c r="F747" s="138">
        <v>56482480</v>
      </c>
      <c r="G747" s="138">
        <v>200000000</v>
      </c>
      <c r="H747" s="131">
        <v>66513200</v>
      </c>
      <c r="I747" s="131">
        <v>100000000</v>
      </c>
      <c r="J747" s="139"/>
    </row>
    <row r="748" spans="1:10" x14ac:dyDescent="0.25">
      <c r="A748" s="140" t="s">
        <v>17</v>
      </c>
      <c r="B748" s="140">
        <v>20001001</v>
      </c>
      <c r="C748" s="150">
        <v>22021007</v>
      </c>
      <c r="D748" s="189" t="s">
        <v>299</v>
      </c>
      <c r="E748" s="160">
        <v>120000000</v>
      </c>
      <c r="F748" s="138">
        <v>4000000</v>
      </c>
      <c r="G748" s="138">
        <v>80000000</v>
      </c>
      <c r="H748" s="131">
        <v>36045000</v>
      </c>
      <c r="I748" s="131">
        <v>160000000</v>
      </c>
      <c r="J748" s="139"/>
    </row>
    <row r="749" spans="1:10" x14ac:dyDescent="0.25">
      <c r="A749" s="140" t="s">
        <v>17</v>
      </c>
      <c r="B749" s="140">
        <v>20001001</v>
      </c>
      <c r="C749" s="150">
        <v>22021002</v>
      </c>
      <c r="D749" s="133" t="s">
        <v>300</v>
      </c>
      <c r="E749" s="160">
        <v>400000000</v>
      </c>
      <c r="F749" s="138">
        <v>306827200</v>
      </c>
      <c r="G749" s="138">
        <v>350000000</v>
      </c>
      <c r="H749" s="131">
        <v>200088100</v>
      </c>
      <c r="I749" s="131">
        <v>300000000</v>
      </c>
      <c r="J749" s="139"/>
    </row>
    <row r="750" spans="1:10" x14ac:dyDescent="0.25">
      <c r="A750" s="140" t="s">
        <v>17</v>
      </c>
      <c r="B750" s="140">
        <v>20001001</v>
      </c>
      <c r="C750" s="150">
        <v>22021023</v>
      </c>
      <c r="D750" s="189" t="s">
        <v>409</v>
      </c>
      <c r="E750" s="160">
        <v>200252000</v>
      </c>
      <c r="F750" s="138">
        <v>0</v>
      </c>
      <c r="G750" s="138">
        <v>35000000</v>
      </c>
      <c r="H750" s="131">
        <v>2000000</v>
      </c>
      <c r="I750" s="131">
        <v>63000000</v>
      </c>
      <c r="J750" s="139"/>
    </row>
    <row r="751" spans="1:10" x14ac:dyDescent="0.25">
      <c r="A751" s="140" t="s">
        <v>17</v>
      </c>
      <c r="B751" s="140">
        <v>20001001</v>
      </c>
      <c r="C751" s="162">
        <v>22020501</v>
      </c>
      <c r="D751" s="189" t="s">
        <v>301</v>
      </c>
      <c r="E751" s="160">
        <v>20000000</v>
      </c>
      <c r="F751" s="138">
        <v>2640000</v>
      </c>
      <c r="G751" s="138">
        <v>15000000</v>
      </c>
      <c r="H751" s="131">
        <v>12567000</v>
      </c>
      <c r="I751" s="131">
        <v>15000000</v>
      </c>
      <c r="J751" s="139"/>
    </row>
    <row r="752" spans="1:10" x14ac:dyDescent="0.25">
      <c r="A752" s="140" t="s">
        <v>17</v>
      </c>
      <c r="B752" s="140">
        <v>20001001</v>
      </c>
      <c r="C752" s="150">
        <v>22021022</v>
      </c>
      <c r="D752" s="189" t="s">
        <v>431</v>
      </c>
      <c r="E752" s="160">
        <v>100000000</v>
      </c>
      <c r="F752" s="138">
        <v>0</v>
      </c>
      <c r="G752" s="138">
        <v>50000000</v>
      </c>
      <c r="H752" s="131">
        <v>20984000</v>
      </c>
      <c r="I752" s="131">
        <v>0</v>
      </c>
      <c r="J752" s="131"/>
    </row>
    <row r="753" spans="1:10" x14ac:dyDescent="0.25">
      <c r="A753" s="140" t="s">
        <v>17</v>
      </c>
      <c r="B753" s="140">
        <v>20001001</v>
      </c>
      <c r="C753" s="162"/>
      <c r="D753" s="191" t="s">
        <v>302</v>
      </c>
      <c r="E753" s="160"/>
      <c r="F753" s="138">
        <v>0</v>
      </c>
      <c r="G753" s="138"/>
      <c r="H753" s="131">
        <v>0</v>
      </c>
      <c r="I753" s="131"/>
      <c r="J753" s="139"/>
    </row>
    <row r="754" spans="1:10" x14ac:dyDescent="0.25">
      <c r="A754" s="140" t="s">
        <v>17</v>
      </c>
      <c r="B754" s="140">
        <v>20001001</v>
      </c>
      <c r="C754" s="150">
        <v>21020101</v>
      </c>
      <c r="D754" s="133" t="s">
        <v>303</v>
      </c>
      <c r="E754" s="160">
        <v>35000000</v>
      </c>
      <c r="F754" s="138">
        <v>29610500</v>
      </c>
      <c r="G754" s="138">
        <v>40000000</v>
      </c>
      <c r="H754" s="131">
        <v>10911500</v>
      </c>
      <c r="I754" s="131">
        <v>30000000</v>
      </c>
      <c r="J754" s="139"/>
    </row>
    <row r="755" spans="1:10" x14ac:dyDescent="0.25">
      <c r="A755" s="140" t="s">
        <v>17</v>
      </c>
      <c r="B755" s="140">
        <v>20001001</v>
      </c>
      <c r="C755" s="162">
        <v>22020201</v>
      </c>
      <c r="D755" s="189" t="s">
        <v>304</v>
      </c>
      <c r="E755" s="160">
        <v>160000000</v>
      </c>
      <c r="F755" s="138">
        <v>149847078</v>
      </c>
      <c r="G755" s="138">
        <v>260000000</v>
      </c>
      <c r="H755" s="131">
        <v>141488029</v>
      </c>
      <c r="I755" s="131">
        <v>200000000</v>
      </c>
      <c r="J755" s="139"/>
    </row>
    <row r="756" spans="1:10" x14ac:dyDescent="0.25">
      <c r="A756" s="140" t="s">
        <v>17</v>
      </c>
      <c r="B756" s="140">
        <v>20001001</v>
      </c>
      <c r="C756" s="162">
        <v>22020202</v>
      </c>
      <c r="D756" s="133" t="s">
        <v>436</v>
      </c>
      <c r="E756" s="160">
        <v>0</v>
      </c>
      <c r="F756" s="138">
        <v>0</v>
      </c>
      <c r="G756" s="138">
        <v>1000000</v>
      </c>
      <c r="H756" s="131">
        <v>0</v>
      </c>
      <c r="I756" s="131">
        <v>0</v>
      </c>
      <c r="J756" s="139"/>
    </row>
    <row r="757" spans="1:10" x14ac:dyDescent="0.25">
      <c r="A757" s="140" t="s">
        <v>17</v>
      </c>
      <c r="B757" s="140">
        <v>20001001</v>
      </c>
      <c r="C757" s="162">
        <v>22020203</v>
      </c>
      <c r="D757" s="189" t="s">
        <v>305</v>
      </c>
      <c r="E757" s="160">
        <v>5000000</v>
      </c>
      <c r="F757" s="138">
        <v>0</v>
      </c>
      <c r="G757" s="138">
        <v>20000000</v>
      </c>
      <c r="H757" s="131">
        <v>0</v>
      </c>
      <c r="I757" s="131">
        <v>20000000</v>
      </c>
      <c r="J757" s="139"/>
    </row>
    <row r="758" spans="1:10" x14ac:dyDescent="0.25">
      <c r="A758" s="140" t="s">
        <v>17</v>
      </c>
      <c r="B758" s="140">
        <v>20001001</v>
      </c>
      <c r="C758" s="162">
        <v>22021006</v>
      </c>
      <c r="D758" s="189" t="s">
        <v>293</v>
      </c>
      <c r="E758" s="160">
        <v>3000000</v>
      </c>
      <c r="F758" s="138">
        <v>0</v>
      </c>
      <c r="G758" s="138">
        <v>3000000</v>
      </c>
      <c r="H758" s="131">
        <v>0</v>
      </c>
      <c r="I758" s="131"/>
      <c r="J758" s="139"/>
    </row>
    <row r="759" spans="1:10" ht="30" x14ac:dyDescent="0.25">
      <c r="A759" s="178" t="s">
        <v>17</v>
      </c>
      <c r="B759" s="178">
        <v>20001001</v>
      </c>
      <c r="C759" s="178">
        <v>22020405</v>
      </c>
      <c r="D759" s="189" t="s">
        <v>408</v>
      </c>
      <c r="E759" s="169">
        <v>20000000</v>
      </c>
      <c r="F759" s="8">
        <v>13678500</v>
      </c>
      <c r="G759" s="8">
        <v>20000000</v>
      </c>
      <c r="H759" s="291">
        <v>11191500</v>
      </c>
      <c r="I759" s="291"/>
      <c r="J759" s="139"/>
    </row>
    <row r="760" spans="1:10" ht="15" customHeight="1" x14ac:dyDescent="0.25">
      <c r="A760" s="178" t="s">
        <v>17</v>
      </c>
      <c r="B760" s="178">
        <v>20001001</v>
      </c>
      <c r="C760" s="180">
        <v>22020702</v>
      </c>
      <c r="D760" s="189" t="s">
        <v>339</v>
      </c>
      <c r="E760" s="169">
        <v>70000000</v>
      </c>
      <c r="F760" s="138">
        <v>14150000</v>
      </c>
      <c r="G760" s="138">
        <v>60000000</v>
      </c>
      <c r="H760" s="131">
        <v>5950712</v>
      </c>
      <c r="I760" s="131">
        <v>60000000</v>
      </c>
      <c r="J760" s="139"/>
    </row>
    <row r="761" spans="1:10" x14ac:dyDescent="0.25">
      <c r="A761" s="140" t="s">
        <v>17</v>
      </c>
      <c r="B761" s="140">
        <v>20001001</v>
      </c>
      <c r="C761" s="150">
        <v>22020704</v>
      </c>
      <c r="D761" s="189" t="s">
        <v>356</v>
      </c>
      <c r="E761" s="160">
        <v>640000</v>
      </c>
      <c r="F761" s="138">
        <v>3621094</v>
      </c>
      <c r="G761" s="138">
        <v>2000000</v>
      </c>
      <c r="H761" s="131">
        <v>0</v>
      </c>
      <c r="I761" s="131"/>
      <c r="J761" s="139"/>
    </row>
    <row r="762" spans="1:10" x14ac:dyDescent="0.25">
      <c r="A762" s="140" t="s">
        <v>17</v>
      </c>
      <c r="B762" s="140">
        <v>20001001</v>
      </c>
      <c r="C762" s="192">
        <v>22020602</v>
      </c>
      <c r="D762" s="189" t="s">
        <v>407</v>
      </c>
      <c r="E762" s="160">
        <v>70000000</v>
      </c>
      <c r="F762" s="138">
        <v>4306400</v>
      </c>
      <c r="G762" s="138">
        <v>30000000</v>
      </c>
      <c r="H762" s="131">
        <v>2900000</v>
      </c>
      <c r="I762" s="131">
        <v>20000000</v>
      </c>
      <c r="J762" s="139"/>
    </row>
    <row r="763" spans="1:10" x14ac:dyDescent="0.25">
      <c r="A763" s="140" t="s">
        <v>17</v>
      </c>
      <c r="B763" s="140">
        <v>20001001</v>
      </c>
      <c r="C763" s="162">
        <v>22020901</v>
      </c>
      <c r="D763" s="189" t="s">
        <v>294</v>
      </c>
      <c r="E763" s="160">
        <v>80000000</v>
      </c>
      <c r="F763" s="138">
        <v>57266759</v>
      </c>
      <c r="G763" s="138">
        <v>153000000</v>
      </c>
      <c r="H763" s="131">
        <v>67120488</v>
      </c>
      <c r="I763" s="131">
        <v>20000000</v>
      </c>
      <c r="J763" s="139"/>
    </row>
    <row r="764" spans="1:10" x14ac:dyDescent="0.25">
      <c r="A764" s="140" t="s">
        <v>17</v>
      </c>
      <c r="B764" s="140">
        <v>20001001</v>
      </c>
      <c r="C764" s="162">
        <v>22020902</v>
      </c>
      <c r="D764" s="189" t="s">
        <v>306</v>
      </c>
      <c r="E764" s="160">
        <v>5000000</v>
      </c>
      <c r="F764" s="138">
        <v>0</v>
      </c>
      <c r="G764" s="138">
        <v>5000000</v>
      </c>
      <c r="H764" s="131">
        <v>0</v>
      </c>
      <c r="I764" s="131"/>
      <c r="J764" s="139"/>
    </row>
    <row r="765" spans="1:10" x14ac:dyDescent="0.25">
      <c r="A765" s="140" t="s">
        <v>17</v>
      </c>
      <c r="B765" s="140">
        <v>20001001</v>
      </c>
      <c r="C765" s="150">
        <v>22020406</v>
      </c>
      <c r="D765" s="151" t="s">
        <v>288</v>
      </c>
      <c r="E765" s="160">
        <v>100636000</v>
      </c>
      <c r="F765" s="138">
        <v>89937000</v>
      </c>
      <c r="G765" s="138">
        <v>150000000</v>
      </c>
      <c r="H765" s="131">
        <v>41740000</v>
      </c>
      <c r="I765" s="131">
        <v>20000000</v>
      </c>
      <c r="J765" s="139"/>
    </row>
    <row r="766" spans="1:10" x14ac:dyDescent="0.25">
      <c r="A766" s="140" t="s">
        <v>17</v>
      </c>
      <c r="B766" s="140">
        <v>20001001</v>
      </c>
      <c r="C766" s="162"/>
      <c r="D766" s="154" t="s">
        <v>290</v>
      </c>
      <c r="E766" s="161">
        <f>SUM(E743:E765)</f>
        <v>1914528000</v>
      </c>
      <c r="F766" s="148">
        <v>680663451</v>
      </c>
      <c r="G766" s="148">
        <f>SUM(G743:G765)</f>
        <v>1639000000</v>
      </c>
      <c r="H766" s="5">
        <v>717056711</v>
      </c>
      <c r="I766" s="5">
        <f>SUM(I743:I765)</f>
        <v>1168000000</v>
      </c>
      <c r="J766" s="139"/>
    </row>
    <row r="767" spans="1:10" x14ac:dyDescent="0.25">
      <c r="A767" s="140" t="s">
        <v>17</v>
      </c>
      <c r="B767" s="140">
        <v>20001001</v>
      </c>
      <c r="C767" s="162"/>
      <c r="D767" s="154" t="s">
        <v>307</v>
      </c>
      <c r="E767" s="160"/>
      <c r="F767" s="138">
        <v>0</v>
      </c>
      <c r="G767" s="138"/>
      <c r="H767" s="131">
        <v>0</v>
      </c>
      <c r="I767" s="5"/>
      <c r="J767" s="139"/>
    </row>
    <row r="768" spans="1:10" x14ac:dyDescent="0.25">
      <c r="A768" s="140" t="s">
        <v>17</v>
      </c>
      <c r="B768" s="140">
        <v>20001001</v>
      </c>
      <c r="C768" s="150">
        <v>22021007</v>
      </c>
      <c r="D768" s="193" t="s">
        <v>308</v>
      </c>
      <c r="E768" s="160">
        <v>15000000</v>
      </c>
      <c r="F768" s="138">
        <v>0</v>
      </c>
      <c r="G768" s="138">
        <v>15000000</v>
      </c>
      <c r="H768" s="131">
        <v>0</v>
      </c>
      <c r="I768" s="131">
        <v>5000000</v>
      </c>
      <c r="J768" s="139"/>
    </row>
    <row r="769" spans="1:10" x14ac:dyDescent="0.25">
      <c r="A769" s="140" t="s">
        <v>17</v>
      </c>
      <c r="B769" s="140">
        <v>20001001</v>
      </c>
      <c r="C769" s="150">
        <v>21020101</v>
      </c>
      <c r="D769" s="193" t="s">
        <v>309</v>
      </c>
      <c r="E769" s="160">
        <v>10000000</v>
      </c>
      <c r="F769" s="138">
        <v>2172000</v>
      </c>
      <c r="G769" s="138">
        <v>10000000</v>
      </c>
      <c r="H769" s="131">
        <v>3258000</v>
      </c>
      <c r="I769" s="131">
        <v>5000000</v>
      </c>
      <c r="J769" s="139"/>
    </row>
    <row r="770" spans="1:10" x14ac:dyDescent="0.25">
      <c r="A770" s="140" t="s">
        <v>17</v>
      </c>
      <c r="B770" s="140">
        <v>20001001</v>
      </c>
      <c r="C770" s="162">
        <v>21020202</v>
      </c>
      <c r="D770" s="193" t="s">
        <v>310</v>
      </c>
      <c r="E770" s="160">
        <v>0</v>
      </c>
      <c r="F770" s="138">
        <v>0</v>
      </c>
      <c r="G770" s="138"/>
      <c r="H770" s="131">
        <v>0</v>
      </c>
      <c r="I770" s="131"/>
      <c r="J770" s="139"/>
    </row>
    <row r="771" spans="1:10" x14ac:dyDescent="0.25">
      <c r="A771" s="140" t="s">
        <v>17</v>
      </c>
      <c r="B771" s="140">
        <v>20001001</v>
      </c>
      <c r="C771" s="150">
        <v>22060202</v>
      </c>
      <c r="D771" s="133" t="s">
        <v>311</v>
      </c>
      <c r="E771" s="160">
        <v>160000000</v>
      </c>
      <c r="F771" s="138">
        <v>125539089</v>
      </c>
      <c r="G771" s="138">
        <v>1200000000</v>
      </c>
      <c r="H771" s="131">
        <v>680000000</v>
      </c>
      <c r="I771" s="131">
        <v>1200000000</v>
      </c>
      <c r="J771" s="139"/>
    </row>
    <row r="772" spans="1:10" x14ac:dyDescent="0.25">
      <c r="A772" s="140" t="s">
        <v>17</v>
      </c>
      <c r="B772" s="140">
        <v>20001001</v>
      </c>
      <c r="C772" s="150">
        <v>22060202</v>
      </c>
      <c r="D772" s="193" t="s">
        <v>312</v>
      </c>
      <c r="E772" s="160">
        <v>2100000000</v>
      </c>
      <c r="F772" s="138">
        <v>2000591815</v>
      </c>
      <c r="G772" s="138">
        <v>3000000000</v>
      </c>
      <c r="H772" s="131">
        <v>2417449724</v>
      </c>
      <c r="I772" s="131">
        <v>2009129000</v>
      </c>
      <c r="J772" s="139"/>
    </row>
    <row r="773" spans="1:10" x14ac:dyDescent="0.25">
      <c r="A773" s="140" t="s">
        <v>17</v>
      </c>
      <c r="B773" s="140">
        <v>20001001</v>
      </c>
      <c r="C773" s="150">
        <v>22021026</v>
      </c>
      <c r="D773" s="193" t="s">
        <v>313</v>
      </c>
      <c r="E773" s="160">
        <v>300000000</v>
      </c>
      <c r="F773" s="138">
        <v>0</v>
      </c>
      <c r="G773" s="138">
        <v>259010200</v>
      </c>
      <c r="H773" s="131">
        <v>0</v>
      </c>
      <c r="I773" s="131">
        <v>348069000</v>
      </c>
      <c r="J773" s="139"/>
    </row>
    <row r="774" spans="1:10" x14ac:dyDescent="0.25">
      <c r="A774" s="140" t="s">
        <v>17</v>
      </c>
      <c r="B774" s="140">
        <v>20001001</v>
      </c>
      <c r="C774" s="150">
        <v>22021025</v>
      </c>
      <c r="D774" s="193" t="s">
        <v>314</v>
      </c>
      <c r="E774" s="160">
        <v>108000000</v>
      </c>
      <c r="F774" s="138">
        <v>55333307</v>
      </c>
      <c r="G774" s="138">
        <v>108648000</v>
      </c>
      <c r="H774" s="131">
        <v>19704197</v>
      </c>
      <c r="I774" s="408" t="s">
        <v>739</v>
      </c>
      <c r="J774" s="139"/>
    </row>
    <row r="775" spans="1:10" x14ac:dyDescent="0.25">
      <c r="A775" s="140" t="s">
        <v>17</v>
      </c>
      <c r="B775" s="140">
        <v>20001001</v>
      </c>
      <c r="C775" s="150">
        <v>22010101</v>
      </c>
      <c r="D775" s="193" t="s">
        <v>864</v>
      </c>
      <c r="E775" s="160">
        <v>2500000000</v>
      </c>
      <c r="F775" s="138">
        <v>2118540908</v>
      </c>
      <c r="G775" s="138">
        <v>0</v>
      </c>
      <c r="H775" s="131">
        <v>0</v>
      </c>
      <c r="I775" s="131">
        <v>1000000000</v>
      </c>
      <c r="J775" s="139"/>
    </row>
    <row r="776" spans="1:10" x14ac:dyDescent="0.25">
      <c r="A776" s="140" t="s">
        <v>17</v>
      </c>
      <c r="B776" s="140">
        <v>20001001</v>
      </c>
      <c r="C776" s="150">
        <v>22010102</v>
      </c>
      <c r="D776" s="193" t="s">
        <v>866</v>
      </c>
      <c r="E776" s="160"/>
      <c r="F776" s="138"/>
      <c r="G776" s="138">
        <v>3800301000</v>
      </c>
      <c r="H776" s="131">
        <v>1556004445</v>
      </c>
      <c r="I776" s="131">
        <v>2000000000</v>
      </c>
      <c r="J776" s="139"/>
    </row>
    <row r="777" spans="1:10" x14ac:dyDescent="0.25">
      <c r="A777" s="140" t="s">
        <v>17</v>
      </c>
      <c r="B777" s="140">
        <v>20001001</v>
      </c>
      <c r="C777" s="150">
        <v>22010103</v>
      </c>
      <c r="D777" s="193" t="s">
        <v>865</v>
      </c>
      <c r="E777" s="160"/>
      <c r="F777" s="138"/>
      <c r="G777" s="138">
        <v>0</v>
      </c>
      <c r="H777" s="131">
        <v>0</v>
      </c>
      <c r="I777" s="131">
        <v>300000000</v>
      </c>
      <c r="J777" s="139"/>
    </row>
    <row r="778" spans="1:10" x14ac:dyDescent="0.25">
      <c r="A778" s="140" t="s">
        <v>17</v>
      </c>
      <c r="B778" s="140">
        <v>20001001</v>
      </c>
      <c r="C778" s="150">
        <v>21010103</v>
      </c>
      <c r="D778" s="193" t="s">
        <v>315</v>
      </c>
      <c r="E778" s="160">
        <v>2310000000</v>
      </c>
      <c r="F778" s="138">
        <v>1644078777</v>
      </c>
      <c r="G778" s="138">
        <v>2133599000</v>
      </c>
      <c r="H778" s="131">
        <v>816545111</v>
      </c>
      <c r="I778" s="131">
        <v>1124987000</v>
      </c>
      <c r="J778" s="131"/>
    </row>
    <row r="779" spans="1:10" x14ac:dyDescent="0.25">
      <c r="A779" s="140" t="s">
        <v>17</v>
      </c>
      <c r="B779" s="140">
        <v>20001001</v>
      </c>
      <c r="C779" s="150">
        <v>22030106</v>
      </c>
      <c r="D779" s="193" t="s">
        <v>432</v>
      </c>
      <c r="E779" s="160">
        <v>810900000</v>
      </c>
      <c r="F779" s="138">
        <v>19533790</v>
      </c>
      <c r="G779" s="138">
        <v>300000000</v>
      </c>
      <c r="H779" s="131">
        <v>0</v>
      </c>
      <c r="I779" s="131">
        <v>360000000</v>
      </c>
      <c r="J779" s="139"/>
    </row>
    <row r="780" spans="1:10" x14ac:dyDescent="0.25">
      <c r="A780" s="140" t="s">
        <v>17</v>
      </c>
      <c r="B780" s="140">
        <v>20001001</v>
      </c>
      <c r="C780" s="162"/>
      <c r="D780" s="154" t="s">
        <v>290</v>
      </c>
      <c r="E780" s="161">
        <f>SUM(E768:E779)</f>
        <v>8313900000</v>
      </c>
      <c r="F780" s="148">
        <f>SUM(F769:F779)</f>
        <v>5965789686</v>
      </c>
      <c r="G780" s="148">
        <f>SUM(G768:G779)</f>
        <v>10826558200</v>
      </c>
      <c r="H780" s="5">
        <f>SUM(H768:H779)</f>
        <v>5492961477</v>
      </c>
      <c r="I780" s="5">
        <f>SUM(I768:I779)</f>
        <v>8352185000</v>
      </c>
      <c r="J780" s="139"/>
    </row>
    <row r="781" spans="1:10" x14ac:dyDescent="0.25">
      <c r="A781" s="140" t="s">
        <v>17</v>
      </c>
      <c r="B781" s="140">
        <v>20001002</v>
      </c>
      <c r="C781" s="140"/>
      <c r="D781" s="154" t="s">
        <v>349</v>
      </c>
      <c r="E781" s="160"/>
      <c r="F781" s="138">
        <v>0</v>
      </c>
      <c r="G781" s="138"/>
      <c r="H781" s="131">
        <v>0</v>
      </c>
      <c r="I781" s="5"/>
      <c r="J781" s="139"/>
    </row>
    <row r="782" spans="1:10" x14ac:dyDescent="0.25">
      <c r="A782" s="140" t="s">
        <v>17</v>
      </c>
      <c r="B782" s="140">
        <v>20001002</v>
      </c>
      <c r="C782" s="162">
        <v>22020101</v>
      </c>
      <c r="D782" s="133" t="s">
        <v>291</v>
      </c>
      <c r="E782" s="160">
        <v>300000</v>
      </c>
      <c r="F782" s="138"/>
      <c r="G782" s="138">
        <v>300000</v>
      </c>
      <c r="I782" s="131">
        <f>G782/2</f>
        <v>150000</v>
      </c>
      <c r="J782" s="139"/>
    </row>
    <row r="783" spans="1:10" x14ac:dyDescent="0.25">
      <c r="A783" s="140" t="s">
        <v>17</v>
      </c>
      <c r="B783" s="140">
        <v>20001002</v>
      </c>
      <c r="C783" s="162">
        <v>22021003</v>
      </c>
      <c r="D783" s="133" t="s">
        <v>517</v>
      </c>
      <c r="E783" s="160">
        <v>220000</v>
      </c>
      <c r="F783" s="138"/>
      <c r="G783" s="138">
        <v>330000</v>
      </c>
      <c r="H783" s="131"/>
      <c r="I783" s="131">
        <f t="shared" ref="I783:I786" si="54">G783/2</f>
        <v>165000</v>
      </c>
      <c r="J783" s="139"/>
    </row>
    <row r="784" spans="1:10" x14ac:dyDescent="0.25">
      <c r="A784" s="140" t="s">
        <v>17</v>
      </c>
      <c r="B784" s="140">
        <v>20001002</v>
      </c>
      <c r="C784" s="162">
        <v>22020301</v>
      </c>
      <c r="D784" s="133" t="s">
        <v>513</v>
      </c>
      <c r="E784" s="160">
        <v>510000</v>
      </c>
      <c r="F784" s="138"/>
      <c r="G784" s="138">
        <v>410000</v>
      </c>
      <c r="H784" s="131"/>
      <c r="I784" s="131">
        <f t="shared" si="54"/>
        <v>205000</v>
      </c>
      <c r="J784" s="139"/>
    </row>
    <row r="785" spans="1:10" x14ac:dyDescent="0.25">
      <c r="A785" s="140" t="s">
        <v>17</v>
      </c>
      <c r="B785" s="140">
        <v>20001002</v>
      </c>
      <c r="C785" s="162">
        <v>22021004</v>
      </c>
      <c r="D785" s="133" t="s">
        <v>435</v>
      </c>
      <c r="E785" s="160">
        <v>150000</v>
      </c>
      <c r="F785" s="138"/>
      <c r="G785" s="138">
        <v>140000</v>
      </c>
      <c r="H785" s="131"/>
      <c r="I785" s="131">
        <f t="shared" si="54"/>
        <v>70000</v>
      </c>
      <c r="J785" s="139"/>
    </row>
    <row r="786" spans="1:10" x14ac:dyDescent="0.25">
      <c r="A786" s="140" t="s">
        <v>17</v>
      </c>
      <c r="B786" s="140">
        <v>20001002</v>
      </c>
      <c r="C786" s="162">
        <v>22020901</v>
      </c>
      <c r="D786" s="133" t="s">
        <v>294</v>
      </c>
      <c r="E786" s="160">
        <v>20000</v>
      </c>
      <c r="F786" s="138"/>
      <c r="G786" s="138">
        <v>20000</v>
      </c>
      <c r="H786" s="131"/>
      <c r="I786" s="131">
        <f t="shared" si="54"/>
        <v>10000</v>
      </c>
      <c r="J786" s="139"/>
    </row>
    <row r="787" spans="1:10" x14ac:dyDescent="0.25">
      <c r="A787" s="140" t="s">
        <v>17</v>
      </c>
      <c r="B787" s="140">
        <v>20001002</v>
      </c>
      <c r="C787" s="162"/>
      <c r="D787" s="154" t="s">
        <v>512</v>
      </c>
      <c r="E787" s="161"/>
      <c r="F787" s="138"/>
      <c r="G787" s="148">
        <v>1200000</v>
      </c>
      <c r="H787" s="5">
        <v>400000</v>
      </c>
      <c r="I787" s="5">
        <f>SUM(I782:I786)</f>
        <v>600000</v>
      </c>
      <c r="J787" s="139"/>
    </row>
    <row r="788" spans="1:10" x14ac:dyDescent="0.25">
      <c r="A788" s="140" t="s">
        <v>17</v>
      </c>
      <c r="B788" s="140">
        <v>20002001</v>
      </c>
      <c r="C788" s="140"/>
      <c r="D788" s="154" t="s">
        <v>350</v>
      </c>
      <c r="E788" s="160"/>
      <c r="F788" s="138">
        <v>0</v>
      </c>
      <c r="G788" s="138"/>
      <c r="H788" s="131">
        <v>0</v>
      </c>
      <c r="I788" s="5"/>
      <c r="J788" s="139"/>
    </row>
    <row r="789" spans="1:10" x14ac:dyDescent="0.25">
      <c r="A789" s="140" t="s">
        <v>17</v>
      </c>
      <c r="B789" s="140">
        <v>20002001</v>
      </c>
      <c r="C789" s="162">
        <v>22020101</v>
      </c>
      <c r="D789" s="133" t="s">
        <v>291</v>
      </c>
      <c r="E789" s="160">
        <v>350000</v>
      </c>
      <c r="F789" s="138"/>
      <c r="G789" s="138">
        <v>105000</v>
      </c>
      <c r="H789" s="131"/>
      <c r="I789" s="131">
        <f>G789/2</f>
        <v>52500</v>
      </c>
      <c r="J789" s="139"/>
    </row>
    <row r="790" spans="1:10" x14ac:dyDescent="0.25">
      <c r="A790" s="140" t="s">
        <v>17</v>
      </c>
      <c r="B790" s="140">
        <v>20002001</v>
      </c>
      <c r="C790" s="162">
        <v>22020301</v>
      </c>
      <c r="D790" s="133" t="s">
        <v>513</v>
      </c>
      <c r="E790" s="163">
        <v>250000</v>
      </c>
      <c r="F790" s="138"/>
      <c r="G790" s="138">
        <v>195000</v>
      </c>
      <c r="H790" s="131"/>
      <c r="I790" s="131">
        <f t="shared" ref="I790:I791" si="55">G790/2</f>
        <v>97500</v>
      </c>
      <c r="J790" s="139"/>
    </row>
    <row r="791" spans="1:10" x14ac:dyDescent="0.25">
      <c r="A791" s="140" t="s">
        <v>17</v>
      </c>
      <c r="B791" s="140">
        <v>20002001</v>
      </c>
      <c r="C791" s="162">
        <v>22020406</v>
      </c>
      <c r="D791" s="133" t="s">
        <v>482</v>
      </c>
      <c r="E791" s="163">
        <v>0</v>
      </c>
      <c r="F791" s="138">
        <v>0</v>
      </c>
      <c r="G791" s="138">
        <v>300000</v>
      </c>
      <c r="H791" s="131"/>
      <c r="I791" s="131">
        <f t="shared" si="55"/>
        <v>150000</v>
      </c>
      <c r="J791" s="139"/>
    </row>
    <row r="792" spans="1:10" x14ac:dyDescent="0.25">
      <c r="A792" s="140" t="s">
        <v>17</v>
      </c>
      <c r="B792" s="140">
        <v>20002001</v>
      </c>
      <c r="C792" s="162">
        <v>22020101</v>
      </c>
      <c r="D792" s="154" t="s">
        <v>512</v>
      </c>
      <c r="E792" s="161"/>
      <c r="F792" s="138"/>
      <c r="G792" s="148">
        <v>600000</v>
      </c>
      <c r="H792" s="5">
        <v>200000</v>
      </c>
      <c r="I792" s="5">
        <f>SUM(I789:I791)</f>
        <v>300000</v>
      </c>
      <c r="J792" s="139"/>
    </row>
    <row r="793" spans="1:10" x14ac:dyDescent="0.25">
      <c r="A793" s="140" t="s">
        <v>17</v>
      </c>
      <c r="B793" s="140">
        <v>20007001</v>
      </c>
      <c r="C793" s="140"/>
      <c r="D793" s="154" t="s">
        <v>351</v>
      </c>
      <c r="E793" s="161"/>
      <c r="F793" s="138">
        <v>0</v>
      </c>
      <c r="G793" s="138"/>
      <c r="H793" s="131">
        <v>0</v>
      </c>
      <c r="I793" s="5"/>
      <c r="J793" s="139"/>
    </row>
    <row r="794" spans="1:10" x14ac:dyDescent="0.25">
      <c r="A794" s="140" t="s">
        <v>17</v>
      </c>
      <c r="B794" s="140">
        <v>20007001</v>
      </c>
      <c r="C794" s="162">
        <v>22020101</v>
      </c>
      <c r="D794" s="133" t="s">
        <v>291</v>
      </c>
      <c r="E794" s="160">
        <v>2050000</v>
      </c>
      <c r="F794" s="133"/>
      <c r="G794" s="138">
        <v>2616000</v>
      </c>
      <c r="H794" s="131"/>
      <c r="I794" s="131">
        <v>1200000</v>
      </c>
      <c r="J794" s="139"/>
    </row>
    <row r="795" spans="1:10" x14ac:dyDescent="0.25">
      <c r="A795" s="140" t="s">
        <v>17</v>
      </c>
      <c r="B795" s="140">
        <v>20007001</v>
      </c>
      <c r="C795" s="162">
        <v>22020301</v>
      </c>
      <c r="D795" s="133" t="s">
        <v>513</v>
      </c>
      <c r="E795" s="160">
        <v>2720000</v>
      </c>
      <c r="F795" s="133"/>
      <c r="G795" s="138">
        <v>4204000</v>
      </c>
      <c r="H795" s="131"/>
      <c r="I795" s="131">
        <v>13800000</v>
      </c>
      <c r="J795" s="139"/>
    </row>
    <row r="796" spans="1:10" x14ac:dyDescent="0.25">
      <c r="A796" s="140" t="s">
        <v>17</v>
      </c>
      <c r="B796" s="140">
        <v>20007001</v>
      </c>
      <c r="C796" s="162">
        <v>22020305</v>
      </c>
      <c r="D796" s="133" t="s">
        <v>526</v>
      </c>
      <c r="E796" s="160">
        <v>50000</v>
      </c>
      <c r="F796" s="133"/>
      <c r="G796" s="138">
        <v>60000</v>
      </c>
      <c r="H796" s="131"/>
      <c r="I796" s="131">
        <v>30000</v>
      </c>
      <c r="J796" s="139"/>
    </row>
    <row r="797" spans="1:10" x14ac:dyDescent="0.25">
      <c r="A797" s="140" t="s">
        <v>17</v>
      </c>
      <c r="B797" s="140">
        <v>20007001</v>
      </c>
      <c r="C797" s="162">
        <v>22020605</v>
      </c>
      <c r="D797" s="133" t="s">
        <v>520</v>
      </c>
      <c r="E797" s="160">
        <v>50000</v>
      </c>
      <c r="F797" s="133"/>
      <c r="G797" s="138">
        <v>100000</v>
      </c>
      <c r="H797" s="131"/>
      <c r="I797" s="131">
        <f t="shared" ref="I797:I802" si="56">G797/2</f>
        <v>50000</v>
      </c>
      <c r="J797" s="139"/>
    </row>
    <row r="798" spans="1:10" x14ac:dyDescent="0.25">
      <c r="A798" s="140" t="s">
        <v>17</v>
      </c>
      <c r="B798" s="140">
        <v>20007001</v>
      </c>
      <c r="C798" s="162">
        <v>22020401</v>
      </c>
      <c r="D798" s="133" t="s">
        <v>489</v>
      </c>
      <c r="E798" s="160">
        <v>300000</v>
      </c>
      <c r="F798" s="133"/>
      <c r="G798" s="138">
        <v>0</v>
      </c>
      <c r="H798" s="131"/>
      <c r="I798" s="131">
        <f t="shared" si="56"/>
        <v>0</v>
      </c>
      <c r="J798" s="139"/>
    </row>
    <row r="799" spans="1:10" x14ac:dyDescent="0.25">
      <c r="A799" s="140" t="s">
        <v>17</v>
      </c>
      <c r="B799" s="140">
        <v>20007001</v>
      </c>
      <c r="C799" s="162">
        <v>22020501</v>
      </c>
      <c r="D799" s="133" t="s">
        <v>514</v>
      </c>
      <c r="E799" s="160">
        <v>300000</v>
      </c>
      <c r="F799" s="133"/>
      <c r="G799" s="138">
        <v>0</v>
      </c>
      <c r="H799" s="131"/>
      <c r="I799" s="131">
        <f t="shared" si="56"/>
        <v>0</v>
      </c>
      <c r="J799" s="139"/>
    </row>
    <row r="800" spans="1:10" x14ac:dyDescent="0.25">
      <c r="A800" s="140" t="s">
        <v>17</v>
      </c>
      <c r="B800" s="140">
        <v>20007001</v>
      </c>
      <c r="C800" s="162">
        <v>22020801</v>
      </c>
      <c r="D800" s="133" t="s">
        <v>515</v>
      </c>
      <c r="E800" s="160">
        <v>1560000</v>
      </c>
      <c r="F800" s="133"/>
      <c r="G800" s="138">
        <v>580000</v>
      </c>
      <c r="H800" s="131"/>
      <c r="I800" s="131">
        <v>300000</v>
      </c>
      <c r="J800" s="139"/>
    </row>
    <row r="801" spans="1:10" x14ac:dyDescent="0.25">
      <c r="A801" s="140" t="s">
        <v>17</v>
      </c>
      <c r="B801" s="140">
        <v>20007001</v>
      </c>
      <c r="C801" s="162">
        <v>22021004</v>
      </c>
      <c r="D801" s="133" t="s">
        <v>435</v>
      </c>
      <c r="E801" s="160">
        <v>900000</v>
      </c>
      <c r="F801" s="133"/>
      <c r="G801" s="138">
        <v>400000</v>
      </c>
      <c r="H801" s="131"/>
      <c r="I801" s="131">
        <f t="shared" si="56"/>
        <v>200000</v>
      </c>
      <c r="J801" s="139"/>
    </row>
    <row r="802" spans="1:10" x14ac:dyDescent="0.25">
      <c r="A802" s="140" t="s">
        <v>17</v>
      </c>
      <c r="B802" s="140">
        <v>20007001</v>
      </c>
      <c r="C802" s="162">
        <v>22020901</v>
      </c>
      <c r="D802" s="133" t="s">
        <v>294</v>
      </c>
      <c r="E802" s="160">
        <v>70000</v>
      </c>
      <c r="F802" s="133"/>
      <c r="G802" s="138">
        <v>40000</v>
      </c>
      <c r="H802" s="131"/>
      <c r="I802" s="131">
        <f t="shared" si="56"/>
        <v>20000</v>
      </c>
      <c r="J802" s="139"/>
    </row>
    <row r="803" spans="1:10" x14ac:dyDescent="0.25">
      <c r="A803" s="140" t="s">
        <v>17</v>
      </c>
      <c r="B803" s="140">
        <v>20007001</v>
      </c>
      <c r="C803" s="162">
        <v>22020101</v>
      </c>
      <c r="D803" s="154" t="s">
        <v>512</v>
      </c>
      <c r="E803" s="161"/>
      <c r="F803" s="138"/>
      <c r="G803" s="148">
        <v>8000000</v>
      </c>
      <c r="H803" s="5">
        <v>2400000</v>
      </c>
      <c r="I803" s="5">
        <f>SUM(I794:I802)</f>
        <v>15600000</v>
      </c>
      <c r="J803" s="139"/>
    </row>
    <row r="804" spans="1:10" x14ac:dyDescent="0.25">
      <c r="A804" s="140" t="s">
        <v>17</v>
      </c>
      <c r="B804" s="140">
        <v>20007002</v>
      </c>
      <c r="C804" s="140"/>
      <c r="D804" s="154" t="s">
        <v>352</v>
      </c>
      <c r="E804" s="161"/>
      <c r="F804" s="138">
        <v>0</v>
      </c>
      <c r="G804" s="138"/>
      <c r="H804" s="131">
        <v>0</v>
      </c>
      <c r="I804" s="5"/>
      <c r="J804" s="139"/>
    </row>
    <row r="805" spans="1:10" x14ac:dyDescent="0.25">
      <c r="A805" s="140" t="s">
        <v>17</v>
      </c>
      <c r="B805" s="140">
        <v>20007002</v>
      </c>
      <c r="C805" s="150">
        <v>22020102</v>
      </c>
      <c r="D805" s="133" t="s">
        <v>518</v>
      </c>
      <c r="E805" s="160">
        <v>250000</v>
      </c>
      <c r="F805" s="133"/>
      <c r="G805" s="138">
        <v>300000</v>
      </c>
      <c r="H805" s="131"/>
      <c r="I805" s="131">
        <v>85000</v>
      </c>
      <c r="J805" s="139"/>
    </row>
    <row r="806" spans="1:10" x14ac:dyDescent="0.25">
      <c r="A806" s="140" t="s">
        <v>17</v>
      </c>
      <c r="B806" s="140">
        <v>20007002</v>
      </c>
      <c r="C806" s="162">
        <v>22020201</v>
      </c>
      <c r="D806" s="133" t="s">
        <v>646</v>
      </c>
      <c r="E806" s="160">
        <v>50000</v>
      </c>
      <c r="F806" s="133"/>
      <c r="G806" s="138">
        <v>40000</v>
      </c>
      <c r="H806" s="131"/>
      <c r="I806" s="131"/>
      <c r="J806" s="139"/>
    </row>
    <row r="807" spans="1:10" x14ac:dyDescent="0.25">
      <c r="A807" s="140" t="s">
        <v>17</v>
      </c>
      <c r="B807" s="140">
        <v>20007002</v>
      </c>
      <c r="C807" s="162">
        <v>22021006</v>
      </c>
      <c r="D807" s="133" t="s">
        <v>293</v>
      </c>
      <c r="E807" s="160">
        <v>5000</v>
      </c>
      <c r="F807" s="133"/>
      <c r="G807" s="138">
        <v>10000</v>
      </c>
      <c r="H807" s="131"/>
      <c r="I807" s="131">
        <v>7500</v>
      </c>
      <c r="J807" s="139"/>
    </row>
    <row r="808" spans="1:10" x14ac:dyDescent="0.25">
      <c r="A808" s="140" t="s">
        <v>17</v>
      </c>
      <c r="B808" s="140">
        <v>20007002</v>
      </c>
      <c r="C808" s="162">
        <v>22020301</v>
      </c>
      <c r="D808" s="133" t="s">
        <v>513</v>
      </c>
      <c r="E808" s="160">
        <v>300000</v>
      </c>
      <c r="F808" s="133"/>
      <c r="G808" s="138">
        <v>140000</v>
      </c>
      <c r="H808" s="131"/>
      <c r="I808" s="131">
        <v>30000</v>
      </c>
      <c r="J808" s="139"/>
    </row>
    <row r="809" spans="1:10" x14ac:dyDescent="0.25">
      <c r="A809" s="140" t="s">
        <v>17</v>
      </c>
      <c r="B809" s="140">
        <v>20007002</v>
      </c>
      <c r="C809" s="162">
        <v>22020605</v>
      </c>
      <c r="D809" s="133" t="s">
        <v>520</v>
      </c>
      <c r="E809" s="160">
        <v>15000</v>
      </c>
      <c r="F809" s="133"/>
      <c r="G809" s="138">
        <v>20000</v>
      </c>
      <c r="H809" s="131"/>
      <c r="I809" s="131">
        <v>5000</v>
      </c>
      <c r="J809" s="139"/>
    </row>
    <row r="810" spans="1:10" x14ac:dyDescent="0.25">
      <c r="A810" s="140" t="s">
        <v>17</v>
      </c>
      <c r="B810" s="140">
        <v>20007002</v>
      </c>
      <c r="C810" s="162">
        <v>22020401</v>
      </c>
      <c r="D810" s="133" t="s">
        <v>489</v>
      </c>
      <c r="E810" s="160">
        <v>100000</v>
      </c>
      <c r="F810" s="133"/>
      <c r="G810" s="138">
        <v>160000</v>
      </c>
      <c r="H810" s="131"/>
      <c r="I810" s="131">
        <v>30000</v>
      </c>
      <c r="J810" s="139"/>
    </row>
    <row r="811" spans="1:10" x14ac:dyDescent="0.25">
      <c r="A811" s="140" t="s">
        <v>17</v>
      </c>
      <c r="B811" s="140">
        <v>20007002</v>
      </c>
      <c r="C811" s="162">
        <v>22020402</v>
      </c>
      <c r="D811" s="133" t="s">
        <v>523</v>
      </c>
      <c r="E811" s="160">
        <v>20000</v>
      </c>
      <c r="F811" s="133"/>
      <c r="G811" s="138">
        <v>40000</v>
      </c>
      <c r="H811" s="131"/>
      <c r="I811" s="131">
        <v>20000</v>
      </c>
      <c r="J811" s="139"/>
    </row>
    <row r="812" spans="1:10" x14ac:dyDescent="0.25">
      <c r="A812" s="140" t="s">
        <v>17</v>
      </c>
      <c r="B812" s="140">
        <v>20007002</v>
      </c>
      <c r="C812" s="162">
        <v>22020404</v>
      </c>
      <c r="D812" s="133" t="s">
        <v>529</v>
      </c>
      <c r="E812" s="160">
        <v>30000</v>
      </c>
      <c r="F812" s="133"/>
      <c r="G812" s="138">
        <v>60000</v>
      </c>
      <c r="H812" s="131"/>
      <c r="I812" s="131">
        <v>30000</v>
      </c>
      <c r="J812" s="139"/>
    </row>
    <row r="813" spans="1:10" x14ac:dyDescent="0.25">
      <c r="A813" s="140" t="s">
        <v>17</v>
      </c>
      <c r="B813" s="140">
        <v>20007002</v>
      </c>
      <c r="C813" s="150">
        <v>22020406</v>
      </c>
      <c r="D813" s="151" t="s">
        <v>288</v>
      </c>
      <c r="E813" s="160">
        <v>150000</v>
      </c>
      <c r="F813" s="133"/>
      <c r="G813" s="138">
        <v>160000</v>
      </c>
      <c r="H813" s="131"/>
      <c r="I813" s="131">
        <v>25000</v>
      </c>
      <c r="J813" s="139"/>
    </row>
    <row r="814" spans="1:10" x14ac:dyDescent="0.25">
      <c r="A814" s="140" t="s">
        <v>17</v>
      </c>
      <c r="B814" s="140">
        <v>20007002</v>
      </c>
      <c r="C814" s="162">
        <v>22020501</v>
      </c>
      <c r="D814" s="133" t="s">
        <v>514</v>
      </c>
      <c r="E814" s="160">
        <v>100000</v>
      </c>
      <c r="F814" s="133"/>
      <c r="G814" s="138">
        <v>80000</v>
      </c>
      <c r="H814" s="131"/>
      <c r="I814" s="131">
        <v>20000</v>
      </c>
      <c r="J814" s="139"/>
    </row>
    <row r="815" spans="1:10" x14ac:dyDescent="0.25">
      <c r="A815" s="140" t="s">
        <v>17</v>
      </c>
      <c r="B815" s="140">
        <v>20007002</v>
      </c>
      <c r="C815" s="162">
        <v>22020801</v>
      </c>
      <c r="D815" s="133" t="s">
        <v>515</v>
      </c>
      <c r="E815" s="160">
        <v>120000</v>
      </c>
      <c r="F815" s="133"/>
      <c r="G815" s="138">
        <v>160000</v>
      </c>
      <c r="H815" s="131"/>
      <c r="I815" s="131">
        <v>40000</v>
      </c>
      <c r="J815" s="139"/>
    </row>
    <row r="816" spans="1:10" x14ac:dyDescent="0.25">
      <c r="A816" s="140" t="s">
        <v>17</v>
      </c>
      <c r="B816" s="140">
        <v>20007002</v>
      </c>
      <c r="C816" s="150">
        <v>22021007</v>
      </c>
      <c r="D816" s="133" t="s">
        <v>528</v>
      </c>
      <c r="E816" s="160">
        <v>50000</v>
      </c>
      <c r="F816" s="133"/>
      <c r="G816" s="138">
        <v>20000</v>
      </c>
      <c r="H816" s="131"/>
      <c r="I816" s="131">
        <v>5000</v>
      </c>
      <c r="J816" s="139"/>
    </row>
    <row r="817" spans="1:10" x14ac:dyDescent="0.25">
      <c r="A817" s="140" t="s">
        <v>17</v>
      </c>
      <c r="B817" s="140">
        <v>20007002</v>
      </c>
      <c r="C817" s="162">
        <v>22020901</v>
      </c>
      <c r="D817" s="133" t="s">
        <v>294</v>
      </c>
      <c r="E817" s="160">
        <v>10000</v>
      </c>
      <c r="F817" s="133"/>
      <c r="G817" s="138">
        <v>10000</v>
      </c>
      <c r="H817" s="131"/>
      <c r="I817" s="131">
        <v>2500</v>
      </c>
      <c r="J817" s="139"/>
    </row>
    <row r="818" spans="1:10" x14ac:dyDescent="0.25">
      <c r="A818" s="140" t="s">
        <v>17</v>
      </c>
      <c r="B818" s="140">
        <v>20007002</v>
      </c>
      <c r="C818" s="150"/>
      <c r="D818" s="154" t="s">
        <v>512</v>
      </c>
      <c r="E818" s="161"/>
      <c r="F818" s="138"/>
      <c r="G818" s="148">
        <v>1200000</v>
      </c>
      <c r="H818" s="5">
        <v>200000</v>
      </c>
      <c r="I818" s="5">
        <f>SUM(I805:I817)</f>
        <v>300000</v>
      </c>
      <c r="J818" s="139"/>
    </row>
    <row r="819" spans="1:10" x14ac:dyDescent="0.25">
      <c r="A819" s="140" t="s">
        <v>17</v>
      </c>
      <c r="B819" s="140">
        <v>20007002</v>
      </c>
      <c r="C819" s="140"/>
      <c r="D819" s="154" t="s">
        <v>211</v>
      </c>
      <c r="E819" s="161"/>
      <c r="F819" s="148"/>
      <c r="G819" s="138"/>
      <c r="H819" s="131">
        <v>0</v>
      </c>
      <c r="I819" s="5"/>
      <c r="J819" s="139"/>
    </row>
    <row r="820" spans="1:10" x14ac:dyDescent="0.25">
      <c r="A820" s="140" t="s">
        <v>17</v>
      </c>
      <c r="B820" s="140">
        <v>20008001</v>
      </c>
      <c r="C820" s="145">
        <v>21010101</v>
      </c>
      <c r="D820" s="154" t="s">
        <v>287</v>
      </c>
      <c r="E820" s="161">
        <v>80122000</v>
      </c>
      <c r="F820" s="148">
        <v>74089176</v>
      </c>
      <c r="G820" s="148">
        <v>89820000</v>
      </c>
      <c r="H820" s="5">
        <v>58562161</v>
      </c>
      <c r="I820" s="5">
        <v>89491000</v>
      </c>
      <c r="J820" s="139"/>
    </row>
    <row r="821" spans="1:10" x14ac:dyDescent="0.25">
      <c r="A821" s="140" t="s">
        <v>17</v>
      </c>
      <c r="B821" s="140">
        <v>20008001</v>
      </c>
      <c r="C821" s="162">
        <v>22020101</v>
      </c>
      <c r="D821" s="133" t="s">
        <v>291</v>
      </c>
      <c r="E821" s="160">
        <v>900000</v>
      </c>
      <c r="F821" s="138"/>
      <c r="G821" s="160">
        <v>900000</v>
      </c>
      <c r="H821" s="112"/>
      <c r="I821" s="131">
        <f>G821/2</f>
        <v>450000</v>
      </c>
      <c r="J821" s="139"/>
    </row>
    <row r="822" spans="1:10" x14ac:dyDescent="0.25">
      <c r="A822" s="140" t="s">
        <v>17</v>
      </c>
      <c r="B822" s="140">
        <v>20008001</v>
      </c>
      <c r="C822" s="162">
        <v>22020201</v>
      </c>
      <c r="D822" s="133" t="s">
        <v>646</v>
      </c>
      <c r="E822" s="160">
        <v>120000</v>
      </c>
      <c r="F822" s="138"/>
      <c r="G822" s="160">
        <v>120000</v>
      </c>
      <c r="H822" s="112"/>
      <c r="I822" s="131">
        <f t="shared" ref="I822:I839" si="57">G822/2</f>
        <v>60000</v>
      </c>
      <c r="J822" s="139"/>
    </row>
    <row r="823" spans="1:10" x14ac:dyDescent="0.25">
      <c r="A823" s="140" t="s">
        <v>17</v>
      </c>
      <c r="B823" s="140">
        <v>20008001</v>
      </c>
      <c r="C823" s="162">
        <v>22020205</v>
      </c>
      <c r="D823" s="133" t="s">
        <v>673</v>
      </c>
      <c r="E823" s="160">
        <v>20000</v>
      </c>
      <c r="F823" s="138"/>
      <c r="G823" s="160">
        <v>20000</v>
      </c>
      <c r="I823" s="131">
        <f t="shared" si="57"/>
        <v>10000</v>
      </c>
      <c r="J823" s="139"/>
    </row>
    <row r="824" spans="1:10" x14ac:dyDescent="0.25">
      <c r="A824" s="140" t="s">
        <v>17</v>
      </c>
      <c r="B824" s="140">
        <v>20008001</v>
      </c>
      <c r="C824" s="162">
        <v>22021003</v>
      </c>
      <c r="D824" s="133" t="s">
        <v>517</v>
      </c>
      <c r="E824" s="160">
        <v>50000</v>
      </c>
      <c r="F824" s="138"/>
      <c r="G824" s="160">
        <v>50000</v>
      </c>
      <c r="H824" s="112"/>
      <c r="I824" s="131">
        <f t="shared" si="57"/>
        <v>25000</v>
      </c>
      <c r="J824" s="139"/>
    </row>
    <row r="825" spans="1:10" x14ac:dyDescent="0.25">
      <c r="A825" s="140" t="s">
        <v>17</v>
      </c>
      <c r="B825" s="140">
        <v>20008001</v>
      </c>
      <c r="C825" s="162">
        <v>22020301</v>
      </c>
      <c r="D825" s="133" t="s">
        <v>513</v>
      </c>
      <c r="E825" s="160">
        <v>1000000</v>
      </c>
      <c r="F825" s="138"/>
      <c r="G825" s="160">
        <v>1000000</v>
      </c>
      <c r="H825" s="112"/>
      <c r="I825" s="131">
        <f t="shared" si="57"/>
        <v>500000</v>
      </c>
      <c r="J825" s="139"/>
    </row>
    <row r="826" spans="1:10" x14ac:dyDescent="0.25">
      <c r="A826" s="140" t="s">
        <v>17</v>
      </c>
      <c r="B826" s="140">
        <v>20008001</v>
      </c>
      <c r="C826" s="162">
        <v>22020305</v>
      </c>
      <c r="D826" s="133" t="s">
        <v>526</v>
      </c>
      <c r="E826" s="160">
        <v>0</v>
      </c>
      <c r="F826" s="138"/>
      <c r="G826" s="160">
        <v>0</v>
      </c>
      <c r="H826" s="112"/>
      <c r="I826" s="131">
        <f t="shared" si="57"/>
        <v>0</v>
      </c>
      <c r="J826" s="139"/>
    </row>
    <row r="827" spans="1:10" x14ac:dyDescent="0.25">
      <c r="A827" s="140" t="s">
        <v>17</v>
      </c>
      <c r="B827" s="140">
        <v>20008001</v>
      </c>
      <c r="C827" s="162">
        <v>22020605</v>
      </c>
      <c r="D827" s="133" t="s">
        <v>520</v>
      </c>
      <c r="E827" s="160">
        <v>50000</v>
      </c>
      <c r="F827" s="138"/>
      <c r="G827" s="160">
        <v>50000</v>
      </c>
      <c r="H827" s="112"/>
      <c r="I827" s="131">
        <f t="shared" si="57"/>
        <v>25000</v>
      </c>
      <c r="J827" s="139"/>
    </row>
    <row r="828" spans="1:10" x14ac:dyDescent="0.25">
      <c r="A828" s="140" t="s">
        <v>17</v>
      </c>
      <c r="B828" s="140">
        <v>20008001</v>
      </c>
      <c r="C828" s="162">
        <v>22020401</v>
      </c>
      <c r="D828" s="133" t="s">
        <v>489</v>
      </c>
      <c r="E828" s="160">
        <v>300000</v>
      </c>
      <c r="F828" s="138"/>
      <c r="G828" s="160">
        <v>300000</v>
      </c>
      <c r="H828" s="112"/>
      <c r="I828" s="131">
        <f t="shared" si="57"/>
        <v>150000</v>
      </c>
      <c r="J828" s="139"/>
    </row>
    <row r="829" spans="1:10" x14ac:dyDescent="0.25">
      <c r="A829" s="140" t="s">
        <v>17</v>
      </c>
      <c r="B829" s="140">
        <v>20008001</v>
      </c>
      <c r="C829" s="162">
        <v>22020402</v>
      </c>
      <c r="D829" s="133" t="s">
        <v>523</v>
      </c>
      <c r="E829" s="160">
        <v>120000</v>
      </c>
      <c r="F829" s="138"/>
      <c r="G829" s="160">
        <v>120000</v>
      </c>
      <c r="H829" s="112"/>
      <c r="I829" s="131">
        <f t="shared" si="57"/>
        <v>60000</v>
      </c>
      <c r="J829" s="139"/>
    </row>
    <row r="830" spans="1:10" x14ac:dyDescent="0.25">
      <c r="A830" s="140" t="s">
        <v>17</v>
      </c>
      <c r="B830" s="140">
        <v>20008001</v>
      </c>
      <c r="C830" s="162">
        <v>22020403</v>
      </c>
      <c r="D830" s="133" t="s">
        <v>527</v>
      </c>
      <c r="E830" s="160">
        <v>200000</v>
      </c>
      <c r="F830" s="138"/>
      <c r="G830" s="160">
        <v>200000</v>
      </c>
      <c r="H830" s="112"/>
      <c r="I830" s="131">
        <f t="shared" si="57"/>
        <v>100000</v>
      </c>
      <c r="J830" s="139"/>
    </row>
    <row r="831" spans="1:10" x14ac:dyDescent="0.25">
      <c r="A831" s="140" t="s">
        <v>17</v>
      </c>
      <c r="B831" s="140">
        <v>20008001</v>
      </c>
      <c r="C831" s="162">
        <v>22020404</v>
      </c>
      <c r="D831" s="133" t="s">
        <v>529</v>
      </c>
      <c r="E831" s="160">
        <v>200000</v>
      </c>
      <c r="F831" s="138"/>
      <c r="G831" s="160">
        <v>200000</v>
      </c>
      <c r="H831" s="112"/>
      <c r="I831" s="131">
        <f t="shared" si="57"/>
        <v>100000</v>
      </c>
      <c r="J831" s="139"/>
    </row>
    <row r="832" spans="1:10" x14ac:dyDescent="0.25">
      <c r="A832" s="140" t="s">
        <v>17</v>
      </c>
      <c r="B832" s="140">
        <v>20008001</v>
      </c>
      <c r="C832" s="140">
        <v>22020405</v>
      </c>
      <c r="D832" s="133" t="s">
        <v>524</v>
      </c>
      <c r="E832" s="160">
        <v>200000</v>
      </c>
      <c r="F832" s="138"/>
      <c r="G832" s="160">
        <v>200000</v>
      </c>
      <c r="H832" s="112"/>
      <c r="I832" s="131">
        <f t="shared" si="57"/>
        <v>100000</v>
      </c>
      <c r="J832" s="131"/>
    </row>
    <row r="833" spans="1:10" x14ac:dyDescent="0.25">
      <c r="A833" s="140" t="s">
        <v>17</v>
      </c>
      <c r="B833" s="140">
        <v>20008001</v>
      </c>
      <c r="C833" s="162">
        <v>22020303</v>
      </c>
      <c r="D833" s="133" t="s">
        <v>522</v>
      </c>
      <c r="E833" s="160">
        <v>50000</v>
      </c>
      <c r="F833" s="138"/>
      <c r="G833" s="160">
        <v>50000</v>
      </c>
      <c r="H833" s="112"/>
      <c r="I833" s="131">
        <f t="shared" si="57"/>
        <v>25000</v>
      </c>
      <c r="J833" s="139"/>
    </row>
    <row r="834" spans="1:10" x14ac:dyDescent="0.25">
      <c r="A834" s="140" t="s">
        <v>17</v>
      </c>
      <c r="B834" s="140">
        <v>20008001</v>
      </c>
      <c r="C834" s="162">
        <v>22020501</v>
      </c>
      <c r="D834" s="133" t="s">
        <v>713</v>
      </c>
      <c r="E834" s="160">
        <v>390000</v>
      </c>
      <c r="F834" s="138"/>
      <c r="G834" s="160">
        <v>390000</v>
      </c>
      <c r="H834" s="112"/>
      <c r="I834" s="131">
        <f t="shared" si="57"/>
        <v>195000</v>
      </c>
      <c r="J834" s="139"/>
    </row>
    <row r="835" spans="1:10" x14ac:dyDescent="0.25">
      <c r="A835" s="140" t="s">
        <v>17</v>
      </c>
      <c r="B835" s="140">
        <v>20008001</v>
      </c>
      <c r="C835" s="162">
        <v>22020801</v>
      </c>
      <c r="D835" s="133" t="s">
        <v>515</v>
      </c>
      <c r="E835" s="160">
        <v>1000000</v>
      </c>
      <c r="F835" s="138"/>
      <c r="G835" s="160">
        <v>1000000</v>
      </c>
      <c r="H835" s="112"/>
      <c r="I835" s="131">
        <f t="shared" si="57"/>
        <v>500000</v>
      </c>
      <c r="J835" s="139"/>
    </row>
    <row r="836" spans="1:10" x14ac:dyDescent="0.25">
      <c r="A836" s="140" t="s">
        <v>17</v>
      </c>
      <c r="B836" s="140">
        <v>20008001</v>
      </c>
      <c r="C836" s="162">
        <v>22020803</v>
      </c>
      <c r="D836" s="133" t="s">
        <v>509</v>
      </c>
      <c r="E836" s="160">
        <v>300000</v>
      </c>
      <c r="F836" s="138"/>
      <c r="G836" s="160">
        <v>300000</v>
      </c>
      <c r="H836" s="112"/>
      <c r="I836" s="131">
        <f t="shared" si="57"/>
        <v>150000</v>
      </c>
      <c r="J836" s="139"/>
    </row>
    <row r="837" spans="1:10" x14ac:dyDescent="0.25">
      <c r="A837" s="140" t="s">
        <v>17</v>
      </c>
      <c r="B837" s="140">
        <v>20008001</v>
      </c>
      <c r="C837" s="150">
        <v>22020803</v>
      </c>
      <c r="D837" s="133" t="s">
        <v>642</v>
      </c>
      <c r="E837" s="160">
        <v>400000</v>
      </c>
      <c r="F837" s="138"/>
      <c r="G837" s="160">
        <v>400000</v>
      </c>
      <c r="H837" s="112"/>
      <c r="I837" s="131">
        <f t="shared" si="57"/>
        <v>200000</v>
      </c>
      <c r="J837" s="139"/>
    </row>
    <row r="838" spans="1:10" x14ac:dyDescent="0.25">
      <c r="A838" s="140" t="s">
        <v>17</v>
      </c>
      <c r="B838" s="140">
        <v>20008001</v>
      </c>
      <c r="C838" s="162">
        <v>22021004</v>
      </c>
      <c r="D838" s="133" t="s">
        <v>435</v>
      </c>
      <c r="E838" s="160">
        <v>640000</v>
      </c>
      <c r="F838" s="138"/>
      <c r="G838" s="160">
        <v>640000</v>
      </c>
      <c r="H838" s="112"/>
      <c r="I838" s="131">
        <f t="shared" si="57"/>
        <v>320000</v>
      </c>
      <c r="J838" s="139"/>
    </row>
    <row r="839" spans="1:10" x14ac:dyDescent="0.25">
      <c r="A839" s="140" t="s">
        <v>17</v>
      </c>
      <c r="B839" s="140">
        <v>20008001</v>
      </c>
      <c r="C839" s="162">
        <v>22020901</v>
      </c>
      <c r="D839" s="133" t="s">
        <v>294</v>
      </c>
      <c r="E839" s="160">
        <v>60000</v>
      </c>
      <c r="F839" s="138"/>
      <c r="G839" s="160">
        <v>60000</v>
      </c>
      <c r="H839" s="112"/>
      <c r="I839" s="131">
        <f t="shared" si="57"/>
        <v>30000</v>
      </c>
      <c r="J839" s="139"/>
    </row>
    <row r="840" spans="1:10" x14ac:dyDescent="0.25">
      <c r="A840" s="140" t="s">
        <v>17</v>
      </c>
      <c r="B840" s="140">
        <v>20008001</v>
      </c>
      <c r="C840" s="145"/>
      <c r="D840" s="154" t="s">
        <v>512</v>
      </c>
      <c r="E840" s="161"/>
      <c r="F840" s="138"/>
      <c r="G840" s="148">
        <v>6000000</v>
      </c>
      <c r="H840" s="5">
        <v>2000000</v>
      </c>
      <c r="I840" s="5">
        <f>SUM(I821:I839)</f>
        <v>3000000</v>
      </c>
      <c r="J840" s="139"/>
    </row>
    <row r="841" spans="1:10" x14ac:dyDescent="0.25">
      <c r="A841" s="140"/>
      <c r="B841" s="140"/>
      <c r="C841" s="140"/>
      <c r="D841" s="154" t="s">
        <v>508</v>
      </c>
      <c r="E841" s="165"/>
      <c r="F841" s="138"/>
      <c r="G841" s="138"/>
      <c r="H841" s="131">
        <v>0</v>
      </c>
      <c r="I841" s="5"/>
      <c r="J841" s="139"/>
    </row>
    <row r="842" spans="1:10" x14ac:dyDescent="0.25">
      <c r="A842" s="140" t="s">
        <v>17</v>
      </c>
      <c r="B842" s="174">
        <v>20008001</v>
      </c>
      <c r="C842" s="150">
        <v>22020310</v>
      </c>
      <c r="D842" s="6" t="s">
        <v>187</v>
      </c>
      <c r="E842" s="160">
        <v>1000000</v>
      </c>
      <c r="F842" s="138">
        <v>0</v>
      </c>
      <c r="G842" s="138">
        <v>1500000</v>
      </c>
      <c r="H842" s="131">
        <v>0</v>
      </c>
      <c r="I842" s="131">
        <v>1500000</v>
      </c>
      <c r="J842" s="139"/>
    </row>
    <row r="843" spans="1:10" x14ac:dyDescent="0.25">
      <c r="A843" s="140" t="s">
        <v>17</v>
      </c>
      <c r="B843" s="174">
        <v>20008001</v>
      </c>
      <c r="C843" s="150">
        <v>22020309</v>
      </c>
      <c r="D843" s="6" t="s">
        <v>175</v>
      </c>
      <c r="E843" s="160">
        <v>1200000</v>
      </c>
      <c r="F843" s="138">
        <v>0</v>
      </c>
      <c r="G843" s="138">
        <v>700000</v>
      </c>
      <c r="H843" s="131">
        <v>0</v>
      </c>
      <c r="I843" s="131">
        <v>805000</v>
      </c>
      <c r="J843" s="139"/>
    </row>
    <row r="844" spans="1:10" x14ac:dyDescent="0.25">
      <c r="A844" s="140" t="s">
        <v>17</v>
      </c>
      <c r="B844" s="174">
        <v>20008001</v>
      </c>
      <c r="C844" s="150">
        <v>22020602</v>
      </c>
      <c r="D844" s="6" t="s">
        <v>421</v>
      </c>
      <c r="E844" s="160">
        <v>5000000</v>
      </c>
      <c r="F844" s="138">
        <v>0</v>
      </c>
      <c r="G844" s="138"/>
      <c r="H844" s="131">
        <v>0</v>
      </c>
      <c r="I844" s="131">
        <v>0</v>
      </c>
      <c r="J844" s="139"/>
    </row>
    <row r="845" spans="1:10" x14ac:dyDescent="0.25">
      <c r="A845" s="140" t="s">
        <v>17</v>
      </c>
      <c r="B845" s="174">
        <v>20008001</v>
      </c>
      <c r="C845" s="150">
        <v>22021026</v>
      </c>
      <c r="D845" s="6" t="s">
        <v>313</v>
      </c>
      <c r="E845" s="160"/>
      <c r="F845" s="138"/>
      <c r="G845" s="138">
        <v>0</v>
      </c>
      <c r="H845" s="131">
        <v>0</v>
      </c>
      <c r="I845" s="131">
        <v>50000000</v>
      </c>
      <c r="J845" s="139"/>
    </row>
    <row r="846" spans="1:10" ht="15" customHeight="1" x14ac:dyDescent="0.25">
      <c r="A846" s="178" t="s">
        <v>17</v>
      </c>
      <c r="B846" s="179">
        <v>20008001</v>
      </c>
      <c r="C846" s="180">
        <v>22021008</v>
      </c>
      <c r="D846" s="181" t="s">
        <v>283</v>
      </c>
      <c r="E846" s="169">
        <v>2500000</v>
      </c>
      <c r="F846" s="8">
        <v>1500000</v>
      </c>
      <c r="G846" s="8">
        <v>2500000</v>
      </c>
      <c r="H846" s="291">
        <v>0</v>
      </c>
      <c r="I846" s="291">
        <v>2500000</v>
      </c>
      <c r="J846" s="139"/>
    </row>
    <row r="847" spans="1:10" x14ac:dyDescent="0.25">
      <c r="A847" s="140" t="s">
        <v>17</v>
      </c>
      <c r="B847" s="174">
        <v>20008001</v>
      </c>
      <c r="C847" s="150">
        <v>22020305</v>
      </c>
      <c r="D847" s="6" t="s">
        <v>189</v>
      </c>
      <c r="E847" s="160">
        <v>10000000</v>
      </c>
      <c r="F847" s="138">
        <v>9752258</v>
      </c>
      <c r="G847" s="138">
        <v>15000000</v>
      </c>
      <c r="H847" s="131">
        <v>0</v>
      </c>
      <c r="I847" s="131">
        <v>8000000</v>
      </c>
      <c r="J847" s="139"/>
    </row>
    <row r="848" spans="1:10" x14ac:dyDescent="0.25">
      <c r="A848" s="140"/>
      <c r="B848" s="174">
        <v>20008001</v>
      </c>
      <c r="C848" s="150">
        <v>22020305</v>
      </c>
      <c r="D848" s="193" t="s">
        <v>314</v>
      </c>
      <c r="E848" s="160">
        <v>108000000</v>
      </c>
      <c r="F848" s="138">
        <v>55333307</v>
      </c>
      <c r="G848" s="138">
        <v>0</v>
      </c>
      <c r="H848" s="131">
        <v>0</v>
      </c>
      <c r="I848" s="407">
        <v>100000000</v>
      </c>
      <c r="J848" s="139"/>
    </row>
    <row r="849" spans="1:10" x14ac:dyDescent="0.25">
      <c r="A849" s="140"/>
      <c r="B849" s="174"/>
      <c r="C849" s="150"/>
      <c r="D849" s="154" t="s">
        <v>516</v>
      </c>
      <c r="E849" s="148">
        <f t="shared" ref="E849:F849" si="58">SUM(E842:E847)</f>
        <v>19700000</v>
      </c>
      <c r="F849" s="148">
        <f t="shared" si="58"/>
        <v>11252258</v>
      </c>
      <c r="G849" s="148">
        <f>SUM(G842:G848)</f>
        <v>19700000</v>
      </c>
      <c r="H849" s="131">
        <v>0</v>
      </c>
      <c r="I849" s="5">
        <f>SUM(I842:I848)</f>
        <v>162805000</v>
      </c>
      <c r="J849" s="139"/>
    </row>
    <row r="850" spans="1:10" x14ac:dyDescent="0.25">
      <c r="A850" s="140" t="s">
        <v>17</v>
      </c>
      <c r="B850" s="174">
        <v>20008001</v>
      </c>
      <c r="C850" s="150"/>
      <c r="D850" s="154" t="s">
        <v>290</v>
      </c>
      <c r="E850" s="148" t="e">
        <f>#REF!+E849</f>
        <v>#REF!</v>
      </c>
      <c r="F850" s="148" t="e">
        <f>#REF!+F849</f>
        <v>#REF!</v>
      </c>
      <c r="G850" s="148">
        <f>G849+G840</f>
        <v>25700000</v>
      </c>
      <c r="H850" s="5">
        <v>2000000</v>
      </c>
      <c r="I850" s="5">
        <f>I849+I840</f>
        <v>165805000</v>
      </c>
      <c r="J850" s="139"/>
    </row>
    <row r="851" spans="1:10" x14ac:dyDescent="0.25">
      <c r="A851" s="140" t="s">
        <v>17</v>
      </c>
      <c r="B851" s="140">
        <v>22001001</v>
      </c>
      <c r="C851" s="140"/>
      <c r="D851" s="154" t="s">
        <v>353</v>
      </c>
      <c r="E851" s="160"/>
      <c r="F851" s="138"/>
      <c r="G851" s="138"/>
      <c r="H851" s="131">
        <v>0</v>
      </c>
      <c r="I851" s="5"/>
      <c r="J851" s="139"/>
    </row>
    <row r="852" spans="1:10" x14ac:dyDescent="0.25">
      <c r="A852" s="140" t="s">
        <v>17</v>
      </c>
      <c r="B852" s="140">
        <v>22001001</v>
      </c>
      <c r="C852" s="145">
        <v>21010101</v>
      </c>
      <c r="D852" s="154" t="s">
        <v>287</v>
      </c>
      <c r="E852" s="161">
        <v>100613000</v>
      </c>
      <c r="F852" s="148">
        <v>85587679</v>
      </c>
      <c r="G852" s="148">
        <v>85566000</v>
      </c>
      <c r="H852" s="5">
        <v>55664502</v>
      </c>
      <c r="I852" s="5">
        <v>101269000</v>
      </c>
      <c r="J852" s="139"/>
    </row>
    <row r="853" spans="1:10" x14ac:dyDescent="0.25">
      <c r="A853" s="140" t="s">
        <v>17</v>
      </c>
      <c r="B853" s="140">
        <v>22001001</v>
      </c>
      <c r="C853" s="162">
        <v>22020101</v>
      </c>
      <c r="D853" s="133" t="s">
        <v>291</v>
      </c>
      <c r="E853" s="160">
        <v>2000000</v>
      </c>
      <c r="F853" s="138"/>
      <c r="G853" s="160">
        <v>2000000</v>
      </c>
      <c r="H853" s="5"/>
      <c r="I853" s="131">
        <f>G853/2</f>
        <v>1000000</v>
      </c>
      <c r="J853" s="139"/>
    </row>
    <row r="854" spans="1:10" x14ac:dyDescent="0.25">
      <c r="A854" s="140" t="s">
        <v>17</v>
      </c>
      <c r="B854" s="140">
        <v>22001001</v>
      </c>
      <c r="C854" s="162">
        <v>22020102</v>
      </c>
      <c r="D854" s="133" t="s">
        <v>292</v>
      </c>
      <c r="E854" s="160">
        <v>2250000</v>
      </c>
      <c r="F854" s="138"/>
      <c r="G854" s="160">
        <v>2250000</v>
      </c>
      <c r="H854" s="5"/>
      <c r="I854" s="131">
        <f t="shared" ref="I854:I863" si="59">G854/2</f>
        <v>1125000</v>
      </c>
      <c r="J854" s="139"/>
    </row>
    <row r="855" spans="1:10" x14ac:dyDescent="0.25">
      <c r="A855" s="140" t="s">
        <v>17</v>
      </c>
      <c r="B855" s="140">
        <v>22001001</v>
      </c>
      <c r="C855" s="162">
        <v>22020301</v>
      </c>
      <c r="D855" s="133" t="s">
        <v>513</v>
      </c>
      <c r="E855" s="160">
        <v>2700000</v>
      </c>
      <c r="F855" s="138"/>
      <c r="G855" s="160">
        <v>2700000</v>
      </c>
      <c r="H855" s="5"/>
      <c r="I855" s="131">
        <f t="shared" si="59"/>
        <v>1350000</v>
      </c>
      <c r="J855" s="139"/>
    </row>
    <row r="856" spans="1:10" x14ac:dyDescent="0.25">
      <c r="A856" s="140" t="s">
        <v>17</v>
      </c>
      <c r="B856" s="140">
        <v>22001001</v>
      </c>
      <c r="C856" s="162">
        <v>22020401</v>
      </c>
      <c r="D856" s="133" t="s">
        <v>489</v>
      </c>
      <c r="E856" s="163">
        <v>500000</v>
      </c>
      <c r="F856" s="138"/>
      <c r="G856" s="163">
        <v>500000</v>
      </c>
      <c r="H856" s="5"/>
      <c r="I856" s="131">
        <f t="shared" si="59"/>
        <v>250000</v>
      </c>
      <c r="J856" s="139"/>
    </row>
    <row r="857" spans="1:10" x14ac:dyDescent="0.25">
      <c r="A857" s="140" t="s">
        <v>17</v>
      </c>
      <c r="B857" s="140">
        <v>22001001</v>
      </c>
      <c r="C857" s="162">
        <v>22020403</v>
      </c>
      <c r="D857" s="133" t="s">
        <v>527</v>
      </c>
      <c r="E857" s="163">
        <v>200000</v>
      </c>
      <c r="F857" s="138"/>
      <c r="G857" s="163">
        <v>200000</v>
      </c>
      <c r="H857" s="5"/>
      <c r="I857" s="131">
        <f t="shared" si="59"/>
        <v>100000</v>
      </c>
      <c r="J857" s="139"/>
    </row>
    <row r="858" spans="1:10" x14ac:dyDescent="0.25">
      <c r="A858" s="140" t="s">
        <v>17</v>
      </c>
      <c r="B858" s="140">
        <v>22001001</v>
      </c>
      <c r="C858" s="140">
        <v>22020405</v>
      </c>
      <c r="D858" s="133" t="s">
        <v>524</v>
      </c>
      <c r="E858" s="163">
        <v>200000</v>
      </c>
      <c r="F858" s="138"/>
      <c r="G858" s="163">
        <v>200000</v>
      </c>
      <c r="H858" s="5"/>
      <c r="I858" s="131">
        <f t="shared" si="59"/>
        <v>100000</v>
      </c>
      <c r="J858" s="139"/>
    </row>
    <row r="859" spans="1:10" x14ac:dyDescent="0.25">
      <c r="A859" s="140" t="s">
        <v>17</v>
      </c>
      <c r="B859" s="140">
        <v>22001001</v>
      </c>
      <c r="C859" s="162">
        <v>22020501</v>
      </c>
      <c r="D859" s="133" t="s">
        <v>514</v>
      </c>
      <c r="E859" s="160">
        <v>450000</v>
      </c>
      <c r="F859" s="138"/>
      <c r="G859" s="160">
        <v>450000</v>
      </c>
      <c r="H859" s="5"/>
      <c r="I859" s="131">
        <f t="shared" si="59"/>
        <v>225000</v>
      </c>
      <c r="J859" s="139"/>
    </row>
    <row r="860" spans="1:10" x14ac:dyDescent="0.25">
      <c r="A860" s="140" t="s">
        <v>17</v>
      </c>
      <c r="B860" s="140">
        <v>22001001</v>
      </c>
      <c r="C860" s="162">
        <v>22020801</v>
      </c>
      <c r="D860" s="133" t="s">
        <v>515</v>
      </c>
      <c r="E860" s="163">
        <v>1200000</v>
      </c>
      <c r="F860" s="138"/>
      <c r="G860" s="163">
        <v>1200000</v>
      </c>
      <c r="H860" s="5"/>
      <c r="I860" s="131">
        <f t="shared" si="59"/>
        <v>600000</v>
      </c>
      <c r="J860" s="139"/>
    </row>
    <row r="861" spans="1:10" x14ac:dyDescent="0.25">
      <c r="A861" s="140" t="s">
        <v>17</v>
      </c>
      <c r="B861" s="140">
        <v>22001001</v>
      </c>
      <c r="C861" s="162">
        <v>22020803</v>
      </c>
      <c r="D861" s="133" t="s">
        <v>509</v>
      </c>
      <c r="E861" s="160">
        <v>1000000</v>
      </c>
      <c r="F861" s="138"/>
      <c r="G861" s="160">
        <v>1000000</v>
      </c>
      <c r="H861" s="5"/>
      <c r="I861" s="131">
        <f t="shared" si="59"/>
        <v>500000</v>
      </c>
      <c r="J861" s="139"/>
    </row>
    <row r="862" spans="1:10" x14ac:dyDescent="0.25">
      <c r="A862" s="140" t="s">
        <v>17</v>
      </c>
      <c r="B862" s="140">
        <v>22001001</v>
      </c>
      <c r="C862" s="162">
        <v>22021004</v>
      </c>
      <c r="D862" s="133" t="s">
        <v>435</v>
      </c>
      <c r="E862" s="160">
        <v>1400000</v>
      </c>
      <c r="F862" s="138"/>
      <c r="G862" s="160">
        <v>1400000</v>
      </c>
      <c r="H862" s="5"/>
      <c r="I862" s="131">
        <f t="shared" si="59"/>
        <v>700000</v>
      </c>
      <c r="J862" s="139"/>
    </row>
    <row r="863" spans="1:10" x14ac:dyDescent="0.25">
      <c r="A863" s="140" t="s">
        <v>17</v>
      </c>
      <c r="B863" s="140">
        <v>22001001</v>
      </c>
      <c r="C863" s="162">
        <v>22020901</v>
      </c>
      <c r="D863" s="133" t="s">
        <v>294</v>
      </c>
      <c r="E863" s="160">
        <v>100000</v>
      </c>
      <c r="F863" s="138"/>
      <c r="G863" s="160">
        <v>100000</v>
      </c>
      <c r="H863" s="5"/>
      <c r="I863" s="131">
        <f t="shared" si="59"/>
        <v>50000</v>
      </c>
      <c r="J863" s="139"/>
    </row>
    <row r="864" spans="1:10" x14ac:dyDescent="0.25">
      <c r="A864" s="140" t="s">
        <v>17</v>
      </c>
      <c r="B864" s="140">
        <v>22001001</v>
      </c>
      <c r="C864" s="162"/>
      <c r="D864" s="154" t="s">
        <v>512</v>
      </c>
      <c r="E864" s="160"/>
      <c r="F864" s="138"/>
      <c r="G864" s="148">
        <v>12000000</v>
      </c>
      <c r="H864" s="5">
        <v>4000000</v>
      </c>
      <c r="I864" s="5">
        <f>SUM(I853:I863)</f>
        <v>6000000</v>
      </c>
      <c r="J864" s="139"/>
    </row>
    <row r="865" spans="1:10" x14ac:dyDescent="0.25">
      <c r="A865" s="140" t="s">
        <v>17</v>
      </c>
      <c r="B865" s="140">
        <v>22001001</v>
      </c>
      <c r="C865" s="140"/>
      <c r="D865" s="154" t="s">
        <v>480</v>
      </c>
      <c r="E865" s="161"/>
      <c r="F865" s="138">
        <v>0</v>
      </c>
      <c r="G865" s="138"/>
      <c r="H865" s="131">
        <v>0</v>
      </c>
      <c r="I865" s="5"/>
      <c r="J865" s="131"/>
    </row>
    <row r="866" spans="1:10" x14ac:dyDescent="0.25">
      <c r="A866" s="140" t="s">
        <v>17</v>
      </c>
      <c r="B866" s="174">
        <v>22001001</v>
      </c>
      <c r="C866" s="150">
        <v>22021021</v>
      </c>
      <c r="D866" s="6" t="s">
        <v>243</v>
      </c>
      <c r="E866" s="160">
        <v>20000000</v>
      </c>
      <c r="F866" s="138">
        <v>0</v>
      </c>
      <c r="G866" s="138">
        <v>15000000</v>
      </c>
      <c r="H866" s="131">
        <v>0</v>
      </c>
      <c r="I866" s="131">
        <v>18000000</v>
      </c>
      <c r="J866" s="139"/>
    </row>
    <row r="867" spans="1:10" x14ac:dyDescent="0.25">
      <c r="A867" s="140" t="s">
        <v>17</v>
      </c>
      <c r="B867" s="174">
        <v>22001001</v>
      </c>
      <c r="C867" s="150">
        <v>22020501</v>
      </c>
      <c r="D867" s="6" t="s">
        <v>119</v>
      </c>
      <c r="E867" s="160">
        <v>100000000</v>
      </c>
      <c r="F867" s="138">
        <v>0</v>
      </c>
      <c r="G867" s="138">
        <v>80000000</v>
      </c>
      <c r="H867" s="131">
        <v>0</v>
      </c>
      <c r="I867" s="131">
        <v>31600000</v>
      </c>
      <c r="J867" s="139"/>
    </row>
    <row r="868" spans="1:10" x14ac:dyDescent="0.25">
      <c r="A868" s="140" t="s">
        <v>17</v>
      </c>
      <c r="B868" s="174">
        <v>22001001</v>
      </c>
      <c r="C868" s="150">
        <v>22020305</v>
      </c>
      <c r="D868" s="6" t="s">
        <v>189</v>
      </c>
      <c r="E868" s="160">
        <v>3000000</v>
      </c>
      <c r="F868" s="138">
        <v>0</v>
      </c>
      <c r="G868" s="138">
        <v>3000000</v>
      </c>
      <c r="H868" s="131">
        <v>0</v>
      </c>
      <c r="I868" s="131">
        <v>3000000</v>
      </c>
      <c r="J868" s="139"/>
    </row>
    <row r="869" spans="1:10" x14ac:dyDescent="0.25">
      <c r="A869" s="140" t="s">
        <v>17</v>
      </c>
      <c r="B869" s="174">
        <v>22001001</v>
      </c>
      <c r="C869" s="150">
        <v>22020102</v>
      </c>
      <c r="D869" s="6" t="s">
        <v>118</v>
      </c>
      <c r="E869" s="160">
        <v>10000000</v>
      </c>
      <c r="F869" s="138">
        <v>0</v>
      </c>
      <c r="G869" s="138">
        <v>6000000</v>
      </c>
      <c r="H869" s="131">
        <v>0</v>
      </c>
      <c r="I869" s="131">
        <v>15000000</v>
      </c>
      <c r="J869" s="139"/>
    </row>
    <row r="870" spans="1:10" x14ac:dyDescent="0.25">
      <c r="A870" s="140"/>
      <c r="B870" s="174"/>
      <c r="C870" s="150"/>
      <c r="D870" s="154" t="s">
        <v>516</v>
      </c>
      <c r="E870" s="148">
        <f t="shared" ref="E870:F870" si="60">SUM(E866:E869)</f>
        <v>133000000</v>
      </c>
      <c r="F870" s="148">
        <f t="shared" si="60"/>
        <v>0</v>
      </c>
      <c r="G870" s="148">
        <f>SUM(G866:G869)</f>
        <v>104000000</v>
      </c>
      <c r="H870" s="131">
        <v>0</v>
      </c>
      <c r="I870" s="148">
        <f>SUM(I866:I869)</f>
        <v>67600000</v>
      </c>
      <c r="J870" s="139"/>
    </row>
    <row r="871" spans="1:10" x14ac:dyDescent="0.25">
      <c r="A871" s="140" t="s">
        <v>17</v>
      </c>
      <c r="B871" s="140">
        <v>22051001</v>
      </c>
      <c r="C871" s="150"/>
      <c r="D871" s="154" t="s">
        <v>290</v>
      </c>
      <c r="E871" s="148" t="e">
        <f>#REF!+E870</f>
        <v>#REF!</v>
      </c>
      <c r="F871" s="148" t="e">
        <f>#REF!+F870</f>
        <v>#REF!</v>
      </c>
      <c r="G871" s="148">
        <f>G870+G864</f>
        <v>116000000</v>
      </c>
      <c r="H871" s="5">
        <v>4000000</v>
      </c>
      <c r="I871" s="148">
        <f>I870+I864</f>
        <v>73600000</v>
      </c>
      <c r="J871" s="139"/>
    </row>
    <row r="872" spans="1:10" x14ac:dyDescent="0.25">
      <c r="A872" s="140" t="s">
        <v>17</v>
      </c>
      <c r="B872" s="140">
        <v>22051001</v>
      </c>
      <c r="C872" s="140"/>
      <c r="D872" s="154" t="s">
        <v>246</v>
      </c>
      <c r="E872" s="160"/>
      <c r="F872" s="138">
        <v>0</v>
      </c>
      <c r="G872" s="138"/>
      <c r="H872" s="131">
        <v>0</v>
      </c>
      <c r="I872" s="5"/>
      <c r="J872" s="139"/>
    </row>
    <row r="873" spans="1:10" x14ac:dyDescent="0.25">
      <c r="A873" s="140" t="s">
        <v>17</v>
      </c>
      <c r="B873" s="140">
        <v>22051001</v>
      </c>
      <c r="C873" s="145">
        <v>21010101</v>
      </c>
      <c r="D873" s="154" t="s">
        <v>287</v>
      </c>
      <c r="E873" s="161">
        <v>9163000</v>
      </c>
      <c r="F873" s="148">
        <v>7972410</v>
      </c>
      <c r="G873" s="148">
        <v>9531000</v>
      </c>
      <c r="H873" s="5">
        <v>6965284</v>
      </c>
      <c r="I873" s="5">
        <v>15098000</v>
      </c>
      <c r="J873" s="139"/>
    </row>
    <row r="874" spans="1:10" x14ac:dyDescent="0.25">
      <c r="A874" s="140" t="s">
        <v>17</v>
      </c>
      <c r="B874" s="140">
        <v>22051001</v>
      </c>
      <c r="C874" s="162">
        <v>22020101</v>
      </c>
      <c r="D874" s="133" t="s">
        <v>291</v>
      </c>
      <c r="E874" s="160">
        <v>570000</v>
      </c>
      <c r="F874" s="138"/>
      <c r="G874" s="160">
        <v>570000</v>
      </c>
      <c r="H874" s="5"/>
      <c r="I874" s="131">
        <f>G874/2</f>
        <v>285000</v>
      </c>
      <c r="J874" s="139"/>
    </row>
    <row r="875" spans="1:10" x14ac:dyDescent="0.25">
      <c r="A875" s="140" t="s">
        <v>17</v>
      </c>
      <c r="B875" s="140">
        <v>22051001</v>
      </c>
      <c r="C875" s="162">
        <v>22021003</v>
      </c>
      <c r="D875" s="133" t="s">
        <v>517</v>
      </c>
      <c r="E875" s="160">
        <v>1000000</v>
      </c>
      <c r="F875" s="138"/>
      <c r="G875" s="160">
        <v>1000000</v>
      </c>
      <c r="H875" s="5"/>
      <c r="I875" s="131">
        <f t="shared" ref="I875:I882" si="61">G875/2</f>
        <v>500000</v>
      </c>
      <c r="J875" s="139"/>
    </row>
    <row r="876" spans="1:10" x14ac:dyDescent="0.25">
      <c r="A876" s="140" t="s">
        <v>17</v>
      </c>
      <c r="B876" s="140">
        <v>22051001</v>
      </c>
      <c r="C876" s="162">
        <v>22020301</v>
      </c>
      <c r="D876" s="133" t="s">
        <v>513</v>
      </c>
      <c r="E876" s="160">
        <v>400000</v>
      </c>
      <c r="F876" s="138"/>
      <c r="G876" s="160">
        <v>400000</v>
      </c>
      <c r="H876" s="5">
        <v>0</v>
      </c>
      <c r="I876" s="131">
        <f t="shared" si="61"/>
        <v>200000</v>
      </c>
      <c r="J876" s="139"/>
    </row>
    <row r="877" spans="1:10" x14ac:dyDescent="0.25">
      <c r="A877" s="140" t="s">
        <v>17</v>
      </c>
      <c r="B877" s="140">
        <v>22051001</v>
      </c>
      <c r="C877" s="140">
        <v>22020405</v>
      </c>
      <c r="D877" s="133" t="s">
        <v>524</v>
      </c>
      <c r="E877" s="160">
        <v>400000</v>
      </c>
      <c r="F877" s="138"/>
      <c r="G877" s="160">
        <v>400000</v>
      </c>
      <c r="H877" s="5">
        <v>0</v>
      </c>
      <c r="I877" s="131">
        <f t="shared" si="61"/>
        <v>200000</v>
      </c>
      <c r="J877" s="139"/>
    </row>
    <row r="878" spans="1:10" x14ac:dyDescent="0.25">
      <c r="A878" s="140" t="s">
        <v>17</v>
      </c>
      <c r="B878" s="140">
        <v>22051001</v>
      </c>
      <c r="C878" s="162">
        <v>22020801</v>
      </c>
      <c r="D878" s="133" t="s">
        <v>515</v>
      </c>
      <c r="E878" s="160">
        <v>580000</v>
      </c>
      <c r="F878" s="138"/>
      <c r="G878" s="160">
        <v>580000</v>
      </c>
      <c r="H878" s="5">
        <v>0</v>
      </c>
      <c r="I878" s="131">
        <f t="shared" si="61"/>
        <v>290000</v>
      </c>
      <c r="J878" s="139"/>
    </row>
    <row r="879" spans="1:10" x14ac:dyDescent="0.25">
      <c r="A879" s="140" t="s">
        <v>17</v>
      </c>
      <c r="B879" s="140">
        <v>22051001</v>
      </c>
      <c r="C879" s="162">
        <v>22020803</v>
      </c>
      <c r="D879" s="133" t="s">
        <v>509</v>
      </c>
      <c r="E879" s="160">
        <v>700000</v>
      </c>
      <c r="F879" s="138"/>
      <c r="G879" s="160">
        <v>700000</v>
      </c>
      <c r="H879" s="5">
        <v>0</v>
      </c>
      <c r="I879" s="131">
        <f t="shared" si="61"/>
        <v>350000</v>
      </c>
      <c r="J879" s="131"/>
    </row>
    <row r="880" spans="1:10" x14ac:dyDescent="0.25">
      <c r="A880" s="140" t="s">
        <v>17</v>
      </c>
      <c r="B880" s="140">
        <v>22051001</v>
      </c>
      <c r="C880" s="150">
        <v>22020803</v>
      </c>
      <c r="D880" s="133" t="s">
        <v>642</v>
      </c>
      <c r="E880" s="160">
        <v>50000</v>
      </c>
      <c r="F880" s="138"/>
      <c r="G880" s="160">
        <v>50000</v>
      </c>
      <c r="H880" s="5">
        <v>0</v>
      </c>
      <c r="I880" s="131">
        <f t="shared" si="61"/>
        <v>25000</v>
      </c>
      <c r="J880" s="139"/>
    </row>
    <row r="881" spans="1:10" x14ac:dyDescent="0.25">
      <c r="A881" s="140" t="s">
        <v>17</v>
      </c>
      <c r="B881" s="140">
        <v>22051001</v>
      </c>
      <c r="C881" s="162">
        <v>22021004</v>
      </c>
      <c r="D881" s="133" t="s">
        <v>435</v>
      </c>
      <c r="E881" s="160">
        <v>470000</v>
      </c>
      <c r="F881" s="138"/>
      <c r="G881" s="160">
        <v>470000</v>
      </c>
      <c r="H881" s="5">
        <v>0</v>
      </c>
      <c r="I881" s="131">
        <f t="shared" si="61"/>
        <v>235000</v>
      </c>
      <c r="J881" s="139"/>
    </row>
    <row r="882" spans="1:10" x14ac:dyDescent="0.25">
      <c r="A882" s="140" t="s">
        <v>17</v>
      </c>
      <c r="B882" s="140">
        <v>22051001</v>
      </c>
      <c r="C882" s="162">
        <v>22020901</v>
      </c>
      <c r="D882" s="133" t="s">
        <v>294</v>
      </c>
      <c r="E882" s="160">
        <v>30000</v>
      </c>
      <c r="F882" s="138"/>
      <c r="G882" s="160">
        <v>30000</v>
      </c>
      <c r="H882" s="5">
        <v>0</v>
      </c>
      <c r="I882" s="131">
        <f t="shared" si="61"/>
        <v>15000</v>
      </c>
      <c r="J882" s="139"/>
    </row>
    <row r="883" spans="1:10" x14ac:dyDescent="0.25">
      <c r="A883" s="140" t="s">
        <v>17</v>
      </c>
      <c r="B883" s="140">
        <v>22051001</v>
      </c>
      <c r="C883" s="140"/>
      <c r="D883" s="154" t="s">
        <v>290</v>
      </c>
      <c r="E883" s="161">
        <f>SUM(E874:E882)</f>
        <v>4200000</v>
      </c>
      <c r="F883" s="148">
        <v>2625000</v>
      </c>
      <c r="G883" s="161">
        <f>SUM(G874:G882)</f>
        <v>4200000</v>
      </c>
      <c r="H883" s="5">
        <v>1400000</v>
      </c>
      <c r="I883" s="5">
        <f>SUM(I874:I882)</f>
        <v>2100000</v>
      </c>
      <c r="J883" s="139"/>
    </row>
    <row r="884" spans="1:10" x14ac:dyDescent="0.25">
      <c r="A884" s="140" t="s">
        <v>17</v>
      </c>
      <c r="B884" s="194">
        <v>22059001</v>
      </c>
      <c r="C884" s="140"/>
      <c r="D884" s="154" t="s">
        <v>458</v>
      </c>
      <c r="E884" s="161"/>
      <c r="F884" s="138">
        <v>0</v>
      </c>
      <c r="G884" s="138"/>
      <c r="H884" s="131"/>
      <c r="I884" s="5"/>
      <c r="J884" s="139"/>
    </row>
    <row r="885" spans="1:10" x14ac:dyDescent="0.25">
      <c r="A885" s="140" t="s">
        <v>17</v>
      </c>
      <c r="B885" s="194">
        <v>22059001</v>
      </c>
      <c r="C885" s="145">
        <v>21010101</v>
      </c>
      <c r="D885" s="154" t="s">
        <v>287</v>
      </c>
      <c r="E885" s="161">
        <v>5378000</v>
      </c>
      <c r="F885" s="148">
        <v>2927963</v>
      </c>
      <c r="G885" s="148">
        <v>3508000</v>
      </c>
      <c r="H885" s="5">
        <v>2399877</v>
      </c>
      <c r="I885" s="5">
        <v>3360000</v>
      </c>
      <c r="J885" s="139"/>
    </row>
    <row r="886" spans="1:10" x14ac:dyDescent="0.25">
      <c r="A886" s="140" t="s">
        <v>17</v>
      </c>
      <c r="B886" s="184">
        <v>22052001</v>
      </c>
      <c r="C886" s="195"/>
      <c r="D886" s="196" t="s">
        <v>248</v>
      </c>
      <c r="E886" s="161"/>
      <c r="F886" s="148"/>
      <c r="G886" s="148"/>
      <c r="H886" s="131">
        <v>0</v>
      </c>
      <c r="I886" s="5"/>
      <c r="J886" s="139"/>
    </row>
    <row r="887" spans="1:10" x14ac:dyDescent="0.25">
      <c r="A887" s="140" t="s">
        <v>17</v>
      </c>
      <c r="B887" s="184"/>
      <c r="C887" s="145">
        <v>21010101</v>
      </c>
      <c r="D887" s="154" t="s">
        <v>287</v>
      </c>
      <c r="E887" s="161"/>
      <c r="F887" s="148"/>
      <c r="G887" s="148">
        <v>18200000</v>
      </c>
      <c r="H887" s="5">
        <v>11054155</v>
      </c>
      <c r="I887" s="5">
        <v>14773000</v>
      </c>
      <c r="J887" s="139"/>
    </row>
    <row r="888" spans="1:10" hidden="1" x14ac:dyDescent="0.25">
      <c r="A888" s="140" t="s">
        <v>17</v>
      </c>
      <c r="B888" s="184"/>
      <c r="C888" s="145"/>
      <c r="D888" s="154" t="s">
        <v>512</v>
      </c>
      <c r="E888" s="161"/>
      <c r="F888" s="148"/>
      <c r="G888" s="148"/>
      <c r="H888" s="131">
        <v>0</v>
      </c>
      <c r="I888" s="5"/>
      <c r="J888" s="139"/>
    </row>
    <row r="889" spans="1:10" hidden="1" x14ac:dyDescent="0.25">
      <c r="A889" s="140" t="s">
        <v>17</v>
      </c>
      <c r="B889" s="184">
        <v>22052001</v>
      </c>
      <c r="C889" s="162">
        <v>22020101</v>
      </c>
      <c r="D889" s="133" t="s">
        <v>291</v>
      </c>
      <c r="E889" s="160">
        <v>0</v>
      </c>
      <c r="F889" s="138">
        <v>0</v>
      </c>
      <c r="G889" s="160"/>
      <c r="H889" s="131">
        <v>0</v>
      </c>
      <c r="I889" s="5"/>
      <c r="J889" s="139"/>
    </row>
    <row r="890" spans="1:10" hidden="1" x14ac:dyDescent="0.25">
      <c r="A890" s="140" t="s">
        <v>17</v>
      </c>
      <c r="B890" s="184">
        <v>22052001</v>
      </c>
      <c r="C890" s="162">
        <v>22020102</v>
      </c>
      <c r="D890" s="133" t="s">
        <v>292</v>
      </c>
      <c r="E890" s="160">
        <v>0</v>
      </c>
      <c r="F890" s="138">
        <v>0</v>
      </c>
      <c r="G890" s="160"/>
      <c r="H890" s="131">
        <v>0</v>
      </c>
      <c r="I890" s="5"/>
      <c r="J890" s="139"/>
    </row>
    <row r="891" spans="1:10" hidden="1" x14ac:dyDescent="0.25">
      <c r="A891" s="140" t="s">
        <v>17</v>
      </c>
      <c r="B891" s="184">
        <v>22052001</v>
      </c>
      <c r="C891" s="162">
        <v>22020301</v>
      </c>
      <c r="D891" s="133" t="s">
        <v>513</v>
      </c>
      <c r="E891" s="160">
        <v>0</v>
      </c>
      <c r="F891" s="138">
        <v>0</v>
      </c>
      <c r="G891" s="160"/>
      <c r="H891" s="131">
        <v>0</v>
      </c>
      <c r="I891" s="5"/>
      <c r="J891" s="139"/>
    </row>
    <row r="892" spans="1:10" hidden="1" x14ac:dyDescent="0.25">
      <c r="A892" s="140" t="s">
        <v>17</v>
      </c>
      <c r="B892" s="184">
        <v>22052001</v>
      </c>
      <c r="C892" s="162">
        <v>22020401</v>
      </c>
      <c r="D892" s="133" t="s">
        <v>489</v>
      </c>
      <c r="E892" s="160">
        <v>0</v>
      </c>
      <c r="F892" s="138">
        <v>0</v>
      </c>
      <c r="G892" s="163"/>
      <c r="H892" s="131">
        <v>0</v>
      </c>
      <c r="I892" s="5"/>
      <c r="J892" s="139"/>
    </row>
    <row r="893" spans="1:10" hidden="1" x14ac:dyDescent="0.25">
      <c r="A893" s="140" t="s">
        <v>17</v>
      </c>
      <c r="B893" s="184">
        <v>22052001</v>
      </c>
      <c r="C893" s="162">
        <v>22020403</v>
      </c>
      <c r="D893" s="133" t="s">
        <v>527</v>
      </c>
      <c r="E893" s="160">
        <v>0</v>
      </c>
      <c r="F893" s="138">
        <v>0</v>
      </c>
      <c r="G893" s="163"/>
      <c r="H893" s="131">
        <v>0</v>
      </c>
      <c r="I893" s="5"/>
      <c r="J893" s="139"/>
    </row>
    <row r="894" spans="1:10" hidden="1" x14ac:dyDescent="0.25">
      <c r="A894" s="140" t="s">
        <v>17</v>
      </c>
      <c r="B894" s="184">
        <v>22052001</v>
      </c>
      <c r="C894" s="140">
        <v>22020405</v>
      </c>
      <c r="D894" s="133" t="s">
        <v>524</v>
      </c>
      <c r="E894" s="160">
        <v>0</v>
      </c>
      <c r="F894" s="138">
        <v>0</v>
      </c>
      <c r="G894" s="163"/>
      <c r="H894" s="131">
        <v>0</v>
      </c>
      <c r="I894" s="5"/>
      <c r="J894" s="139"/>
    </row>
    <row r="895" spans="1:10" hidden="1" x14ac:dyDescent="0.25">
      <c r="A895" s="140" t="s">
        <v>17</v>
      </c>
      <c r="B895" s="184">
        <v>22052001</v>
      </c>
      <c r="C895" s="162">
        <v>22020501</v>
      </c>
      <c r="D895" s="133" t="s">
        <v>514</v>
      </c>
      <c r="E895" s="160">
        <v>0</v>
      </c>
      <c r="F895" s="138">
        <v>0</v>
      </c>
      <c r="G895" s="160"/>
      <c r="H895" s="131">
        <v>0</v>
      </c>
      <c r="I895" s="5"/>
      <c r="J895" s="139"/>
    </row>
    <row r="896" spans="1:10" hidden="1" x14ac:dyDescent="0.25">
      <c r="A896" s="140" t="s">
        <v>17</v>
      </c>
      <c r="B896" s="184">
        <v>22052001</v>
      </c>
      <c r="C896" s="162">
        <v>22020801</v>
      </c>
      <c r="D896" s="133" t="s">
        <v>515</v>
      </c>
      <c r="E896" s="160">
        <v>0</v>
      </c>
      <c r="F896" s="138">
        <v>0</v>
      </c>
      <c r="G896" s="163"/>
      <c r="H896" s="131">
        <v>0</v>
      </c>
      <c r="I896" s="5"/>
      <c r="J896" s="139"/>
    </row>
    <row r="897" spans="1:10" hidden="1" x14ac:dyDescent="0.25">
      <c r="A897" s="140" t="s">
        <v>17</v>
      </c>
      <c r="B897" s="184">
        <v>22052001</v>
      </c>
      <c r="C897" s="162">
        <v>22020803</v>
      </c>
      <c r="D897" s="133" t="s">
        <v>509</v>
      </c>
      <c r="E897" s="160">
        <v>0</v>
      </c>
      <c r="F897" s="138">
        <v>0</v>
      </c>
      <c r="G897" s="160"/>
      <c r="H897" s="131">
        <v>0</v>
      </c>
      <c r="I897" s="5"/>
      <c r="J897" s="139"/>
    </row>
    <row r="898" spans="1:10" hidden="1" x14ac:dyDescent="0.25">
      <c r="A898" s="140" t="s">
        <v>17</v>
      </c>
      <c r="B898" s="184">
        <v>22052001</v>
      </c>
      <c r="C898" s="162">
        <v>22021004</v>
      </c>
      <c r="D898" s="133" t="s">
        <v>435</v>
      </c>
      <c r="E898" s="160">
        <v>0</v>
      </c>
      <c r="F898" s="138">
        <v>0</v>
      </c>
      <c r="G898" s="160"/>
      <c r="H898" s="131">
        <v>0</v>
      </c>
      <c r="I898" s="5"/>
      <c r="J898" s="139"/>
    </row>
    <row r="899" spans="1:10" hidden="1" x14ac:dyDescent="0.25">
      <c r="A899" s="140" t="s">
        <v>17</v>
      </c>
      <c r="B899" s="184">
        <v>22052001</v>
      </c>
      <c r="C899" s="162">
        <v>22020901</v>
      </c>
      <c r="D899" s="133" t="s">
        <v>294</v>
      </c>
      <c r="E899" s="160">
        <v>0</v>
      </c>
      <c r="F899" s="138">
        <v>0</v>
      </c>
      <c r="G899" s="160"/>
      <c r="H899" s="131">
        <v>0</v>
      </c>
      <c r="I899" s="5"/>
      <c r="J899" s="139"/>
    </row>
    <row r="900" spans="1:10" hidden="1" x14ac:dyDescent="0.25">
      <c r="A900" s="140" t="s">
        <v>17</v>
      </c>
      <c r="B900" s="194"/>
      <c r="C900" s="140"/>
      <c r="D900" s="154" t="s">
        <v>516</v>
      </c>
      <c r="E900" s="160">
        <v>0</v>
      </c>
      <c r="F900" s="138">
        <v>0</v>
      </c>
      <c r="G900" s="161"/>
      <c r="H900" s="131">
        <v>0</v>
      </c>
      <c r="I900" s="5"/>
      <c r="J900" s="139"/>
    </row>
    <row r="901" spans="1:10" hidden="1" x14ac:dyDescent="0.25">
      <c r="A901" s="140" t="s">
        <v>17</v>
      </c>
      <c r="B901" s="140">
        <v>29001001</v>
      </c>
      <c r="C901" s="140"/>
      <c r="D901" s="154" t="s">
        <v>354</v>
      </c>
      <c r="E901" s="160">
        <v>0</v>
      </c>
      <c r="F901" s="138">
        <v>0</v>
      </c>
      <c r="G901" s="138"/>
      <c r="H901" s="131">
        <v>0</v>
      </c>
      <c r="I901" s="5"/>
      <c r="J901" s="139"/>
    </row>
    <row r="902" spans="1:10" hidden="1" x14ac:dyDescent="0.25">
      <c r="A902" s="140" t="s">
        <v>17</v>
      </c>
      <c r="B902" s="140">
        <v>29001001</v>
      </c>
      <c r="C902" s="145">
        <v>21010101</v>
      </c>
      <c r="D902" s="154" t="s">
        <v>287</v>
      </c>
      <c r="E902" s="161">
        <v>115133000</v>
      </c>
      <c r="F902" s="148">
        <v>105897418</v>
      </c>
      <c r="G902" s="148">
        <v>0</v>
      </c>
      <c r="H902" s="131">
        <v>0</v>
      </c>
      <c r="I902" s="5"/>
      <c r="J902" s="139"/>
    </row>
    <row r="903" spans="1:10" hidden="1" x14ac:dyDescent="0.25">
      <c r="A903" s="140" t="s">
        <v>17</v>
      </c>
      <c r="B903" s="140">
        <v>29001001</v>
      </c>
      <c r="C903" s="162">
        <v>22020101</v>
      </c>
      <c r="D903" s="154" t="s">
        <v>479</v>
      </c>
      <c r="E903" s="160">
        <v>12000000</v>
      </c>
      <c r="F903" s="138">
        <v>5000000</v>
      </c>
      <c r="G903" s="138">
        <v>0</v>
      </c>
      <c r="H903" s="131">
        <v>0</v>
      </c>
      <c r="I903" s="5"/>
      <c r="J903" s="139"/>
    </row>
    <row r="904" spans="1:10" hidden="1" x14ac:dyDescent="0.25">
      <c r="A904" s="140" t="s">
        <v>17</v>
      </c>
      <c r="B904" s="140">
        <v>29001001</v>
      </c>
      <c r="C904" s="140"/>
      <c r="D904" s="154" t="s">
        <v>480</v>
      </c>
      <c r="E904" s="161"/>
      <c r="F904" s="138">
        <v>0</v>
      </c>
      <c r="G904" s="138">
        <v>0</v>
      </c>
      <c r="H904" s="131">
        <v>0</v>
      </c>
      <c r="I904" s="5"/>
      <c r="J904" s="139"/>
    </row>
    <row r="905" spans="1:10" hidden="1" x14ac:dyDescent="0.25">
      <c r="A905" s="140" t="s">
        <v>17</v>
      </c>
      <c r="B905" s="174">
        <v>29001001</v>
      </c>
      <c r="C905" s="150">
        <v>22020405</v>
      </c>
      <c r="D905" s="6" t="s">
        <v>422</v>
      </c>
      <c r="E905" s="160">
        <v>5000000</v>
      </c>
      <c r="F905" s="138">
        <v>0</v>
      </c>
      <c r="G905" s="138">
        <v>0</v>
      </c>
      <c r="H905" s="131">
        <v>0</v>
      </c>
      <c r="I905" s="5"/>
      <c r="J905" s="139"/>
    </row>
    <row r="906" spans="1:10" hidden="1" x14ac:dyDescent="0.25">
      <c r="A906" s="140" t="s">
        <v>17</v>
      </c>
      <c r="B906" s="174">
        <v>29001001</v>
      </c>
      <c r="C906" s="150">
        <v>22020309</v>
      </c>
      <c r="D906" s="6" t="s">
        <v>175</v>
      </c>
      <c r="E906" s="160">
        <v>1000000</v>
      </c>
      <c r="F906" s="138">
        <v>0</v>
      </c>
      <c r="G906" s="138">
        <v>0</v>
      </c>
      <c r="H906" s="131">
        <v>0</v>
      </c>
      <c r="I906" s="5"/>
      <c r="J906" s="139"/>
    </row>
    <row r="907" spans="1:10" hidden="1" x14ac:dyDescent="0.25">
      <c r="A907" s="140" t="s">
        <v>17</v>
      </c>
      <c r="B907" s="174">
        <v>29001001</v>
      </c>
      <c r="C907" s="150">
        <v>22020102</v>
      </c>
      <c r="D907" s="6" t="s">
        <v>118</v>
      </c>
      <c r="E907" s="160">
        <v>5000000</v>
      </c>
      <c r="F907" s="138">
        <v>0</v>
      </c>
      <c r="G907" s="138">
        <v>0</v>
      </c>
      <c r="H907" s="131">
        <v>0</v>
      </c>
      <c r="I907" s="5"/>
      <c r="J907" s="139"/>
    </row>
    <row r="908" spans="1:10" hidden="1" x14ac:dyDescent="0.25">
      <c r="A908" s="140" t="s">
        <v>17</v>
      </c>
      <c r="B908" s="174">
        <v>29001001</v>
      </c>
      <c r="C908" s="150">
        <v>22020501</v>
      </c>
      <c r="D908" s="6" t="s">
        <v>119</v>
      </c>
      <c r="E908" s="160">
        <v>5000000</v>
      </c>
      <c r="F908" s="138">
        <v>0</v>
      </c>
      <c r="G908" s="138">
        <v>0</v>
      </c>
      <c r="H908" s="131">
        <v>0</v>
      </c>
      <c r="I908" s="5"/>
      <c r="J908" s="139"/>
    </row>
    <row r="909" spans="1:10" hidden="1" x14ac:dyDescent="0.25">
      <c r="A909" s="140" t="s">
        <v>17</v>
      </c>
      <c r="B909" s="174">
        <v>29001001</v>
      </c>
      <c r="C909" s="150"/>
      <c r="D909" s="154" t="s">
        <v>290</v>
      </c>
      <c r="E909" s="161">
        <f>SUM(E903:E908)</f>
        <v>28000000</v>
      </c>
      <c r="F909" s="148">
        <v>5000000</v>
      </c>
      <c r="G909" s="138">
        <v>0</v>
      </c>
      <c r="H909" s="131">
        <v>0</v>
      </c>
      <c r="I909" s="5"/>
      <c r="J909" s="139"/>
    </row>
    <row r="910" spans="1:10" hidden="1" x14ac:dyDescent="0.25">
      <c r="A910" s="140" t="s">
        <v>17</v>
      </c>
      <c r="B910" s="140">
        <v>34001001</v>
      </c>
      <c r="C910" s="140"/>
      <c r="D910" s="154" t="s">
        <v>223</v>
      </c>
      <c r="E910" s="160"/>
      <c r="F910" s="160"/>
      <c r="G910" s="160"/>
      <c r="H910" s="131">
        <v>0</v>
      </c>
      <c r="I910" s="5"/>
      <c r="J910" s="139"/>
    </row>
    <row r="911" spans="1:10" hidden="1" x14ac:dyDescent="0.25">
      <c r="A911" s="140" t="s">
        <v>17</v>
      </c>
      <c r="B911" s="140">
        <v>34001001</v>
      </c>
      <c r="C911" s="145">
        <v>21010101</v>
      </c>
      <c r="D911" s="154" t="s">
        <v>287</v>
      </c>
      <c r="E911" s="161">
        <v>170980000</v>
      </c>
      <c r="F911" s="155">
        <v>144606622</v>
      </c>
      <c r="G911" s="148">
        <v>0</v>
      </c>
      <c r="H911" s="131">
        <v>0</v>
      </c>
      <c r="I911" s="5"/>
      <c r="J911" s="139"/>
    </row>
    <row r="912" spans="1:10" hidden="1" x14ac:dyDescent="0.25">
      <c r="A912" s="140" t="s">
        <v>17</v>
      </c>
      <c r="B912" s="140">
        <v>34001001</v>
      </c>
      <c r="C912" s="162">
        <v>22020101</v>
      </c>
      <c r="D912" s="154" t="s">
        <v>512</v>
      </c>
      <c r="E912" s="160">
        <v>12000000</v>
      </c>
      <c r="F912" s="160">
        <v>7500000</v>
      </c>
      <c r="G912" s="138">
        <v>0</v>
      </c>
      <c r="H912" s="131">
        <v>0</v>
      </c>
      <c r="I912" s="5"/>
      <c r="J912" s="139"/>
    </row>
    <row r="913" spans="1:10" hidden="1" x14ac:dyDescent="0.25">
      <c r="A913" s="140" t="s">
        <v>17</v>
      </c>
      <c r="B913" s="140">
        <v>34001001</v>
      </c>
      <c r="C913" s="140"/>
      <c r="D913" s="154" t="s">
        <v>290</v>
      </c>
      <c r="E913" s="161"/>
      <c r="F913" s="161">
        <f>SUM(F912:F912)</f>
        <v>7500000</v>
      </c>
      <c r="G913" s="138">
        <v>0</v>
      </c>
      <c r="H913" s="131">
        <v>0</v>
      </c>
      <c r="I913" s="5"/>
      <c r="J913" s="139"/>
    </row>
    <row r="914" spans="1:10" x14ac:dyDescent="0.25">
      <c r="A914" s="140" t="s">
        <v>17</v>
      </c>
      <c r="B914" s="140">
        <v>34001001</v>
      </c>
      <c r="C914" s="140"/>
      <c r="D914" s="154" t="s">
        <v>573</v>
      </c>
      <c r="E914" s="160"/>
      <c r="F914" s="138"/>
      <c r="G914" s="138"/>
      <c r="H914" s="131">
        <v>0</v>
      </c>
      <c r="I914" s="5"/>
      <c r="J914" s="139"/>
    </row>
    <row r="915" spans="1:10" x14ac:dyDescent="0.25">
      <c r="A915" s="140" t="s">
        <v>17</v>
      </c>
      <c r="B915" s="140">
        <v>34001001</v>
      </c>
      <c r="C915" s="145">
        <v>21010101</v>
      </c>
      <c r="D915" s="154" t="s">
        <v>287</v>
      </c>
      <c r="E915" s="148">
        <v>0</v>
      </c>
      <c r="F915" s="148">
        <v>0</v>
      </c>
      <c r="G915" s="148">
        <v>345479000</v>
      </c>
      <c r="H915" s="5">
        <v>228675351</v>
      </c>
      <c r="I915" s="5">
        <v>340120000</v>
      </c>
      <c r="J915" s="139"/>
    </row>
    <row r="916" spans="1:10" x14ac:dyDescent="0.25">
      <c r="A916" s="140" t="s">
        <v>17</v>
      </c>
      <c r="B916" s="140">
        <v>34001001</v>
      </c>
      <c r="C916" s="162">
        <v>22020101</v>
      </c>
      <c r="D916" s="133" t="s">
        <v>291</v>
      </c>
      <c r="E916" s="138">
        <v>0</v>
      </c>
      <c r="F916" s="138">
        <v>0</v>
      </c>
      <c r="G916" s="160">
        <v>2700000</v>
      </c>
      <c r="H916" s="5"/>
      <c r="I916" s="131">
        <v>1000000</v>
      </c>
      <c r="J916" s="139"/>
    </row>
    <row r="917" spans="1:10" x14ac:dyDescent="0.25">
      <c r="A917" s="140" t="s">
        <v>17</v>
      </c>
      <c r="B917" s="140">
        <v>34001001</v>
      </c>
      <c r="C917" s="162">
        <v>22020102</v>
      </c>
      <c r="D917" s="133" t="s">
        <v>292</v>
      </c>
      <c r="E917" s="138">
        <v>0</v>
      </c>
      <c r="F917" s="138">
        <v>0</v>
      </c>
      <c r="G917" s="160">
        <v>1400000</v>
      </c>
      <c r="H917" s="5"/>
      <c r="I917" s="131">
        <v>700000</v>
      </c>
      <c r="J917" s="139"/>
    </row>
    <row r="918" spans="1:10" x14ac:dyDescent="0.25">
      <c r="A918" s="140" t="s">
        <v>17</v>
      </c>
      <c r="B918" s="140">
        <v>34001001</v>
      </c>
      <c r="C918" s="162">
        <v>22021003</v>
      </c>
      <c r="D918" s="133" t="s">
        <v>517</v>
      </c>
      <c r="E918" s="138">
        <v>0</v>
      </c>
      <c r="F918" s="138">
        <v>0</v>
      </c>
      <c r="G918" s="160">
        <v>2800000</v>
      </c>
      <c r="H918" s="5"/>
      <c r="I918" s="131">
        <v>1200000</v>
      </c>
      <c r="J918" s="139"/>
    </row>
    <row r="919" spans="1:10" x14ac:dyDescent="0.25">
      <c r="A919" s="140" t="s">
        <v>17</v>
      </c>
      <c r="B919" s="140">
        <v>34001001</v>
      </c>
      <c r="C919" s="162">
        <v>22020301</v>
      </c>
      <c r="D919" s="133" t="s">
        <v>513</v>
      </c>
      <c r="E919" s="138">
        <v>0</v>
      </c>
      <c r="F919" s="138">
        <v>0</v>
      </c>
      <c r="G919" s="163">
        <v>200000</v>
      </c>
      <c r="H919" s="5"/>
      <c r="I919" s="131">
        <v>200000</v>
      </c>
      <c r="J919" s="139"/>
    </row>
    <row r="920" spans="1:10" x14ac:dyDescent="0.25">
      <c r="A920" s="140" t="s">
        <v>17</v>
      </c>
      <c r="B920" s="140">
        <v>34001001</v>
      </c>
      <c r="C920" s="162">
        <v>22020403</v>
      </c>
      <c r="D920" s="133" t="s">
        <v>527</v>
      </c>
      <c r="E920" s="138">
        <v>0</v>
      </c>
      <c r="F920" s="138">
        <v>0</v>
      </c>
      <c r="G920" s="163">
        <v>300000</v>
      </c>
      <c r="H920" s="5"/>
      <c r="I920" s="131">
        <v>300000</v>
      </c>
      <c r="J920" s="139"/>
    </row>
    <row r="921" spans="1:10" x14ac:dyDescent="0.25">
      <c r="A921" s="140" t="s">
        <v>17</v>
      </c>
      <c r="B921" s="140">
        <v>34001001</v>
      </c>
      <c r="C921" s="140">
        <v>22020405</v>
      </c>
      <c r="D921" s="133" t="s">
        <v>524</v>
      </c>
      <c r="E921" s="138">
        <v>0</v>
      </c>
      <c r="F921" s="138">
        <v>0</v>
      </c>
      <c r="G921" s="160">
        <v>450000</v>
      </c>
      <c r="H921" s="5"/>
      <c r="I921" s="131">
        <v>448000</v>
      </c>
      <c r="J921" s="139"/>
    </row>
    <row r="922" spans="1:10" x14ac:dyDescent="0.25">
      <c r="A922" s="140" t="s">
        <v>17</v>
      </c>
      <c r="B922" s="140">
        <v>34001001</v>
      </c>
      <c r="C922" s="162">
        <v>22020501</v>
      </c>
      <c r="D922" s="133" t="s">
        <v>514</v>
      </c>
      <c r="E922" s="138">
        <v>0</v>
      </c>
      <c r="F922" s="138">
        <v>0</v>
      </c>
      <c r="G922" s="163">
        <v>1000000</v>
      </c>
      <c r="H922" s="5"/>
      <c r="I922" s="131">
        <v>1000000</v>
      </c>
      <c r="J922" s="139"/>
    </row>
    <row r="923" spans="1:10" x14ac:dyDescent="0.25">
      <c r="A923" s="140" t="s">
        <v>17</v>
      </c>
      <c r="B923" s="140">
        <v>34001001</v>
      </c>
      <c r="C923" s="162">
        <v>22020801</v>
      </c>
      <c r="D923" s="133" t="s">
        <v>515</v>
      </c>
      <c r="E923" s="138">
        <v>0</v>
      </c>
      <c r="F923" s="138">
        <v>0</v>
      </c>
      <c r="G923" s="160">
        <v>1000000</v>
      </c>
      <c r="H923" s="5"/>
      <c r="I923" s="131">
        <v>1000000</v>
      </c>
      <c r="J923" s="139"/>
    </row>
    <row r="924" spans="1:10" x14ac:dyDescent="0.25">
      <c r="A924" s="140" t="s">
        <v>17</v>
      </c>
      <c r="B924" s="140">
        <v>34001001</v>
      </c>
      <c r="C924" s="162">
        <v>22020803</v>
      </c>
      <c r="D924" s="133" t="s">
        <v>509</v>
      </c>
      <c r="E924" s="138">
        <v>0</v>
      </c>
      <c r="F924" s="138">
        <v>0</v>
      </c>
      <c r="G924" s="160">
        <v>150000</v>
      </c>
      <c r="H924" s="5"/>
      <c r="I924" s="131">
        <v>150000</v>
      </c>
      <c r="J924" s="139"/>
    </row>
    <row r="925" spans="1:10" x14ac:dyDescent="0.25">
      <c r="A925" s="140" t="s">
        <v>17</v>
      </c>
      <c r="B925" s="140">
        <v>34001001</v>
      </c>
      <c r="C925" s="162">
        <v>22020901</v>
      </c>
      <c r="D925" s="133" t="s">
        <v>294</v>
      </c>
      <c r="E925" s="138"/>
      <c r="F925" s="138"/>
      <c r="G925" s="160">
        <v>2000</v>
      </c>
      <c r="H925" s="5"/>
      <c r="I925" s="131">
        <v>2000</v>
      </c>
      <c r="J925" s="131"/>
    </row>
    <row r="926" spans="1:10" x14ac:dyDescent="0.25">
      <c r="A926" s="140" t="s">
        <v>17</v>
      </c>
      <c r="B926" s="140">
        <v>34001001</v>
      </c>
      <c r="C926" s="162"/>
      <c r="D926" s="154" t="s">
        <v>512</v>
      </c>
      <c r="E926" s="138">
        <v>0</v>
      </c>
      <c r="F926" s="138">
        <v>0</v>
      </c>
      <c r="G926" s="161">
        <v>12000000</v>
      </c>
      <c r="H926" s="5">
        <v>4600000</v>
      </c>
      <c r="I926" s="5">
        <f>SUM(I916:I925)</f>
        <v>6000000</v>
      </c>
      <c r="J926" s="139"/>
    </row>
    <row r="927" spans="1:10" x14ac:dyDescent="0.25">
      <c r="A927" s="140" t="s">
        <v>17</v>
      </c>
      <c r="B927" s="140">
        <v>34001001</v>
      </c>
      <c r="C927" s="150">
        <v>22020405</v>
      </c>
      <c r="D927" s="6" t="s">
        <v>422</v>
      </c>
      <c r="E927" s="160"/>
      <c r="F927" s="138"/>
      <c r="G927" s="160">
        <v>11000000</v>
      </c>
      <c r="H927" s="131">
        <v>0</v>
      </c>
      <c r="I927" s="131">
        <v>5600000</v>
      </c>
      <c r="J927" s="139"/>
    </row>
    <row r="928" spans="1:10" x14ac:dyDescent="0.25">
      <c r="A928" s="140" t="s">
        <v>17</v>
      </c>
      <c r="B928" s="140">
        <v>34001001</v>
      </c>
      <c r="C928" s="150">
        <v>22020309</v>
      </c>
      <c r="D928" s="6" t="s">
        <v>175</v>
      </c>
      <c r="E928" s="160"/>
      <c r="F928" s="138"/>
      <c r="G928" s="160">
        <v>1000000</v>
      </c>
      <c r="H928" s="131">
        <v>0</v>
      </c>
      <c r="I928" s="131">
        <v>1000000</v>
      </c>
      <c r="J928" s="139"/>
    </row>
    <row r="929" spans="1:10" x14ac:dyDescent="0.25">
      <c r="A929" s="140" t="s">
        <v>17</v>
      </c>
      <c r="B929" s="140">
        <v>34001001</v>
      </c>
      <c r="C929" s="150">
        <v>22020102</v>
      </c>
      <c r="D929" s="6" t="s">
        <v>118</v>
      </c>
      <c r="E929" s="160"/>
      <c r="F929" s="138"/>
      <c r="G929" s="160">
        <v>5000000</v>
      </c>
      <c r="H929" s="131">
        <v>3197000</v>
      </c>
      <c r="I929" s="131">
        <v>6000000</v>
      </c>
      <c r="J929" s="139"/>
    </row>
    <row r="930" spans="1:10" x14ac:dyDescent="0.25">
      <c r="A930" s="140" t="s">
        <v>17</v>
      </c>
      <c r="B930" s="140">
        <v>34001001</v>
      </c>
      <c r="C930" s="150">
        <v>22020501</v>
      </c>
      <c r="D930" s="6" t="s">
        <v>119</v>
      </c>
      <c r="E930" s="160"/>
      <c r="F930" s="138"/>
      <c r="G930" s="160">
        <v>5000000</v>
      </c>
      <c r="H930" s="131">
        <v>0</v>
      </c>
      <c r="I930" s="131">
        <v>2000000</v>
      </c>
      <c r="J930" s="139"/>
    </row>
    <row r="931" spans="1:10" x14ac:dyDescent="0.25">
      <c r="A931" s="140" t="s">
        <v>17</v>
      </c>
      <c r="B931" s="140">
        <v>34001001</v>
      </c>
      <c r="C931" s="150">
        <v>22020406</v>
      </c>
      <c r="D931" s="6" t="s">
        <v>562</v>
      </c>
      <c r="E931" s="160"/>
      <c r="F931" s="138"/>
      <c r="G931" s="160">
        <v>6000000</v>
      </c>
      <c r="H931" s="131">
        <v>0</v>
      </c>
      <c r="I931" s="131">
        <v>3600000</v>
      </c>
      <c r="J931" s="139"/>
    </row>
    <row r="932" spans="1:10" x14ac:dyDescent="0.25">
      <c r="A932" s="140" t="s">
        <v>17</v>
      </c>
      <c r="B932" s="140">
        <v>34001001</v>
      </c>
      <c r="C932" s="150"/>
      <c r="D932" s="154" t="s">
        <v>516</v>
      </c>
      <c r="E932" s="161">
        <f t="shared" ref="E932:F932" si="62">SUM(E927:E931)</f>
        <v>0</v>
      </c>
      <c r="F932" s="161">
        <f t="shared" si="62"/>
        <v>0</v>
      </c>
      <c r="G932" s="161">
        <f>SUM(G927:G931)</f>
        <v>28000000</v>
      </c>
      <c r="H932" s="131">
        <v>3197000</v>
      </c>
      <c r="I932" s="5">
        <f>SUM(I927:I931)</f>
        <v>18200000</v>
      </c>
      <c r="J932" s="139"/>
    </row>
    <row r="933" spans="1:10" x14ac:dyDescent="0.25">
      <c r="A933" s="140" t="s">
        <v>17</v>
      </c>
      <c r="B933" s="140">
        <v>34001001</v>
      </c>
      <c r="C933" s="150"/>
      <c r="D933" s="154" t="s">
        <v>290</v>
      </c>
      <c r="E933" s="161" t="e">
        <f>#REF!+E932</f>
        <v>#REF!</v>
      </c>
      <c r="F933" s="161" t="e">
        <f>#REF!+F932</f>
        <v>#REF!</v>
      </c>
      <c r="G933" s="161">
        <f>G932+G926</f>
        <v>40000000</v>
      </c>
      <c r="H933" s="5">
        <v>7797000</v>
      </c>
      <c r="I933" s="5">
        <f>I932+I926</f>
        <v>24200000</v>
      </c>
      <c r="J933" s="139"/>
    </row>
    <row r="934" spans="1:10" x14ac:dyDescent="0.25">
      <c r="A934" s="140" t="s">
        <v>17</v>
      </c>
      <c r="B934" s="140">
        <v>34001002</v>
      </c>
      <c r="C934" s="140"/>
      <c r="D934" s="154" t="s">
        <v>355</v>
      </c>
      <c r="E934" s="160"/>
      <c r="F934" s="138">
        <v>0</v>
      </c>
      <c r="G934" s="138"/>
      <c r="H934" s="131">
        <v>0</v>
      </c>
      <c r="I934" s="5"/>
      <c r="J934" s="139"/>
    </row>
    <row r="935" spans="1:10" x14ac:dyDescent="0.25">
      <c r="A935" s="140" t="s">
        <v>17</v>
      </c>
      <c r="B935" s="140">
        <v>34001002</v>
      </c>
      <c r="C935" s="145">
        <v>21010101</v>
      </c>
      <c r="D935" s="154" t="s">
        <v>287</v>
      </c>
      <c r="E935" s="161">
        <v>185020000</v>
      </c>
      <c r="F935" s="148">
        <v>129338264</v>
      </c>
      <c r="G935" s="148">
        <v>190909000</v>
      </c>
      <c r="H935" s="5">
        <v>120155559</v>
      </c>
      <c r="I935" s="5">
        <v>173234000</v>
      </c>
      <c r="J935" s="139"/>
    </row>
    <row r="936" spans="1:10" x14ac:dyDescent="0.25">
      <c r="A936" s="140" t="s">
        <v>17</v>
      </c>
      <c r="B936" s="140">
        <v>34001002</v>
      </c>
      <c r="C936" s="150">
        <v>22020102</v>
      </c>
      <c r="D936" s="133" t="s">
        <v>518</v>
      </c>
      <c r="E936" s="160">
        <v>300000</v>
      </c>
      <c r="F936" s="138"/>
      <c r="G936" s="160">
        <v>300000</v>
      </c>
      <c r="H936" s="5"/>
      <c r="I936" s="131">
        <f>G936/2</f>
        <v>150000</v>
      </c>
      <c r="J936" s="139"/>
    </row>
    <row r="937" spans="1:10" x14ac:dyDescent="0.25">
      <c r="A937" s="140" t="s">
        <v>17</v>
      </c>
      <c r="B937" s="140">
        <v>34001002</v>
      </c>
      <c r="C937" s="162">
        <v>22020201</v>
      </c>
      <c r="D937" s="133" t="s">
        <v>646</v>
      </c>
      <c r="E937" s="160">
        <v>300000</v>
      </c>
      <c r="F937" s="138"/>
      <c r="G937" s="160">
        <v>300000</v>
      </c>
      <c r="H937" s="5"/>
      <c r="I937" s="131">
        <f t="shared" ref="I937:I950" si="63">G937/2</f>
        <v>150000</v>
      </c>
      <c r="J937" s="139"/>
    </row>
    <row r="938" spans="1:10" x14ac:dyDescent="0.25">
      <c r="A938" s="140" t="s">
        <v>17</v>
      </c>
      <c r="B938" s="140">
        <v>34001002</v>
      </c>
      <c r="C938" s="162">
        <v>22021003</v>
      </c>
      <c r="D938" s="133" t="s">
        <v>517</v>
      </c>
      <c r="E938" s="160">
        <v>360000</v>
      </c>
      <c r="F938" s="138"/>
      <c r="G938" s="160">
        <v>360000</v>
      </c>
      <c r="H938" s="5"/>
      <c r="I938" s="131">
        <f t="shared" si="63"/>
        <v>180000</v>
      </c>
      <c r="J938" s="139"/>
    </row>
    <row r="939" spans="1:10" x14ac:dyDescent="0.25">
      <c r="A939" s="140" t="s">
        <v>17</v>
      </c>
      <c r="B939" s="140">
        <v>34001002</v>
      </c>
      <c r="C939" s="162">
        <v>22020301</v>
      </c>
      <c r="D939" s="133" t="s">
        <v>513</v>
      </c>
      <c r="E939" s="160">
        <v>1000000</v>
      </c>
      <c r="F939" s="138"/>
      <c r="G939" s="160">
        <v>1000000</v>
      </c>
      <c r="H939" s="5"/>
      <c r="I939" s="131">
        <f t="shared" si="63"/>
        <v>500000</v>
      </c>
      <c r="J939" s="139"/>
    </row>
    <row r="940" spans="1:10" x14ac:dyDescent="0.25">
      <c r="A940" s="140" t="s">
        <v>17</v>
      </c>
      <c r="B940" s="140">
        <v>34001002</v>
      </c>
      <c r="C940" s="162">
        <v>22020303</v>
      </c>
      <c r="D940" s="133" t="s">
        <v>522</v>
      </c>
      <c r="E940" s="160">
        <v>80000</v>
      </c>
      <c r="F940" s="138"/>
      <c r="G940" s="160">
        <v>80000</v>
      </c>
      <c r="H940" s="5"/>
      <c r="I940" s="131">
        <f t="shared" si="63"/>
        <v>40000</v>
      </c>
      <c r="J940" s="139"/>
    </row>
    <row r="941" spans="1:10" x14ac:dyDescent="0.25">
      <c r="A941" s="140" t="s">
        <v>17</v>
      </c>
      <c r="B941" s="140">
        <v>34001002</v>
      </c>
      <c r="C941" s="162">
        <v>22020401</v>
      </c>
      <c r="D941" s="133" t="s">
        <v>489</v>
      </c>
      <c r="E941" s="160">
        <v>1000000</v>
      </c>
      <c r="F941" s="138"/>
      <c r="G941" s="160">
        <v>1000000</v>
      </c>
      <c r="H941" s="5"/>
      <c r="I941" s="131">
        <f t="shared" si="63"/>
        <v>500000</v>
      </c>
      <c r="J941" s="139"/>
    </row>
    <row r="942" spans="1:10" x14ac:dyDescent="0.25">
      <c r="A942" s="140" t="s">
        <v>17</v>
      </c>
      <c r="B942" s="140">
        <v>34001002</v>
      </c>
      <c r="C942" s="140">
        <v>22020405</v>
      </c>
      <c r="D942" s="133" t="s">
        <v>524</v>
      </c>
      <c r="E942" s="160">
        <v>200000</v>
      </c>
      <c r="F942" s="138"/>
      <c r="G942" s="160">
        <v>200000</v>
      </c>
      <c r="H942" s="5"/>
      <c r="I942" s="131">
        <f t="shared" si="63"/>
        <v>100000</v>
      </c>
      <c r="J942" s="139"/>
    </row>
    <row r="943" spans="1:10" x14ac:dyDescent="0.25">
      <c r="A943" s="140" t="s">
        <v>17</v>
      </c>
      <c r="B943" s="140">
        <v>34001002</v>
      </c>
      <c r="C943" s="150">
        <v>22021027</v>
      </c>
      <c r="D943" s="133" t="s">
        <v>648</v>
      </c>
      <c r="E943" s="160">
        <v>50000</v>
      </c>
      <c r="F943" s="138"/>
      <c r="G943" s="160">
        <v>50000</v>
      </c>
      <c r="H943" s="5"/>
      <c r="I943" s="131">
        <f t="shared" si="63"/>
        <v>25000</v>
      </c>
      <c r="J943" s="139"/>
    </row>
    <row r="944" spans="1:10" x14ac:dyDescent="0.25">
      <c r="A944" s="140" t="s">
        <v>17</v>
      </c>
      <c r="B944" s="140">
        <v>34001002</v>
      </c>
      <c r="C944" s="162">
        <v>22020801</v>
      </c>
      <c r="D944" s="133" t="s">
        <v>515</v>
      </c>
      <c r="E944" s="160">
        <v>200000</v>
      </c>
      <c r="F944" s="138"/>
      <c r="G944" s="160">
        <v>200000</v>
      </c>
      <c r="H944" s="5"/>
      <c r="I944" s="131">
        <f t="shared" si="63"/>
        <v>100000</v>
      </c>
      <c r="J944" s="139"/>
    </row>
    <row r="945" spans="1:10" x14ac:dyDescent="0.25">
      <c r="A945" s="140" t="s">
        <v>17</v>
      </c>
      <c r="B945" s="140">
        <v>34001002</v>
      </c>
      <c r="C945" s="162">
        <v>22020803</v>
      </c>
      <c r="D945" s="133" t="s">
        <v>509</v>
      </c>
      <c r="E945" s="160">
        <v>100000</v>
      </c>
      <c r="F945" s="138"/>
      <c r="G945" s="160">
        <v>100000</v>
      </c>
      <c r="H945" s="5"/>
      <c r="I945" s="131">
        <f t="shared" si="63"/>
        <v>50000</v>
      </c>
      <c r="J945" s="131"/>
    </row>
    <row r="946" spans="1:10" x14ac:dyDescent="0.25">
      <c r="A946" s="140" t="s">
        <v>17</v>
      </c>
      <c r="B946" s="140">
        <v>34001002</v>
      </c>
      <c r="C946" s="150">
        <v>22020803</v>
      </c>
      <c r="D946" s="133" t="s">
        <v>642</v>
      </c>
      <c r="E946" s="160">
        <v>300000</v>
      </c>
      <c r="F946" s="138"/>
      <c r="G946" s="160">
        <v>300000</v>
      </c>
      <c r="H946" s="5"/>
      <c r="I946" s="131">
        <f t="shared" si="63"/>
        <v>150000</v>
      </c>
      <c r="J946" s="139"/>
    </row>
    <row r="947" spans="1:10" x14ac:dyDescent="0.25">
      <c r="A947" s="140" t="s">
        <v>17</v>
      </c>
      <c r="B947" s="140">
        <v>34001002</v>
      </c>
      <c r="C947" s="162">
        <v>22021004</v>
      </c>
      <c r="D947" s="133" t="s">
        <v>435</v>
      </c>
      <c r="E947" s="160">
        <v>1080000</v>
      </c>
      <c r="F947" s="138"/>
      <c r="G947" s="160">
        <v>1080000</v>
      </c>
      <c r="H947" s="5"/>
      <c r="I947" s="131">
        <f t="shared" si="63"/>
        <v>540000</v>
      </c>
      <c r="J947" s="139"/>
    </row>
    <row r="948" spans="1:10" x14ac:dyDescent="0.25">
      <c r="A948" s="140" t="s">
        <v>17</v>
      </c>
      <c r="B948" s="140">
        <v>34001002</v>
      </c>
      <c r="C948" s="150">
        <v>22021007</v>
      </c>
      <c r="D948" s="133" t="s">
        <v>528</v>
      </c>
      <c r="E948" s="160">
        <v>300000</v>
      </c>
      <c r="F948" s="138"/>
      <c r="G948" s="160">
        <v>300000</v>
      </c>
      <c r="H948" s="5"/>
      <c r="I948" s="131">
        <f t="shared" si="63"/>
        <v>150000</v>
      </c>
      <c r="J948" s="139"/>
    </row>
    <row r="949" spans="1:10" x14ac:dyDescent="0.25">
      <c r="A949" s="140" t="s">
        <v>17</v>
      </c>
      <c r="B949" s="140">
        <v>34001002</v>
      </c>
      <c r="C949" s="162">
        <v>22020901</v>
      </c>
      <c r="D949" s="133" t="s">
        <v>294</v>
      </c>
      <c r="E949" s="160">
        <v>30000</v>
      </c>
      <c r="F949" s="138"/>
      <c r="G949" s="160">
        <v>30000</v>
      </c>
      <c r="H949" s="5"/>
      <c r="I949" s="131">
        <f t="shared" si="63"/>
        <v>15000</v>
      </c>
      <c r="J949" s="139"/>
    </row>
    <row r="950" spans="1:10" x14ac:dyDescent="0.25">
      <c r="A950" s="140" t="s">
        <v>17</v>
      </c>
      <c r="B950" s="140">
        <v>34001002</v>
      </c>
      <c r="C950" s="150">
        <v>22020406</v>
      </c>
      <c r="D950" s="151" t="s">
        <v>288</v>
      </c>
      <c r="E950" s="160">
        <v>100000</v>
      </c>
      <c r="F950" s="138"/>
      <c r="G950" s="160">
        <v>100000</v>
      </c>
      <c r="H950" s="5"/>
      <c r="I950" s="131">
        <f t="shared" si="63"/>
        <v>50000</v>
      </c>
      <c r="J950" s="139"/>
    </row>
    <row r="951" spans="1:10" x14ac:dyDescent="0.25">
      <c r="A951" s="140" t="s">
        <v>17</v>
      </c>
      <c r="B951" s="140">
        <v>34001002</v>
      </c>
      <c r="C951" s="150"/>
      <c r="D951" s="154" t="s">
        <v>512</v>
      </c>
      <c r="E951" s="161"/>
      <c r="F951" s="133"/>
      <c r="G951" s="148">
        <v>5400000</v>
      </c>
      <c r="H951" s="5">
        <v>1800000</v>
      </c>
      <c r="I951" s="5">
        <f>SUM(I936:I950)</f>
        <v>2700000</v>
      </c>
      <c r="J951" s="139"/>
    </row>
    <row r="952" spans="1:10" x14ac:dyDescent="0.25">
      <c r="A952" s="140" t="s">
        <v>17</v>
      </c>
      <c r="B952" s="140">
        <v>34001002</v>
      </c>
      <c r="C952" s="150"/>
      <c r="D952" s="154" t="s">
        <v>480</v>
      </c>
      <c r="E952" s="161"/>
      <c r="F952" s="133"/>
      <c r="G952" s="148"/>
      <c r="H952" s="5"/>
      <c r="I952" s="5"/>
      <c r="J952" s="139"/>
    </row>
    <row r="953" spans="1:10" x14ac:dyDescent="0.25">
      <c r="A953" s="140" t="s">
        <v>17</v>
      </c>
      <c r="B953" s="140">
        <v>34001002</v>
      </c>
      <c r="C953" s="150">
        <v>22020405</v>
      </c>
      <c r="D953" s="133" t="s">
        <v>524</v>
      </c>
      <c r="E953" s="161"/>
      <c r="F953" s="133"/>
      <c r="G953" s="148">
        <v>0</v>
      </c>
      <c r="H953" s="5">
        <v>0</v>
      </c>
      <c r="I953" s="131">
        <v>80000000</v>
      </c>
      <c r="J953" s="139"/>
    </row>
    <row r="954" spans="1:10" x14ac:dyDescent="0.25">
      <c r="A954" s="140" t="s">
        <v>17</v>
      </c>
      <c r="B954" s="140">
        <v>34001002</v>
      </c>
      <c r="C954" s="150">
        <v>22020805</v>
      </c>
      <c r="D954" s="133" t="s">
        <v>689</v>
      </c>
      <c r="E954" s="161"/>
      <c r="F954" s="133"/>
      <c r="G954" s="148">
        <v>0</v>
      </c>
      <c r="H954" s="5">
        <v>0</v>
      </c>
      <c r="I954" s="131">
        <v>60000000</v>
      </c>
      <c r="J954" s="139"/>
    </row>
    <row r="955" spans="1:10" x14ac:dyDescent="0.25">
      <c r="A955" s="140" t="s">
        <v>17</v>
      </c>
      <c r="B955" s="140">
        <v>34001002</v>
      </c>
      <c r="C955" s="150"/>
      <c r="D955" s="154" t="s">
        <v>649</v>
      </c>
      <c r="E955" s="161"/>
      <c r="F955" s="133"/>
      <c r="G955" s="148"/>
      <c r="H955" s="5"/>
      <c r="I955" s="5">
        <f>SUM(I953:I954)</f>
        <v>140000000</v>
      </c>
      <c r="J955" s="139"/>
    </row>
    <row r="956" spans="1:10" x14ac:dyDescent="0.25">
      <c r="A956" s="140" t="s">
        <v>17</v>
      </c>
      <c r="B956" s="140">
        <v>34001002</v>
      </c>
      <c r="C956" s="150"/>
      <c r="D956" s="154" t="s">
        <v>290</v>
      </c>
      <c r="E956" s="161"/>
      <c r="F956" s="133"/>
      <c r="G956" s="148">
        <f>G955+G951</f>
        <v>5400000</v>
      </c>
      <c r="H956" s="148">
        <f>H955+H951</f>
        <v>1800000</v>
      </c>
      <c r="I956" s="148">
        <f>I955+I951</f>
        <v>142700000</v>
      </c>
      <c r="J956" s="139"/>
    </row>
    <row r="957" spans="1:10" x14ac:dyDescent="0.25">
      <c r="A957" s="140" t="s">
        <v>17</v>
      </c>
      <c r="B957" s="140">
        <v>38001001</v>
      </c>
      <c r="C957" s="140"/>
      <c r="D957" s="154" t="s">
        <v>357</v>
      </c>
      <c r="E957" s="160"/>
      <c r="F957" s="138">
        <v>0</v>
      </c>
      <c r="G957" s="138"/>
      <c r="H957" s="131">
        <v>0</v>
      </c>
      <c r="I957" s="5"/>
      <c r="J957" s="139"/>
    </row>
    <row r="958" spans="1:10" x14ac:dyDescent="0.25">
      <c r="A958" s="140" t="s">
        <v>17</v>
      </c>
      <c r="B958" s="140">
        <v>38001001</v>
      </c>
      <c r="C958" s="145">
        <v>21010101</v>
      </c>
      <c r="D958" s="154" t="s">
        <v>287</v>
      </c>
      <c r="E958" s="161">
        <v>58610000</v>
      </c>
      <c r="F958" s="148">
        <v>44055052</v>
      </c>
      <c r="G958" s="148">
        <v>66543000</v>
      </c>
      <c r="H958" s="5">
        <v>45458208</v>
      </c>
      <c r="I958" s="5">
        <v>86610000</v>
      </c>
      <c r="J958" s="139"/>
    </row>
    <row r="959" spans="1:10" x14ac:dyDescent="0.25">
      <c r="A959" s="140" t="s">
        <v>17</v>
      </c>
      <c r="B959" s="140">
        <v>38001001</v>
      </c>
      <c r="C959" s="150">
        <v>22020102</v>
      </c>
      <c r="D959" s="133" t="s">
        <v>518</v>
      </c>
      <c r="E959" s="163">
        <v>2100000</v>
      </c>
      <c r="F959" s="138"/>
      <c r="G959" s="138">
        <v>2500000</v>
      </c>
      <c r="H959" s="5"/>
      <c r="I959" s="131">
        <f>G959/2</f>
        <v>1250000</v>
      </c>
      <c r="J959" s="139"/>
    </row>
    <row r="960" spans="1:10" x14ac:dyDescent="0.25">
      <c r="A960" s="140" t="s">
        <v>17</v>
      </c>
      <c r="B960" s="140">
        <v>38001001</v>
      </c>
      <c r="C960" s="162">
        <v>22020401</v>
      </c>
      <c r="D960" s="133" t="s">
        <v>489</v>
      </c>
      <c r="E960" s="163">
        <v>1400000</v>
      </c>
      <c r="F960" s="138"/>
      <c r="G960" s="138">
        <v>1400000</v>
      </c>
      <c r="H960" s="5"/>
      <c r="I960" s="131">
        <f t="shared" ref="I960:I967" si="64">G960/2</f>
        <v>700000</v>
      </c>
      <c r="J960" s="139"/>
    </row>
    <row r="961" spans="1:10" x14ac:dyDescent="0.25">
      <c r="A961" s="140" t="s">
        <v>17</v>
      </c>
      <c r="B961" s="140">
        <v>38001001</v>
      </c>
      <c r="C961" s="162">
        <v>22020402</v>
      </c>
      <c r="D961" s="133" t="s">
        <v>523</v>
      </c>
      <c r="E961" s="163">
        <v>600000</v>
      </c>
      <c r="F961" s="138"/>
      <c r="G961" s="138">
        <v>200000</v>
      </c>
      <c r="H961" s="5"/>
      <c r="I961" s="131">
        <f t="shared" si="64"/>
        <v>100000</v>
      </c>
      <c r="J961" s="139"/>
    </row>
    <row r="962" spans="1:10" x14ac:dyDescent="0.25">
      <c r="A962" s="140" t="s">
        <v>17</v>
      </c>
      <c r="B962" s="140">
        <v>38001001</v>
      </c>
      <c r="C962" s="162">
        <v>22020403</v>
      </c>
      <c r="D962" s="133" t="s">
        <v>527</v>
      </c>
      <c r="E962" s="163">
        <v>200000</v>
      </c>
      <c r="F962" s="138"/>
      <c r="G962" s="138"/>
      <c r="H962" s="5"/>
      <c r="I962" s="131">
        <f t="shared" si="64"/>
        <v>0</v>
      </c>
      <c r="J962" s="139"/>
    </row>
    <row r="963" spans="1:10" x14ac:dyDescent="0.25">
      <c r="A963" s="140" t="s">
        <v>17</v>
      </c>
      <c r="B963" s="140">
        <v>38001001</v>
      </c>
      <c r="C963" s="162">
        <v>22020404</v>
      </c>
      <c r="D963" s="133" t="s">
        <v>529</v>
      </c>
      <c r="E963" s="163">
        <v>1200000</v>
      </c>
      <c r="F963" s="138"/>
      <c r="G963" s="138">
        <v>1200000</v>
      </c>
      <c r="H963" s="5"/>
      <c r="I963" s="131">
        <f t="shared" si="64"/>
        <v>600000</v>
      </c>
      <c r="J963" s="139"/>
    </row>
    <row r="964" spans="1:10" x14ac:dyDescent="0.25">
      <c r="A964" s="140" t="s">
        <v>17</v>
      </c>
      <c r="B964" s="140">
        <v>38001001</v>
      </c>
      <c r="C964" s="150">
        <v>22020406</v>
      </c>
      <c r="D964" s="151" t="s">
        <v>288</v>
      </c>
      <c r="E964" s="163">
        <v>2560000</v>
      </c>
      <c r="F964" s="138"/>
      <c r="G964" s="138">
        <v>2500000</v>
      </c>
      <c r="H964" s="5"/>
      <c r="I964" s="131">
        <f t="shared" si="64"/>
        <v>1250000</v>
      </c>
      <c r="J964" s="139"/>
    </row>
    <row r="965" spans="1:10" x14ac:dyDescent="0.25">
      <c r="A965" s="140" t="s">
        <v>17</v>
      </c>
      <c r="B965" s="140">
        <v>38001001</v>
      </c>
      <c r="C965" s="162">
        <v>22020501</v>
      </c>
      <c r="D965" s="133" t="s">
        <v>514</v>
      </c>
      <c r="E965" s="163">
        <v>2600000</v>
      </c>
      <c r="F965" s="138"/>
      <c r="G965" s="138">
        <v>2600000</v>
      </c>
      <c r="H965" s="5"/>
      <c r="I965" s="131">
        <f t="shared" si="64"/>
        <v>1300000</v>
      </c>
      <c r="J965" s="139"/>
    </row>
    <row r="966" spans="1:10" x14ac:dyDescent="0.25">
      <c r="A966" s="140" t="s">
        <v>17</v>
      </c>
      <c r="B966" s="140">
        <v>38001001</v>
      </c>
      <c r="C966" s="162">
        <v>22021004</v>
      </c>
      <c r="D966" s="133" t="s">
        <v>435</v>
      </c>
      <c r="E966" s="163">
        <v>1300000</v>
      </c>
      <c r="F966" s="138"/>
      <c r="G966" s="138">
        <v>1500000</v>
      </c>
      <c r="H966" s="5"/>
      <c r="I966" s="131">
        <f t="shared" si="64"/>
        <v>750000</v>
      </c>
      <c r="J966" s="139"/>
    </row>
    <row r="967" spans="1:10" x14ac:dyDescent="0.25">
      <c r="A967" s="140" t="s">
        <v>17</v>
      </c>
      <c r="B967" s="140">
        <v>38001001</v>
      </c>
      <c r="C967" s="162">
        <v>22020901</v>
      </c>
      <c r="D967" s="133" t="s">
        <v>294</v>
      </c>
      <c r="E967" s="163">
        <v>40000</v>
      </c>
      <c r="F967" s="138"/>
      <c r="G967" s="138">
        <v>100000</v>
      </c>
      <c r="H967" s="5"/>
      <c r="I967" s="131">
        <f t="shared" si="64"/>
        <v>50000</v>
      </c>
      <c r="J967" s="139"/>
    </row>
    <row r="968" spans="1:10" x14ac:dyDescent="0.25">
      <c r="A968" s="140" t="s">
        <v>17</v>
      </c>
      <c r="B968" s="140">
        <v>38001001</v>
      </c>
      <c r="C968" s="150">
        <v>22020102</v>
      </c>
      <c r="D968" s="154" t="s">
        <v>512</v>
      </c>
      <c r="E968" s="163"/>
      <c r="F968" s="138"/>
      <c r="G968" s="148">
        <v>12000000</v>
      </c>
      <c r="H968" s="5">
        <v>4000000</v>
      </c>
      <c r="I968" s="5">
        <f>SUM(I959:I967)</f>
        <v>6000000</v>
      </c>
      <c r="J968" s="139"/>
    </row>
    <row r="969" spans="1:10" x14ac:dyDescent="0.25">
      <c r="A969" s="140" t="s">
        <v>17</v>
      </c>
      <c r="B969" s="140">
        <v>38001001</v>
      </c>
      <c r="C969" s="140"/>
      <c r="D969" s="154" t="s">
        <v>480</v>
      </c>
      <c r="E969" s="161"/>
      <c r="F969" s="138">
        <v>0</v>
      </c>
      <c r="G969" s="138"/>
      <c r="H969" s="131">
        <v>0</v>
      </c>
      <c r="I969" s="5"/>
      <c r="J969" s="139"/>
    </row>
    <row r="970" spans="1:10" x14ac:dyDescent="0.25">
      <c r="A970" s="140" t="s">
        <v>17</v>
      </c>
      <c r="B970" s="140">
        <v>38001001</v>
      </c>
      <c r="C970" s="162">
        <v>22021014</v>
      </c>
      <c r="D970" s="133" t="s">
        <v>464</v>
      </c>
      <c r="E970" s="163">
        <v>6000000</v>
      </c>
      <c r="F970" s="138">
        <v>3000000</v>
      </c>
      <c r="G970" s="138">
        <v>11000000</v>
      </c>
      <c r="H970" s="131">
        <v>4750000</v>
      </c>
      <c r="I970" s="131">
        <v>11000000</v>
      </c>
      <c r="J970" s="139"/>
    </row>
    <row r="971" spans="1:10" x14ac:dyDescent="0.25">
      <c r="A971" s="140" t="s">
        <v>17</v>
      </c>
      <c r="B971" s="174">
        <v>38001001</v>
      </c>
      <c r="C971" s="150">
        <v>22020501</v>
      </c>
      <c r="D971" s="6" t="s">
        <v>119</v>
      </c>
      <c r="E971" s="160">
        <v>15000000</v>
      </c>
      <c r="F971" s="138">
        <v>6203000</v>
      </c>
      <c r="G971" s="138">
        <v>15000000</v>
      </c>
      <c r="H971" s="131">
        <v>2000000</v>
      </c>
      <c r="I971" s="131">
        <v>10250000</v>
      </c>
      <c r="J971" s="131"/>
    </row>
    <row r="972" spans="1:10" x14ac:dyDescent="0.25">
      <c r="A972" s="140" t="s">
        <v>17</v>
      </c>
      <c r="B972" s="174">
        <v>38001001</v>
      </c>
      <c r="C972" s="150">
        <v>22020305</v>
      </c>
      <c r="D972" s="6" t="s">
        <v>189</v>
      </c>
      <c r="E972" s="160">
        <v>8320000</v>
      </c>
      <c r="F972" s="138">
        <v>4400000</v>
      </c>
      <c r="G972" s="138">
        <v>15000000</v>
      </c>
      <c r="H972" s="131">
        <v>0</v>
      </c>
      <c r="I972" s="131">
        <v>5000000</v>
      </c>
      <c r="J972" s="139"/>
    </row>
    <row r="973" spans="1:10" x14ac:dyDescent="0.25">
      <c r="A973" s="140" t="s">
        <v>17</v>
      </c>
      <c r="B973" s="174">
        <v>38001001</v>
      </c>
      <c r="C973" s="150">
        <v>22020102</v>
      </c>
      <c r="D973" s="6" t="s">
        <v>703</v>
      </c>
      <c r="E973" s="160"/>
      <c r="F973" s="138"/>
      <c r="G973" s="138">
        <v>0</v>
      </c>
      <c r="H973" s="131">
        <v>0</v>
      </c>
      <c r="I973" s="131">
        <v>3000000</v>
      </c>
      <c r="J973" s="139"/>
    </row>
    <row r="974" spans="1:10" x14ac:dyDescent="0.25">
      <c r="A974" s="140" t="s">
        <v>17</v>
      </c>
      <c r="B974" s="174">
        <v>38001001</v>
      </c>
      <c r="C974" s="150">
        <v>22020406</v>
      </c>
      <c r="D974" s="6" t="s">
        <v>482</v>
      </c>
      <c r="E974" s="160">
        <v>0</v>
      </c>
      <c r="F974" s="138">
        <v>0</v>
      </c>
      <c r="G974" s="138">
        <v>24000000</v>
      </c>
      <c r="H974" s="131">
        <v>13080000</v>
      </c>
      <c r="I974" s="131">
        <v>18000000</v>
      </c>
      <c r="J974" s="139"/>
    </row>
    <row r="975" spans="1:10" x14ac:dyDescent="0.25">
      <c r="A975" s="140"/>
      <c r="B975" s="174"/>
      <c r="C975" s="150"/>
      <c r="D975" s="154" t="s">
        <v>516</v>
      </c>
      <c r="E975" s="148">
        <f t="shared" ref="E975:F975" si="65">SUM(E970:E974)</f>
        <v>29320000</v>
      </c>
      <c r="F975" s="148">
        <f t="shared" si="65"/>
        <v>13603000</v>
      </c>
      <c r="G975" s="148">
        <f>SUM(G970:G974)</f>
        <v>65000000</v>
      </c>
      <c r="H975" s="5">
        <v>19830000</v>
      </c>
      <c r="I975" s="5">
        <f>SUM(I970:I974)</f>
        <v>47250000</v>
      </c>
      <c r="J975" s="139"/>
    </row>
    <row r="976" spans="1:10" x14ac:dyDescent="0.25">
      <c r="A976" s="140" t="s">
        <v>17</v>
      </c>
      <c r="B976" s="174">
        <v>38001001</v>
      </c>
      <c r="C976" s="140"/>
      <c r="D976" s="154" t="s">
        <v>290</v>
      </c>
      <c r="E976" s="148">
        <v>29320000</v>
      </c>
      <c r="F976" s="148" t="e">
        <f>#REF!+F975</f>
        <v>#REF!</v>
      </c>
      <c r="G976" s="148">
        <f>G975+G968</f>
        <v>77000000</v>
      </c>
      <c r="H976" s="5">
        <v>23830000</v>
      </c>
      <c r="I976" s="5">
        <f>I975+I968</f>
        <v>53250000</v>
      </c>
    </row>
    <row r="977" spans="1:10" x14ac:dyDescent="0.25">
      <c r="A977" s="140" t="s">
        <v>17</v>
      </c>
      <c r="B977" s="140">
        <v>38001002</v>
      </c>
      <c r="C977" s="140"/>
      <c r="D977" s="154" t="s">
        <v>358</v>
      </c>
      <c r="E977" s="160"/>
      <c r="F977" s="138">
        <v>0</v>
      </c>
      <c r="G977" s="138"/>
      <c r="H977" s="131">
        <v>0</v>
      </c>
      <c r="I977" s="5"/>
      <c r="J977" s="139"/>
    </row>
    <row r="978" spans="1:10" x14ac:dyDescent="0.25">
      <c r="A978" s="140" t="s">
        <v>17</v>
      </c>
      <c r="B978" s="140">
        <v>38001002</v>
      </c>
      <c r="C978" s="150">
        <v>22021007</v>
      </c>
      <c r="D978" s="133" t="s">
        <v>691</v>
      </c>
      <c r="E978" s="157">
        <v>30000</v>
      </c>
      <c r="F978" s="138"/>
      <c r="G978" s="138"/>
      <c r="H978" s="131"/>
      <c r="I978" s="5"/>
      <c r="J978" s="139"/>
    </row>
    <row r="979" spans="1:10" x14ac:dyDescent="0.25">
      <c r="A979" s="140" t="s">
        <v>17</v>
      </c>
      <c r="B979" s="140">
        <v>38001002</v>
      </c>
      <c r="C979" s="150">
        <v>22020102</v>
      </c>
      <c r="D979" s="133" t="s">
        <v>704</v>
      </c>
      <c r="E979" s="157">
        <v>600000</v>
      </c>
      <c r="F979" s="138"/>
      <c r="G979" s="138">
        <v>800000</v>
      </c>
      <c r="H979" s="131"/>
      <c r="I979" s="131">
        <v>200000</v>
      </c>
      <c r="J979" s="139"/>
    </row>
    <row r="980" spans="1:10" x14ac:dyDescent="0.25">
      <c r="A980" s="140" t="s">
        <v>17</v>
      </c>
      <c r="B980" s="140">
        <v>38001002</v>
      </c>
      <c r="C980" s="150">
        <v>22020301</v>
      </c>
      <c r="D980" s="133" t="s">
        <v>513</v>
      </c>
      <c r="E980" s="157">
        <v>1100000</v>
      </c>
      <c r="F980" s="138"/>
      <c r="G980" s="138">
        <v>800000</v>
      </c>
      <c r="H980" s="131"/>
      <c r="I980" s="131">
        <v>200000</v>
      </c>
      <c r="J980" s="139"/>
    </row>
    <row r="981" spans="1:10" x14ac:dyDescent="0.25">
      <c r="A981" s="140" t="s">
        <v>17</v>
      </c>
      <c r="B981" s="140">
        <v>38001002</v>
      </c>
      <c r="C981" s="150">
        <v>22020401</v>
      </c>
      <c r="D981" s="133" t="s">
        <v>489</v>
      </c>
      <c r="E981" s="157">
        <v>850000</v>
      </c>
      <c r="F981" s="138"/>
      <c r="G981" s="138">
        <v>300000</v>
      </c>
      <c r="H981" s="131"/>
      <c r="I981" s="131">
        <v>150000</v>
      </c>
      <c r="J981" s="139"/>
    </row>
    <row r="982" spans="1:10" x14ac:dyDescent="0.25">
      <c r="A982" s="140" t="s">
        <v>17</v>
      </c>
      <c r="B982" s="140">
        <v>38001002</v>
      </c>
      <c r="C982" s="150">
        <v>22020501</v>
      </c>
      <c r="D982" s="133" t="s">
        <v>514</v>
      </c>
      <c r="E982" s="157">
        <v>200000</v>
      </c>
      <c r="F982" s="138"/>
      <c r="G982" s="138">
        <v>0</v>
      </c>
      <c r="H982" s="131"/>
      <c r="I982" s="131">
        <v>500000</v>
      </c>
      <c r="J982" s="139"/>
    </row>
    <row r="983" spans="1:10" x14ac:dyDescent="0.25">
      <c r="A983" s="140" t="s">
        <v>17</v>
      </c>
      <c r="B983" s="140">
        <v>38001002</v>
      </c>
      <c r="C983" s="150">
        <v>22020701</v>
      </c>
      <c r="D983" s="133" t="s">
        <v>488</v>
      </c>
      <c r="E983" s="157">
        <v>50000</v>
      </c>
      <c r="F983" s="138"/>
      <c r="G983" s="138">
        <v>800000</v>
      </c>
      <c r="H983" s="131"/>
      <c r="I983" s="131">
        <v>300000</v>
      </c>
      <c r="J983" s="139"/>
    </row>
    <row r="984" spans="1:10" x14ac:dyDescent="0.25">
      <c r="A984" s="140" t="s">
        <v>17</v>
      </c>
      <c r="B984" s="140">
        <v>38001002</v>
      </c>
      <c r="C984" s="150">
        <v>22020801</v>
      </c>
      <c r="D984" s="133" t="s">
        <v>515</v>
      </c>
      <c r="E984" s="157">
        <v>60000</v>
      </c>
      <c r="F984" s="138"/>
      <c r="G984" s="138">
        <v>100000</v>
      </c>
      <c r="H984" s="131"/>
      <c r="I984" s="131">
        <v>50000</v>
      </c>
      <c r="J984" s="139"/>
    </row>
    <row r="985" spans="1:10" x14ac:dyDescent="0.25">
      <c r="A985" s="140" t="s">
        <v>17</v>
      </c>
      <c r="B985" s="140">
        <v>38001002</v>
      </c>
      <c r="C985" s="150">
        <v>22021001</v>
      </c>
      <c r="D985" s="133" t="s">
        <v>521</v>
      </c>
      <c r="E985" s="157">
        <v>100000</v>
      </c>
      <c r="F985" s="138"/>
      <c r="G985" s="138">
        <v>200000</v>
      </c>
      <c r="H985" s="131"/>
      <c r="I985" s="131">
        <v>100000</v>
      </c>
      <c r="J985" s="139"/>
    </row>
    <row r="986" spans="1:10" x14ac:dyDescent="0.25">
      <c r="A986" s="140" t="s">
        <v>17</v>
      </c>
      <c r="B986" s="140">
        <v>38001002</v>
      </c>
      <c r="C986" s="150">
        <v>22021007</v>
      </c>
      <c r="D986" s="154" t="s">
        <v>479</v>
      </c>
      <c r="E986" s="183"/>
      <c r="F986" s="138"/>
      <c r="G986" s="148">
        <v>3000000</v>
      </c>
      <c r="H986" s="5">
        <v>1000000</v>
      </c>
      <c r="I986" s="5">
        <f>SUM(I979:I985)</f>
        <v>1500000</v>
      </c>
      <c r="J986" s="139"/>
    </row>
    <row r="987" spans="1:10" x14ac:dyDescent="0.25">
      <c r="A987" s="140" t="s">
        <v>17</v>
      </c>
      <c r="B987" s="140">
        <v>38001003</v>
      </c>
      <c r="C987" s="140"/>
      <c r="D987" s="154" t="s">
        <v>359</v>
      </c>
      <c r="E987" s="161"/>
      <c r="F987" s="138">
        <v>0</v>
      </c>
      <c r="G987" s="138"/>
      <c r="H987" s="131">
        <v>0</v>
      </c>
      <c r="I987" s="5"/>
      <c r="J987" s="139"/>
    </row>
    <row r="988" spans="1:10" x14ac:dyDescent="0.25">
      <c r="A988" s="140" t="s">
        <v>17</v>
      </c>
      <c r="B988" s="140">
        <v>38001003</v>
      </c>
      <c r="C988" s="162">
        <v>22020301</v>
      </c>
      <c r="D988" s="133" t="s">
        <v>513</v>
      </c>
      <c r="E988" s="157">
        <v>700000</v>
      </c>
      <c r="F988" s="138"/>
      <c r="G988" s="138">
        <v>700000</v>
      </c>
      <c r="H988" s="131"/>
      <c r="I988" s="131">
        <v>150000</v>
      </c>
      <c r="J988" s="139"/>
    </row>
    <row r="989" spans="1:10" x14ac:dyDescent="0.25">
      <c r="A989" s="140" t="s">
        <v>17</v>
      </c>
      <c r="B989" s="140">
        <v>38001003</v>
      </c>
      <c r="C989" s="162">
        <v>22020305</v>
      </c>
      <c r="D989" s="133" t="s">
        <v>526</v>
      </c>
      <c r="E989" s="157">
        <v>500000</v>
      </c>
      <c r="F989" s="138"/>
      <c r="G989" s="138">
        <v>500000</v>
      </c>
      <c r="H989" s="131"/>
      <c r="I989" s="131">
        <v>200000</v>
      </c>
      <c r="J989" s="139"/>
    </row>
    <row r="990" spans="1:10" x14ac:dyDescent="0.25">
      <c r="A990" s="140" t="s">
        <v>17</v>
      </c>
      <c r="B990" s="140">
        <v>38001003</v>
      </c>
      <c r="C990" s="162">
        <v>22020405</v>
      </c>
      <c r="D990" s="133" t="s">
        <v>524</v>
      </c>
      <c r="E990" s="157">
        <v>300000</v>
      </c>
      <c r="F990" s="138"/>
      <c r="G990" s="138">
        <v>300000</v>
      </c>
      <c r="H990" s="131"/>
      <c r="I990" s="131">
        <v>100000</v>
      </c>
      <c r="J990" s="139"/>
    </row>
    <row r="991" spans="1:10" x14ac:dyDescent="0.25">
      <c r="A991" s="140" t="s">
        <v>17</v>
      </c>
      <c r="B991" s="140">
        <v>38001003</v>
      </c>
      <c r="C991" s="162">
        <v>22022027</v>
      </c>
      <c r="D991" s="133" t="s">
        <v>648</v>
      </c>
      <c r="E991" s="157">
        <v>900000</v>
      </c>
      <c r="F991" s="138"/>
      <c r="G991" s="138">
        <v>1300000</v>
      </c>
      <c r="H991" s="131"/>
      <c r="I991" s="131">
        <v>450000</v>
      </c>
      <c r="J991" s="139"/>
    </row>
    <row r="992" spans="1:10" x14ac:dyDescent="0.25">
      <c r="A992" s="140" t="s">
        <v>17</v>
      </c>
      <c r="B992" s="140">
        <v>38001003</v>
      </c>
      <c r="C992" s="162">
        <v>22020803</v>
      </c>
      <c r="D992" s="133" t="s">
        <v>509</v>
      </c>
      <c r="E992" s="157">
        <v>900000</v>
      </c>
      <c r="F992" s="138"/>
      <c r="G992" s="138">
        <v>500000</v>
      </c>
      <c r="H992" s="131"/>
      <c r="I992" s="131">
        <v>250000</v>
      </c>
      <c r="J992" s="139"/>
    </row>
    <row r="993" spans="1:10" x14ac:dyDescent="0.25">
      <c r="A993" s="140" t="s">
        <v>17</v>
      </c>
      <c r="B993" s="140">
        <v>38001003</v>
      </c>
      <c r="C993" s="162">
        <v>22021004</v>
      </c>
      <c r="D993" s="133" t="s">
        <v>435</v>
      </c>
      <c r="E993" s="157">
        <v>300000</v>
      </c>
      <c r="F993" s="138"/>
      <c r="G993" s="138">
        <v>300000</v>
      </c>
      <c r="H993" s="131"/>
      <c r="I993" s="131">
        <v>650000</v>
      </c>
      <c r="J993" s="139"/>
    </row>
    <row r="994" spans="1:10" x14ac:dyDescent="0.25">
      <c r="A994" s="140" t="s">
        <v>17</v>
      </c>
      <c r="B994" s="140">
        <v>38001003</v>
      </c>
      <c r="C994" s="162">
        <v>22020301</v>
      </c>
      <c r="D994" s="154" t="s">
        <v>479</v>
      </c>
      <c r="E994" s="183"/>
      <c r="F994" s="133"/>
      <c r="G994" s="148">
        <v>3600000</v>
      </c>
      <c r="H994" s="5">
        <v>1200000</v>
      </c>
      <c r="I994" s="5">
        <f>SUM(I988:I993)</f>
        <v>1800000</v>
      </c>
      <c r="J994" s="139"/>
    </row>
    <row r="995" spans="1:10" x14ac:dyDescent="0.25">
      <c r="A995" s="140" t="s">
        <v>17</v>
      </c>
      <c r="B995" s="140">
        <v>38001004</v>
      </c>
      <c r="C995" s="140"/>
      <c r="D995" s="154" t="s">
        <v>456</v>
      </c>
      <c r="E995" s="161"/>
      <c r="F995" s="138">
        <v>0</v>
      </c>
      <c r="G995" s="138"/>
      <c r="H995" s="131">
        <v>0</v>
      </c>
      <c r="I995" s="5"/>
      <c r="J995" s="139"/>
    </row>
    <row r="996" spans="1:10" x14ac:dyDescent="0.25">
      <c r="A996" s="140" t="s">
        <v>17</v>
      </c>
      <c r="B996" s="140">
        <v>38001004</v>
      </c>
      <c r="C996" s="150">
        <v>22020102</v>
      </c>
      <c r="D996" s="133" t="s">
        <v>518</v>
      </c>
      <c r="E996" s="160">
        <v>7000000</v>
      </c>
      <c r="F996" s="138"/>
      <c r="G996" s="138">
        <v>7000000</v>
      </c>
      <c r="H996" s="131"/>
      <c r="I996" s="131">
        <v>7000000</v>
      </c>
      <c r="J996" s="139"/>
    </row>
    <row r="997" spans="1:10" x14ac:dyDescent="0.25">
      <c r="A997" s="140" t="s">
        <v>17</v>
      </c>
      <c r="B997" s="140">
        <v>38001004</v>
      </c>
      <c r="C997" s="150">
        <v>22020301</v>
      </c>
      <c r="D997" s="133" t="s">
        <v>513</v>
      </c>
      <c r="E997" s="160">
        <v>3200000</v>
      </c>
      <c r="F997" s="138"/>
      <c r="G997" s="138">
        <v>3200000</v>
      </c>
      <c r="H997" s="131"/>
      <c r="I997" s="131">
        <v>3200000</v>
      </c>
      <c r="J997" s="139"/>
    </row>
    <row r="998" spans="1:10" x14ac:dyDescent="0.25">
      <c r="A998" s="140" t="s">
        <v>17</v>
      </c>
      <c r="B998" s="140">
        <v>38001004</v>
      </c>
      <c r="C998" s="150">
        <v>22020401</v>
      </c>
      <c r="D998" s="133" t="s">
        <v>489</v>
      </c>
      <c r="E998" s="160">
        <v>5400000</v>
      </c>
      <c r="F998" s="138"/>
      <c r="G998" s="138">
        <v>5400000</v>
      </c>
      <c r="H998" s="131"/>
      <c r="I998" s="131">
        <v>5400000</v>
      </c>
      <c r="J998" s="139"/>
    </row>
    <row r="999" spans="1:10" x14ac:dyDescent="0.25">
      <c r="A999" s="140" t="s">
        <v>17</v>
      </c>
      <c r="B999" s="140">
        <v>38001004</v>
      </c>
      <c r="C999" s="150">
        <v>22020102</v>
      </c>
      <c r="D999" s="154" t="s">
        <v>479</v>
      </c>
      <c r="E999" s="161"/>
      <c r="F999" s="133"/>
      <c r="G999" s="148">
        <v>15600000</v>
      </c>
      <c r="H999" s="5">
        <v>10400000</v>
      </c>
      <c r="I999" s="5">
        <f>SUM(I996:I998)</f>
        <v>15600000</v>
      </c>
      <c r="J999" s="139"/>
    </row>
    <row r="1000" spans="1:10" x14ac:dyDescent="0.25">
      <c r="A1000" s="140" t="s">
        <v>17</v>
      </c>
      <c r="B1000" s="140">
        <v>50001001</v>
      </c>
      <c r="C1000" s="150"/>
      <c r="D1000" s="154" t="s">
        <v>805</v>
      </c>
      <c r="E1000" s="148"/>
      <c r="F1000" s="148"/>
      <c r="G1000" s="148"/>
      <c r="H1000" s="5"/>
      <c r="I1000" s="5"/>
      <c r="J1000" s="139"/>
    </row>
    <row r="1001" spans="1:10" x14ac:dyDescent="0.25">
      <c r="A1001" s="140" t="s">
        <v>17</v>
      </c>
      <c r="B1001" s="140">
        <v>50001001</v>
      </c>
      <c r="C1001" s="150">
        <v>22020102</v>
      </c>
      <c r="D1001" s="133" t="s">
        <v>518</v>
      </c>
      <c r="E1001" s="163">
        <v>1000000</v>
      </c>
      <c r="F1001" s="138"/>
      <c r="G1001" s="163">
        <v>0</v>
      </c>
      <c r="H1001" s="5"/>
      <c r="I1001" s="131">
        <v>2600000</v>
      </c>
      <c r="J1001" s="139"/>
    </row>
    <row r="1002" spans="1:10" x14ac:dyDescent="0.25">
      <c r="A1002" s="140" t="s">
        <v>17</v>
      </c>
      <c r="B1002" s="140">
        <v>50001001</v>
      </c>
      <c r="C1002" s="162">
        <v>22020201</v>
      </c>
      <c r="D1002" s="133" t="s">
        <v>646</v>
      </c>
      <c r="E1002" s="163">
        <v>6000000</v>
      </c>
      <c r="F1002" s="138"/>
      <c r="G1002" s="163">
        <v>0</v>
      </c>
      <c r="H1002" s="5"/>
      <c r="I1002" s="131">
        <v>300000</v>
      </c>
      <c r="J1002" s="139"/>
    </row>
    <row r="1003" spans="1:10" x14ac:dyDescent="0.25">
      <c r="A1003" s="140" t="s">
        <v>17</v>
      </c>
      <c r="B1003" s="140">
        <v>50001001</v>
      </c>
      <c r="C1003" s="162">
        <v>22021003</v>
      </c>
      <c r="D1003" s="133" t="s">
        <v>517</v>
      </c>
      <c r="E1003" s="163">
        <v>3150000</v>
      </c>
      <c r="F1003" s="138"/>
      <c r="G1003" s="163">
        <v>0</v>
      </c>
      <c r="H1003" s="5"/>
      <c r="I1003" s="131">
        <v>800000</v>
      </c>
      <c r="J1003" s="139"/>
    </row>
    <row r="1004" spans="1:10" x14ac:dyDescent="0.25">
      <c r="A1004" s="140" t="s">
        <v>17</v>
      </c>
      <c r="B1004" s="140">
        <v>50001001</v>
      </c>
      <c r="C1004" s="162">
        <v>22020301</v>
      </c>
      <c r="D1004" s="133" t="s">
        <v>513</v>
      </c>
      <c r="E1004" s="163">
        <v>3100000</v>
      </c>
      <c r="F1004" s="138"/>
      <c r="G1004" s="163">
        <v>0</v>
      </c>
      <c r="H1004" s="5"/>
      <c r="I1004" s="131">
        <v>600000</v>
      </c>
      <c r="J1004" s="139"/>
    </row>
    <row r="1005" spans="1:10" x14ac:dyDescent="0.25">
      <c r="A1005" s="140" t="s">
        <v>17</v>
      </c>
      <c r="B1005" s="140">
        <v>50001001</v>
      </c>
      <c r="C1005" s="162">
        <v>22020303</v>
      </c>
      <c r="D1005" s="133" t="s">
        <v>522</v>
      </c>
      <c r="E1005" s="163">
        <v>3400000</v>
      </c>
      <c r="F1005" s="138"/>
      <c r="G1005" s="163">
        <v>0</v>
      </c>
      <c r="H1005" s="5"/>
      <c r="I1005" s="131">
        <v>100000</v>
      </c>
      <c r="J1005" s="139"/>
    </row>
    <row r="1006" spans="1:10" x14ac:dyDescent="0.25">
      <c r="A1006" s="140" t="s">
        <v>17</v>
      </c>
      <c r="B1006" s="140">
        <v>50001001</v>
      </c>
      <c r="C1006" s="162">
        <v>22020401</v>
      </c>
      <c r="D1006" s="133" t="s">
        <v>489</v>
      </c>
      <c r="E1006" s="163">
        <v>7950000</v>
      </c>
      <c r="F1006" s="138"/>
      <c r="G1006" s="163">
        <v>0</v>
      </c>
      <c r="H1006" s="5"/>
      <c r="I1006" s="131">
        <v>800000</v>
      </c>
      <c r="J1006" s="139"/>
    </row>
    <row r="1007" spans="1:10" x14ac:dyDescent="0.25">
      <c r="A1007" s="140" t="s">
        <v>17</v>
      </c>
      <c r="B1007" s="140">
        <v>50001001</v>
      </c>
      <c r="C1007" s="140">
        <v>22020405</v>
      </c>
      <c r="D1007" s="133" t="s">
        <v>524</v>
      </c>
      <c r="E1007" s="163">
        <v>4800000</v>
      </c>
      <c r="F1007" s="138"/>
      <c r="G1007" s="163">
        <v>0</v>
      </c>
      <c r="H1007" s="5"/>
      <c r="I1007" s="131">
        <v>500000</v>
      </c>
      <c r="J1007" s="139"/>
    </row>
    <row r="1008" spans="1:10" x14ac:dyDescent="0.25">
      <c r="A1008" s="140" t="s">
        <v>17</v>
      </c>
      <c r="B1008" s="140">
        <v>50001001</v>
      </c>
      <c r="C1008" s="150">
        <v>22021027</v>
      </c>
      <c r="D1008" s="133" t="s">
        <v>648</v>
      </c>
      <c r="E1008" s="163">
        <v>3000000</v>
      </c>
      <c r="F1008" s="138"/>
      <c r="G1008" s="163">
        <v>0</v>
      </c>
      <c r="H1008" s="5"/>
      <c r="I1008" s="131">
        <v>800000</v>
      </c>
      <c r="J1008" s="139"/>
    </row>
    <row r="1009" spans="1:10" x14ac:dyDescent="0.25">
      <c r="A1009" s="140" t="s">
        <v>17</v>
      </c>
      <c r="B1009" s="140">
        <v>50001001</v>
      </c>
      <c r="C1009" s="162">
        <v>22021004</v>
      </c>
      <c r="D1009" s="133" t="s">
        <v>435</v>
      </c>
      <c r="E1009" s="163"/>
      <c r="F1009" s="138"/>
      <c r="G1009" s="163"/>
      <c r="H1009" s="5"/>
      <c r="I1009" s="131">
        <v>400000</v>
      </c>
      <c r="J1009" s="139"/>
    </row>
    <row r="1010" spans="1:10" x14ac:dyDescent="0.25">
      <c r="A1010" s="140" t="s">
        <v>17</v>
      </c>
      <c r="B1010" s="140">
        <v>50001001</v>
      </c>
      <c r="C1010" s="150">
        <v>22021007</v>
      </c>
      <c r="D1010" s="133" t="s">
        <v>528</v>
      </c>
      <c r="E1010" s="163"/>
      <c r="F1010" s="138"/>
      <c r="G1010" s="163"/>
      <c r="H1010" s="5"/>
      <c r="I1010" s="131">
        <v>200000</v>
      </c>
      <c r="J1010" s="139"/>
    </row>
    <row r="1011" spans="1:10" x14ac:dyDescent="0.25">
      <c r="A1011" s="140" t="s">
        <v>17</v>
      </c>
      <c r="B1011" s="140">
        <v>50001001</v>
      </c>
      <c r="C1011" s="162">
        <v>22020901</v>
      </c>
      <c r="D1011" s="133" t="s">
        <v>294</v>
      </c>
      <c r="E1011" s="163"/>
      <c r="F1011" s="138"/>
      <c r="G1011" s="163"/>
      <c r="H1011" s="5"/>
      <c r="I1011" s="131">
        <v>100000</v>
      </c>
      <c r="J1011" s="139"/>
    </row>
    <row r="1012" spans="1:10" x14ac:dyDescent="0.25">
      <c r="A1012" s="140" t="s">
        <v>17</v>
      </c>
      <c r="B1012" s="140">
        <v>50001001</v>
      </c>
      <c r="C1012" s="150"/>
      <c r="D1012" s="154" t="s">
        <v>516</v>
      </c>
      <c r="E1012" s="148"/>
      <c r="F1012" s="148"/>
      <c r="G1012" s="148">
        <v>0</v>
      </c>
      <c r="H1012" s="5"/>
      <c r="I1012" s="5">
        <f>SUM(I1001:I1011)</f>
        <v>7200000</v>
      </c>
      <c r="J1012" s="139"/>
    </row>
    <row r="1013" spans="1:10" x14ac:dyDescent="0.25">
      <c r="A1013" s="140" t="s">
        <v>17</v>
      </c>
      <c r="B1013" s="140">
        <v>50001001</v>
      </c>
      <c r="C1013" s="150"/>
      <c r="D1013" s="154" t="s">
        <v>802</v>
      </c>
      <c r="E1013" s="148"/>
      <c r="F1013" s="148"/>
      <c r="G1013" s="148"/>
      <c r="H1013" s="5"/>
      <c r="I1013" s="5"/>
      <c r="J1013" s="139"/>
    </row>
    <row r="1014" spans="1:10" x14ac:dyDescent="0.25">
      <c r="A1014" s="140" t="s">
        <v>17</v>
      </c>
      <c r="B1014" s="140">
        <v>50001001</v>
      </c>
      <c r="C1014" s="150">
        <v>22020406</v>
      </c>
      <c r="D1014" s="151" t="s">
        <v>803</v>
      </c>
      <c r="E1014" s="138"/>
      <c r="F1014" s="138"/>
      <c r="G1014" s="138"/>
      <c r="H1014" s="5"/>
      <c r="I1014" s="131">
        <v>20000000</v>
      </c>
      <c r="J1014" s="139"/>
    </row>
    <row r="1015" spans="1:10" x14ac:dyDescent="0.25">
      <c r="A1015" s="140" t="s">
        <v>17</v>
      </c>
      <c r="B1015" s="140">
        <v>50001001</v>
      </c>
      <c r="C1015" s="150">
        <v>22020803</v>
      </c>
      <c r="D1015" s="133" t="s">
        <v>804</v>
      </c>
      <c r="E1015" s="138"/>
      <c r="F1015" s="138"/>
      <c r="G1015" s="138"/>
      <c r="H1015" s="5"/>
      <c r="I1015" s="131">
        <v>10000000</v>
      </c>
      <c r="J1015" s="139"/>
    </row>
    <row r="1016" spans="1:10" x14ac:dyDescent="0.25">
      <c r="A1016" s="140" t="s">
        <v>17</v>
      </c>
      <c r="B1016" s="140">
        <v>50001001</v>
      </c>
      <c r="C1016" s="150">
        <v>22020305</v>
      </c>
      <c r="D1016" s="133" t="s">
        <v>189</v>
      </c>
      <c r="E1016" s="138"/>
      <c r="F1016" s="138"/>
      <c r="G1016" s="138"/>
      <c r="H1016" s="5"/>
      <c r="I1016" s="131">
        <v>10000000</v>
      </c>
      <c r="J1016" s="139"/>
    </row>
    <row r="1017" spans="1:10" x14ac:dyDescent="0.25">
      <c r="A1017" s="140" t="s">
        <v>17</v>
      </c>
      <c r="B1017" s="140">
        <v>50001001</v>
      </c>
      <c r="C1017" s="150">
        <v>22020501</v>
      </c>
      <c r="D1017" s="133" t="s">
        <v>119</v>
      </c>
      <c r="E1017" s="138"/>
      <c r="F1017" s="138"/>
      <c r="G1017" s="138"/>
      <c r="H1017" s="5"/>
      <c r="I1017" s="131">
        <v>30000000</v>
      </c>
      <c r="J1017" s="139"/>
    </row>
    <row r="1018" spans="1:10" x14ac:dyDescent="0.25">
      <c r="A1018" s="140" t="s">
        <v>17</v>
      </c>
      <c r="B1018" s="140">
        <v>50001001</v>
      </c>
      <c r="C1018" s="150"/>
      <c r="D1018" s="154" t="s">
        <v>516</v>
      </c>
      <c r="E1018" s="148"/>
      <c r="F1018" s="148"/>
      <c r="G1018" s="148"/>
      <c r="H1018" s="5"/>
      <c r="I1018" s="5">
        <f>SUM(I1014:I1017)</f>
        <v>70000000</v>
      </c>
      <c r="J1018" s="139"/>
    </row>
    <row r="1019" spans="1:10" x14ac:dyDescent="0.25">
      <c r="A1019" s="140" t="s">
        <v>17</v>
      </c>
      <c r="B1019" s="140">
        <v>50001001</v>
      </c>
      <c r="C1019" s="150"/>
      <c r="D1019" s="154" t="s">
        <v>290</v>
      </c>
      <c r="E1019" s="148"/>
      <c r="F1019" s="148"/>
      <c r="G1019" s="148"/>
      <c r="H1019" s="5"/>
      <c r="I1019" s="5">
        <f>I1018+I1012</f>
        <v>77200000</v>
      </c>
      <c r="J1019" s="139"/>
    </row>
    <row r="1020" spans="1:10" x14ac:dyDescent="0.25">
      <c r="A1020" s="140" t="s">
        <v>17</v>
      </c>
      <c r="B1020" s="140">
        <v>52001001</v>
      </c>
      <c r="C1020" s="140"/>
      <c r="D1020" s="154" t="s">
        <v>254</v>
      </c>
      <c r="E1020" s="160"/>
      <c r="F1020" s="138">
        <v>0</v>
      </c>
      <c r="G1020" s="138"/>
      <c r="H1020" s="131">
        <v>0</v>
      </c>
      <c r="I1020" s="5"/>
      <c r="J1020" s="139"/>
    </row>
    <row r="1021" spans="1:10" x14ac:dyDescent="0.25">
      <c r="A1021" s="140" t="s">
        <v>17</v>
      </c>
      <c r="B1021" s="140">
        <v>52001001</v>
      </c>
      <c r="C1021" s="145">
        <v>21010101</v>
      </c>
      <c r="D1021" s="154" t="s">
        <v>287</v>
      </c>
      <c r="E1021" s="161">
        <v>36307000</v>
      </c>
      <c r="F1021" s="148">
        <v>31440990</v>
      </c>
      <c r="G1021" s="148">
        <v>37525000</v>
      </c>
      <c r="H1021" s="5">
        <v>24313809</v>
      </c>
      <c r="I1021" s="5">
        <v>56098000</v>
      </c>
      <c r="J1021" s="139"/>
    </row>
    <row r="1022" spans="1:10" x14ac:dyDescent="0.25">
      <c r="A1022" s="140" t="s">
        <v>17</v>
      </c>
      <c r="B1022" s="140">
        <v>52001001</v>
      </c>
      <c r="C1022" s="162">
        <v>22020101</v>
      </c>
      <c r="D1022" s="133" t="s">
        <v>291</v>
      </c>
      <c r="E1022" s="160">
        <v>2000000</v>
      </c>
      <c r="F1022" s="138"/>
      <c r="G1022" s="160">
        <v>2000000</v>
      </c>
      <c r="H1022" s="131"/>
      <c r="I1022" s="131">
        <v>1000000</v>
      </c>
      <c r="J1022" s="139"/>
    </row>
    <row r="1023" spans="1:10" x14ac:dyDescent="0.25">
      <c r="A1023" s="140" t="s">
        <v>17</v>
      </c>
      <c r="B1023" s="140">
        <v>52001001</v>
      </c>
      <c r="C1023" s="162">
        <v>22020102</v>
      </c>
      <c r="D1023" s="133" t="s">
        <v>292</v>
      </c>
      <c r="E1023" s="160">
        <v>2250000</v>
      </c>
      <c r="F1023" s="138"/>
      <c r="G1023" s="160">
        <v>2250000</v>
      </c>
      <c r="H1023" s="131"/>
      <c r="I1023" s="131">
        <v>1125000</v>
      </c>
      <c r="J1023" s="139"/>
    </row>
    <row r="1024" spans="1:10" x14ac:dyDescent="0.25">
      <c r="A1024" s="140" t="s">
        <v>17</v>
      </c>
      <c r="B1024" s="140">
        <v>52001001</v>
      </c>
      <c r="C1024" s="162">
        <v>22020301</v>
      </c>
      <c r="D1024" s="133" t="s">
        <v>513</v>
      </c>
      <c r="E1024" s="160">
        <v>2700000</v>
      </c>
      <c r="F1024" s="138"/>
      <c r="G1024" s="160">
        <v>2700000</v>
      </c>
      <c r="H1024" s="131">
        <v>0</v>
      </c>
      <c r="I1024" s="131">
        <v>1350000</v>
      </c>
      <c r="J1024" s="139"/>
    </row>
    <row r="1025" spans="1:10" x14ac:dyDescent="0.25">
      <c r="A1025" s="140" t="s">
        <v>17</v>
      </c>
      <c r="B1025" s="140">
        <v>52001001</v>
      </c>
      <c r="C1025" s="162">
        <v>22020401</v>
      </c>
      <c r="D1025" s="133" t="s">
        <v>489</v>
      </c>
      <c r="E1025" s="163">
        <v>500000</v>
      </c>
      <c r="F1025" s="138"/>
      <c r="G1025" s="163">
        <v>500000</v>
      </c>
      <c r="H1025" s="131">
        <v>0</v>
      </c>
      <c r="I1025" s="131">
        <v>250000</v>
      </c>
      <c r="J1025" s="139"/>
    </row>
    <row r="1026" spans="1:10" x14ac:dyDescent="0.25">
      <c r="A1026" s="140" t="s">
        <v>17</v>
      </c>
      <c r="B1026" s="140">
        <v>52001001</v>
      </c>
      <c r="C1026" s="162">
        <v>22020403</v>
      </c>
      <c r="D1026" s="133" t="s">
        <v>527</v>
      </c>
      <c r="E1026" s="163">
        <v>200000</v>
      </c>
      <c r="F1026" s="138"/>
      <c r="G1026" s="163">
        <v>200000</v>
      </c>
      <c r="H1026" s="131">
        <v>0</v>
      </c>
      <c r="I1026" s="131">
        <v>100000</v>
      </c>
      <c r="J1026" s="139"/>
    </row>
    <row r="1027" spans="1:10" x14ac:dyDescent="0.25">
      <c r="A1027" s="140" t="s">
        <v>17</v>
      </c>
      <c r="B1027" s="140">
        <v>52001001</v>
      </c>
      <c r="C1027" s="140">
        <v>22020405</v>
      </c>
      <c r="D1027" s="133" t="s">
        <v>524</v>
      </c>
      <c r="E1027" s="163">
        <v>200000</v>
      </c>
      <c r="F1027" s="138"/>
      <c r="G1027" s="163">
        <v>200000</v>
      </c>
      <c r="H1027" s="131">
        <v>0</v>
      </c>
      <c r="I1027" s="131">
        <v>100000</v>
      </c>
      <c r="J1027" s="139"/>
    </row>
    <row r="1028" spans="1:10" x14ac:dyDescent="0.25">
      <c r="A1028" s="140" t="s">
        <v>17</v>
      </c>
      <c r="B1028" s="140">
        <v>52001001</v>
      </c>
      <c r="C1028" s="162">
        <v>22020501</v>
      </c>
      <c r="D1028" s="133" t="s">
        <v>514</v>
      </c>
      <c r="E1028" s="160">
        <v>450000</v>
      </c>
      <c r="F1028" s="138"/>
      <c r="G1028" s="160">
        <v>450000</v>
      </c>
      <c r="H1028" s="131">
        <v>0</v>
      </c>
      <c r="I1028" s="131">
        <v>225000</v>
      </c>
      <c r="J1028" s="139"/>
    </row>
    <row r="1029" spans="1:10" x14ac:dyDescent="0.25">
      <c r="A1029" s="140" t="s">
        <v>17</v>
      </c>
      <c r="B1029" s="140">
        <v>52001001</v>
      </c>
      <c r="C1029" s="162">
        <v>22020801</v>
      </c>
      <c r="D1029" s="133" t="s">
        <v>515</v>
      </c>
      <c r="E1029" s="163">
        <v>1200000</v>
      </c>
      <c r="F1029" s="138"/>
      <c r="G1029" s="163">
        <v>1200000</v>
      </c>
      <c r="H1029" s="131">
        <v>0</v>
      </c>
      <c r="I1029" s="131">
        <v>600000</v>
      </c>
      <c r="J1029" s="131"/>
    </row>
    <row r="1030" spans="1:10" x14ac:dyDescent="0.25">
      <c r="A1030" s="140" t="s">
        <v>17</v>
      </c>
      <c r="B1030" s="140">
        <v>52001001</v>
      </c>
      <c r="C1030" s="162">
        <v>22020803</v>
      </c>
      <c r="D1030" s="133" t="s">
        <v>509</v>
      </c>
      <c r="E1030" s="160">
        <v>1000000</v>
      </c>
      <c r="F1030" s="138"/>
      <c r="G1030" s="160">
        <v>1000000</v>
      </c>
      <c r="H1030" s="131">
        <v>0</v>
      </c>
      <c r="I1030" s="131">
        <v>500000</v>
      </c>
      <c r="J1030" s="139"/>
    </row>
    <row r="1031" spans="1:10" x14ac:dyDescent="0.25">
      <c r="A1031" s="140" t="s">
        <v>17</v>
      </c>
      <c r="B1031" s="140">
        <v>52001001</v>
      </c>
      <c r="C1031" s="162">
        <v>22021004</v>
      </c>
      <c r="D1031" s="133" t="s">
        <v>435</v>
      </c>
      <c r="E1031" s="160">
        <v>1400000</v>
      </c>
      <c r="F1031" s="138"/>
      <c r="G1031" s="160">
        <v>1400000</v>
      </c>
      <c r="H1031" s="131">
        <v>0</v>
      </c>
      <c r="I1031" s="131">
        <v>700000</v>
      </c>
      <c r="J1031" s="139"/>
    </row>
    <row r="1032" spans="1:10" x14ac:dyDescent="0.25">
      <c r="A1032" s="140" t="s">
        <v>17</v>
      </c>
      <c r="B1032" s="140">
        <v>52001001</v>
      </c>
      <c r="C1032" s="162">
        <v>22020901</v>
      </c>
      <c r="D1032" s="133" t="s">
        <v>294</v>
      </c>
      <c r="E1032" s="160">
        <v>100000</v>
      </c>
      <c r="F1032" s="138"/>
      <c r="G1032" s="160">
        <v>100000</v>
      </c>
      <c r="H1032" s="131">
        <v>0</v>
      </c>
      <c r="I1032" s="131">
        <v>50000</v>
      </c>
      <c r="J1032" s="139"/>
    </row>
    <row r="1033" spans="1:10" x14ac:dyDescent="0.25">
      <c r="A1033" s="140" t="s">
        <v>17</v>
      </c>
      <c r="B1033" s="140">
        <v>52001001</v>
      </c>
      <c r="C1033" s="140"/>
      <c r="D1033" s="154" t="s">
        <v>290</v>
      </c>
      <c r="E1033" s="161">
        <f>SUM(E1022:E1032)</f>
        <v>12000000</v>
      </c>
      <c r="F1033" s="148">
        <v>7500000</v>
      </c>
      <c r="G1033" s="161">
        <f>SUM(G1022:G1032)</f>
        <v>12000000</v>
      </c>
      <c r="H1033" s="5">
        <v>4000000</v>
      </c>
      <c r="I1033" s="5">
        <f>SUM(I1022:I1032)</f>
        <v>6000000</v>
      </c>
      <c r="J1033" s="139"/>
    </row>
    <row r="1034" spans="1:10" x14ac:dyDescent="0.25">
      <c r="A1034" s="140" t="s">
        <v>17</v>
      </c>
      <c r="B1034" s="140">
        <v>52102001</v>
      </c>
      <c r="C1034" s="140"/>
      <c r="D1034" s="154" t="s">
        <v>256</v>
      </c>
      <c r="E1034" s="160"/>
      <c r="F1034" s="138">
        <v>0</v>
      </c>
      <c r="G1034" s="138"/>
      <c r="H1034" s="131"/>
      <c r="I1034" s="5"/>
      <c r="J1034" s="139"/>
    </row>
    <row r="1035" spans="1:10" x14ac:dyDescent="0.25">
      <c r="A1035" s="140" t="s">
        <v>17</v>
      </c>
      <c r="B1035" s="140">
        <v>52102001</v>
      </c>
      <c r="C1035" s="145">
        <v>21010101</v>
      </c>
      <c r="D1035" s="154" t="s">
        <v>287</v>
      </c>
      <c r="E1035" s="161">
        <v>300971000</v>
      </c>
      <c r="F1035" s="148">
        <v>258226917</v>
      </c>
      <c r="G1035" s="148">
        <v>310740000</v>
      </c>
      <c r="H1035" s="5">
        <v>206205890</v>
      </c>
      <c r="I1035" s="5">
        <v>291111000</v>
      </c>
      <c r="J1035" s="139"/>
    </row>
    <row r="1036" spans="1:10" x14ac:dyDescent="0.25">
      <c r="A1036" s="140" t="s">
        <v>17</v>
      </c>
      <c r="B1036" s="140">
        <v>52102001</v>
      </c>
      <c r="C1036" s="150">
        <v>22020102</v>
      </c>
      <c r="D1036" s="133" t="s">
        <v>518</v>
      </c>
      <c r="E1036" s="163">
        <v>1800000</v>
      </c>
      <c r="F1036" s="138"/>
      <c r="G1036" s="163">
        <v>1800000</v>
      </c>
      <c r="H1036" s="5">
        <v>0</v>
      </c>
      <c r="I1036" s="131">
        <v>900000</v>
      </c>
      <c r="J1036" s="139"/>
    </row>
    <row r="1037" spans="1:10" x14ac:dyDescent="0.25">
      <c r="A1037" s="140" t="s">
        <v>17</v>
      </c>
      <c r="B1037" s="140">
        <v>52102001</v>
      </c>
      <c r="C1037" s="162">
        <v>22020301</v>
      </c>
      <c r="D1037" s="133" t="s">
        <v>513</v>
      </c>
      <c r="E1037" s="163">
        <v>2300000</v>
      </c>
      <c r="F1037" s="138"/>
      <c r="G1037" s="163">
        <v>2300000</v>
      </c>
      <c r="H1037" s="5">
        <v>0</v>
      </c>
      <c r="I1037" s="131">
        <v>1150000</v>
      </c>
      <c r="J1037" s="139"/>
    </row>
    <row r="1038" spans="1:10" x14ac:dyDescent="0.25">
      <c r="A1038" s="140" t="s">
        <v>17</v>
      </c>
      <c r="B1038" s="140">
        <v>52102001</v>
      </c>
      <c r="C1038" s="162">
        <v>22020309</v>
      </c>
      <c r="D1038" s="133" t="s">
        <v>640</v>
      </c>
      <c r="E1038" s="163">
        <v>300000</v>
      </c>
      <c r="F1038" s="138"/>
      <c r="G1038" s="163">
        <v>300000</v>
      </c>
      <c r="H1038" s="5">
        <v>0</v>
      </c>
      <c r="I1038" s="131">
        <v>150000</v>
      </c>
      <c r="J1038" s="139"/>
    </row>
    <row r="1039" spans="1:10" x14ac:dyDescent="0.25">
      <c r="A1039" s="140" t="s">
        <v>17</v>
      </c>
      <c r="B1039" s="140">
        <v>52102001</v>
      </c>
      <c r="C1039" s="162">
        <v>22020401</v>
      </c>
      <c r="D1039" s="133" t="s">
        <v>489</v>
      </c>
      <c r="E1039" s="163">
        <v>500000</v>
      </c>
      <c r="F1039" s="138"/>
      <c r="G1039" s="163">
        <v>500000</v>
      </c>
      <c r="H1039" s="5">
        <v>0</v>
      </c>
      <c r="I1039" s="131">
        <v>250000</v>
      </c>
      <c r="J1039" s="139"/>
    </row>
    <row r="1040" spans="1:10" x14ac:dyDescent="0.25">
      <c r="A1040" s="140" t="s">
        <v>17</v>
      </c>
      <c r="B1040" s="140">
        <v>52102001</v>
      </c>
      <c r="C1040" s="140">
        <v>22020405</v>
      </c>
      <c r="D1040" s="133" t="s">
        <v>524</v>
      </c>
      <c r="E1040" s="163">
        <v>500000</v>
      </c>
      <c r="F1040" s="138"/>
      <c r="G1040" s="163">
        <v>500000</v>
      </c>
      <c r="H1040" s="5">
        <v>0</v>
      </c>
      <c r="I1040" s="131">
        <v>250000</v>
      </c>
      <c r="J1040" s="139"/>
    </row>
    <row r="1041" spans="1:10" x14ac:dyDescent="0.25">
      <c r="A1041" s="140" t="s">
        <v>17</v>
      </c>
      <c r="B1041" s="140">
        <v>52102001</v>
      </c>
      <c r="C1041" s="150">
        <v>22020406</v>
      </c>
      <c r="D1041" s="133" t="s">
        <v>288</v>
      </c>
      <c r="E1041" s="163">
        <v>3800000</v>
      </c>
      <c r="F1041" s="138"/>
      <c r="G1041" s="163">
        <v>3800000</v>
      </c>
      <c r="H1041" s="5">
        <v>0</v>
      </c>
      <c r="I1041" s="131">
        <v>1900000</v>
      </c>
      <c r="J1041" s="139"/>
    </row>
    <row r="1042" spans="1:10" x14ac:dyDescent="0.25">
      <c r="A1042" s="140" t="s">
        <v>17</v>
      </c>
      <c r="B1042" s="140">
        <v>52102001</v>
      </c>
      <c r="C1042" s="162">
        <v>22020501</v>
      </c>
      <c r="D1042" s="133" t="s">
        <v>514</v>
      </c>
      <c r="E1042" s="163">
        <v>400000</v>
      </c>
      <c r="F1042" s="138"/>
      <c r="G1042" s="163">
        <v>400000</v>
      </c>
      <c r="H1042" s="5">
        <v>0</v>
      </c>
      <c r="I1042" s="131">
        <v>200000</v>
      </c>
      <c r="J1042" s="139"/>
    </row>
    <row r="1043" spans="1:10" x14ac:dyDescent="0.25">
      <c r="A1043" s="140" t="s">
        <v>17</v>
      </c>
      <c r="B1043" s="140">
        <v>52102001</v>
      </c>
      <c r="C1043" s="162">
        <v>22020801</v>
      </c>
      <c r="D1043" s="133" t="s">
        <v>515</v>
      </c>
      <c r="E1043" s="163">
        <v>1600000</v>
      </c>
      <c r="F1043" s="138"/>
      <c r="G1043" s="163">
        <v>1600000</v>
      </c>
      <c r="H1043" s="5">
        <v>0</v>
      </c>
      <c r="I1043" s="131">
        <v>800000</v>
      </c>
      <c r="J1043" s="139"/>
    </row>
    <row r="1044" spans="1:10" x14ac:dyDescent="0.25">
      <c r="A1044" s="140" t="s">
        <v>17</v>
      </c>
      <c r="B1044" s="140">
        <v>52102001</v>
      </c>
      <c r="C1044" s="150">
        <v>22020803</v>
      </c>
      <c r="D1044" s="133" t="s">
        <v>641</v>
      </c>
      <c r="E1044" s="163">
        <v>4500000</v>
      </c>
      <c r="F1044" s="138"/>
      <c r="G1044" s="163">
        <v>4500000</v>
      </c>
      <c r="H1044" s="5">
        <v>0</v>
      </c>
      <c r="I1044" s="131">
        <v>2250000</v>
      </c>
      <c r="J1044" s="139"/>
    </row>
    <row r="1045" spans="1:10" x14ac:dyDescent="0.25">
      <c r="A1045" s="140" t="s">
        <v>17</v>
      </c>
      <c r="B1045" s="140">
        <v>52102001</v>
      </c>
      <c r="C1045" s="150">
        <v>22020803</v>
      </c>
      <c r="D1045" s="133" t="s">
        <v>642</v>
      </c>
      <c r="E1045" s="163">
        <v>1000000</v>
      </c>
      <c r="F1045" s="138"/>
      <c r="G1045" s="163">
        <v>1000000</v>
      </c>
      <c r="H1045" s="5">
        <v>0</v>
      </c>
      <c r="I1045" s="131">
        <v>500000</v>
      </c>
      <c r="J1045" s="139"/>
    </row>
    <row r="1046" spans="1:10" x14ac:dyDescent="0.25">
      <c r="A1046" s="140" t="s">
        <v>17</v>
      </c>
      <c r="B1046" s="140">
        <v>52102001</v>
      </c>
      <c r="C1046" s="162">
        <v>22021004</v>
      </c>
      <c r="D1046" s="133" t="s">
        <v>435</v>
      </c>
      <c r="E1046" s="163">
        <v>1200000</v>
      </c>
      <c r="F1046" s="138"/>
      <c r="G1046" s="163">
        <v>1200000</v>
      </c>
      <c r="H1046" s="5">
        <v>0</v>
      </c>
      <c r="I1046" s="131">
        <v>600000</v>
      </c>
      <c r="J1046" s="139"/>
    </row>
    <row r="1047" spans="1:10" x14ac:dyDescent="0.25">
      <c r="A1047" s="140" t="s">
        <v>17</v>
      </c>
      <c r="B1047" s="140">
        <v>52102001</v>
      </c>
      <c r="C1047" s="162">
        <v>22020901</v>
      </c>
      <c r="D1047" s="133" t="s">
        <v>294</v>
      </c>
      <c r="E1047" s="163">
        <v>100000</v>
      </c>
      <c r="F1047" s="138"/>
      <c r="G1047" s="163">
        <v>100000</v>
      </c>
      <c r="H1047" s="5">
        <v>0</v>
      </c>
      <c r="I1047" s="131">
        <v>50000</v>
      </c>
      <c r="J1047" s="131"/>
    </row>
    <row r="1048" spans="1:10" x14ac:dyDescent="0.25">
      <c r="A1048" s="140" t="s">
        <v>17</v>
      </c>
      <c r="B1048" s="140">
        <v>52102001</v>
      </c>
      <c r="C1048" s="150"/>
      <c r="D1048" s="154" t="s">
        <v>493</v>
      </c>
      <c r="E1048" s="163"/>
      <c r="F1048" s="138"/>
      <c r="G1048" s="148">
        <v>18000000</v>
      </c>
      <c r="H1048" s="5">
        <v>6000000</v>
      </c>
      <c r="I1048" s="5">
        <f>SUM(I1036:I1047)</f>
        <v>9000000</v>
      </c>
      <c r="J1048" s="139"/>
    </row>
    <row r="1049" spans="1:10" x14ac:dyDescent="0.25">
      <c r="A1049" s="140" t="s">
        <v>17</v>
      </c>
      <c r="B1049" s="140">
        <v>52102001</v>
      </c>
      <c r="C1049" s="140"/>
      <c r="D1049" s="154" t="s">
        <v>480</v>
      </c>
      <c r="E1049" s="161"/>
      <c r="F1049" s="138">
        <v>0</v>
      </c>
      <c r="G1049" s="138"/>
      <c r="H1049" s="131">
        <v>0</v>
      </c>
      <c r="I1049" s="5"/>
      <c r="J1049" s="139"/>
    </row>
    <row r="1050" spans="1:10" x14ac:dyDescent="0.25">
      <c r="A1050" s="140" t="s">
        <v>17</v>
      </c>
      <c r="B1050" s="174">
        <v>52102001</v>
      </c>
      <c r="C1050" s="150">
        <v>22020401</v>
      </c>
      <c r="D1050" s="6" t="s">
        <v>284</v>
      </c>
      <c r="E1050" s="160">
        <v>2000000</v>
      </c>
      <c r="F1050" s="138">
        <v>1534000</v>
      </c>
      <c r="G1050" s="160">
        <v>2000000</v>
      </c>
      <c r="H1050" s="131">
        <v>2000000</v>
      </c>
      <c r="I1050" s="5">
        <v>2000000</v>
      </c>
      <c r="J1050" s="139"/>
    </row>
    <row r="1051" spans="1:10" x14ac:dyDescent="0.25">
      <c r="A1051" s="140" t="s">
        <v>17</v>
      </c>
      <c r="B1051" s="174">
        <v>52102001</v>
      </c>
      <c r="C1051" s="150">
        <v>22020405</v>
      </c>
      <c r="D1051" s="6" t="s">
        <v>424</v>
      </c>
      <c r="E1051" s="160">
        <v>3000000</v>
      </c>
      <c r="F1051" s="138">
        <v>2594999</v>
      </c>
      <c r="G1051" s="160">
        <v>3000000</v>
      </c>
      <c r="H1051" s="131">
        <v>2933500</v>
      </c>
      <c r="I1051" s="5">
        <v>3000000</v>
      </c>
      <c r="J1051" s="139"/>
    </row>
    <row r="1052" spans="1:10" x14ac:dyDescent="0.25">
      <c r="A1052" s="140" t="s">
        <v>17</v>
      </c>
      <c r="B1052" s="174">
        <v>52102001</v>
      </c>
      <c r="C1052" s="150">
        <v>22020803</v>
      </c>
      <c r="D1052" s="6" t="s">
        <v>129</v>
      </c>
      <c r="E1052" s="160">
        <v>30000000</v>
      </c>
      <c r="F1052" s="138">
        <v>0</v>
      </c>
      <c r="G1052" s="160">
        <v>30000000</v>
      </c>
      <c r="H1052" s="131">
        <v>4080000</v>
      </c>
      <c r="I1052" s="5">
        <v>17750000</v>
      </c>
      <c r="J1052" s="131"/>
    </row>
    <row r="1053" spans="1:10" x14ac:dyDescent="0.25">
      <c r="A1053" s="140"/>
      <c r="B1053" s="174"/>
      <c r="C1053" s="150"/>
      <c r="D1053" s="154" t="s">
        <v>516</v>
      </c>
      <c r="E1053" s="161">
        <f t="shared" ref="E1053:F1053" si="66">SUM(E1050:E1052)</f>
        <v>35000000</v>
      </c>
      <c r="F1053" s="161">
        <f t="shared" si="66"/>
        <v>4128999</v>
      </c>
      <c r="G1053" s="161">
        <f>SUM(G1050:G1052)</f>
        <v>35000000</v>
      </c>
      <c r="H1053" s="131">
        <f>SUM(H1050:H1052)</f>
        <v>9013500</v>
      </c>
      <c r="I1053" s="5">
        <f>SUM(I1050:I1052)</f>
        <v>22750000</v>
      </c>
      <c r="J1053" s="139"/>
    </row>
    <row r="1054" spans="1:10" x14ac:dyDescent="0.25">
      <c r="A1054" s="140" t="s">
        <v>17</v>
      </c>
      <c r="B1054" s="174">
        <v>52102001</v>
      </c>
      <c r="C1054" s="150"/>
      <c r="D1054" s="154" t="s">
        <v>290</v>
      </c>
      <c r="E1054" s="148" t="e">
        <f>#REF!+E1053</f>
        <v>#REF!</v>
      </c>
      <c r="F1054" s="148" t="e">
        <f>#REF!+F1053</f>
        <v>#REF!</v>
      </c>
      <c r="G1054" s="148">
        <f>G1053+G1048</f>
        <v>53000000</v>
      </c>
      <c r="H1054" s="5">
        <f>H1053+H1048</f>
        <v>15013500</v>
      </c>
      <c r="I1054" s="5">
        <f>I1053+I1048</f>
        <v>31750000</v>
      </c>
      <c r="J1054" s="104"/>
    </row>
    <row r="1055" spans="1:10" x14ac:dyDescent="0.25">
      <c r="A1055" s="140" t="s">
        <v>17</v>
      </c>
      <c r="B1055" s="140">
        <v>52103001</v>
      </c>
      <c r="C1055" s="140"/>
      <c r="D1055" s="154" t="s">
        <v>257</v>
      </c>
      <c r="E1055" s="160"/>
      <c r="F1055" s="138">
        <v>0</v>
      </c>
      <c r="G1055" s="138"/>
      <c r="H1055" s="131">
        <v>0</v>
      </c>
      <c r="I1055" s="5"/>
      <c r="J1055" s="139"/>
    </row>
    <row r="1056" spans="1:10" x14ac:dyDescent="0.25">
      <c r="A1056" s="140" t="s">
        <v>17</v>
      </c>
      <c r="B1056" s="140">
        <v>52103001</v>
      </c>
      <c r="C1056" s="145">
        <v>21010101</v>
      </c>
      <c r="D1056" s="154" t="s">
        <v>287</v>
      </c>
      <c r="E1056" s="161">
        <v>92231000</v>
      </c>
      <c r="F1056" s="148">
        <v>82891825</v>
      </c>
      <c r="G1056" s="148">
        <v>101032000</v>
      </c>
      <c r="H1056" s="5">
        <v>67949431</v>
      </c>
      <c r="I1056" s="5">
        <v>95027000</v>
      </c>
      <c r="J1056" s="139"/>
    </row>
    <row r="1057" spans="1:10" x14ac:dyDescent="0.25">
      <c r="A1057" s="140" t="s">
        <v>17</v>
      </c>
      <c r="B1057" s="140">
        <v>52103001</v>
      </c>
      <c r="C1057" s="150">
        <v>22020102</v>
      </c>
      <c r="D1057" s="133" t="s">
        <v>518</v>
      </c>
      <c r="E1057" s="163">
        <v>1800000</v>
      </c>
      <c r="F1057" s="138"/>
      <c r="G1057" s="163">
        <v>1800000</v>
      </c>
      <c r="H1057" s="5"/>
      <c r="I1057" s="131">
        <v>900000</v>
      </c>
      <c r="J1057" s="139"/>
    </row>
    <row r="1058" spans="1:10" x14ac:dyDescent="0.25">
      <c r="A1058" s="140" t="s">
        <v>17</v>
      </c>
      <c r="B1058" s="140">
        <v>52103001</v>
      </c>
      <c r="C1058" s="162">
        <v>22020301</v>
      </c>
      <c r="D1058" s="133" t="s">
        <v>513</v>
      </c>
      <c r="E1058" s="163">
        <v>2300000</v>
      </c>
      <c r="F1058" s="138"/>
      <c r="G1058" s="163">
        <v>2300000</v>
      </c>
      <c r="H1058" s="5"/>
      <c r="I1058" s="131">
        <v>1150000</v>
      </c>
      <c r="J1058" s="139"/>
    </row>
    <row r="1059" spans="1:10" x14ac:dyDescent="0.25">
      <c r="A1059" s="140" t="s">
        <v>17</v>
      </c>
      <c r="B1059" s="140">
        <v>52103001</v>
      </c>
      <c r="C1059" s="162">
        <v>22020309</v>
      </c>
      <c r="D1059" s="133" t="s">
        <v>640</v>
      </c>
      <c r="E1059" s="163">
        <v>300000</v>
      </c>
      <c r="F1059" s="138"/>
      <c r="G1059" s="163">
        <v>300000</v>
      </c>
      <c r="H1059" s="5"/>
      <c r="I1059" s="131">
        <v>150000</v>
      </c>
      <c r="J1059" s="139"/>
    </row>
    <row r="1060" spans="1:10" x14ac:dyDescent="0.25">
      <c r="A1060" s="140" t="s">
        <v>17</v>
      </c>
      <c r="B1060" s="140">
        <v>52103001</v>
      </c>
      <c r="C1060" s="162">
        <v>22020401</v>
      </c>
      <c r="D1060" s="133" t="s">
        <v>489</v>
      </c>
      <c r="E1060" s="163">
        <v>500000</v>
      </c>
      <c r="F1060" s="138"/>
      <c r="G1060" s="163">
        <v>500000</v>
      </c>
      <c r="H1060" s="5"/>
      <c r="I1060" s="131">
        <v>250000</v>
      </c>
      <c r="J1060" s="139"/>
    </row>
    <row r="1061" spans="1:10" x14ac:dyDescent="0.25">
      <c r="A1061" s="140" t="s">
        <v>17</v>
      </c>
      <c r="B1061" s="140">
        <v>52103001</v>
      </c>
      <c r="C1061" s="140">
        <v>22020405</v>
      </c>
      <c r="D1061" s="133" t="s">
        <v>524</v>
      </c>
      <c r="E1061" s="163">
        <v>500000</v>
      </c>
      <c r="F1061" s="138"/>
      <c r="G1061" s="163">
        <v>500000</v>
      </c>
      <c r="H1061" s="5"/>
      <c r="I1061" s="131">
        <v>250000</v>
      </c>
      <c r="J1061" s="139"/>
    </row>
    <row r="1062" spans="1:10" x14ac:dyDescent="0.25">
      <c r="A1062" s="140" t="s">
        <v>17</v>
      </c>
      <c r="B1062" s="140">
        <v>52103001</v>
      </c>
      <c r="C1062" s="150">
        <v>22020406</v>
      </c>
      <c r="D1062" s="133" t="s">
        <v>288</v>
      </c>
      <c r="E1062" s="163">
        <v>3800000</v>
      </c>
      <c r="F1062" s="138"/>
      <c r="G1062" s="163">
        <v>3800000</v>
      </c>
      <c r="H1062" s="5"/>
      <c r="I1062" s="131">
        <v>1900000</v>
      </c>
      <c r="J1062" s="139"/>
    </row>
    <row r="1063" spans="1:10" x14ac:dyDescent="0.25">
      <c r="A1063" s="140" t="s">
        <v>17</v>
      </c>
      <c r="B1063" s="140">
        <v>52103001</v>
      </c>
      <c r="C1063" s="162">
        <v>22020501</v>
      </c>
      <c r="D1063" s="133" t="s">
        <v>514</v>
      </c>
      <c r="E1063" s="163">
        <v>400000</v>
      </c>
      <c r="F1063" s="138"/>
      <c r="G1063" s="163">
        <v>400000</v>
      </c>
      <c r="H1063" s="5"/>
      <c r="I1063" s="131">
        <v>200000</v>
      </c>
      <c r="J1063" s="139"/>
    </row>
    <row r="1064" spans="1:10" x14ac:dyDescent="0.25">
      <c r="A1064" s="140" t="s">
        <v>17</v>
      </c>
      <c r="B1064" s="140">
        <v>52103001</v>
      </c>
      <c r="C1064" s="162">
        <v>22020801</v>
      </c>
      <c r="D1064" s="133" t="s">
        <v>515</v>
      </c>
      <c r="E1064" s="163">
        <v>1600000</v>
      </c>
      <c r="F1064" s="138"/>
      <c r="G1064" s="163">
        <v>1600000</v>
      </c>
      <c r="H1064" s="5"/>
      <c r="I1064" s="131">
        <v>800000</v>
      </c>
      <c r="J1064" s="139"/>
    </row>
    <row r="1065" spans="1:10" x14ac:dyDescent="0.25">
      <c r="A1065" s="140" t="s">
        <v>17</v>
      </c>
      <c r="B1065" s="140">
        <v>52103001</v>
      </c>
      <c r="C1065" s="150">
        <v>22020803</v>
      </c>
      <c r="D1065" s="133" t="s">
        <v>641</v>
      </c>
      <c r="E1065" s="163">
        <v>4500000</v>
      </c>
      <c r="F1065" s="138"/>
      <c r="G1065" s="163">
        <v>4500000</v>
      </c>
      <c r="H1065" s="5"/>
      <c r="I1065" s="131">
        <v>2250000</v>
      </c>
      <c r="J1065" s="139"/>
    </row>
    <row r="1066" spans="1:10" x14ac:dyDescent="0.25">
      <c r="A1066" s="140" t="s">
        <v>17</v>
      </c>
      <c r="B1066" s="140">
        <v>52103001</v>
      </c>
      <c r="C1066" s="150">
        <v>22020803</v>
      </c>
      <c r="D1066" s="133" t="s">
        <v>642</v>
      </c>
      <c r="E1066" s="163">
        <v>1000000</v>
      </c>
      <c r="F1066" s="138"/>
      <c r="G1066" s="163">
        <v>1000000</v>
      </c>
      <c r="H1066" s="5"/>
      <c r="I1066" s="131">
        <v>500000</v>
      </c>
      <c r="J1066" s="131"/>
    </row>
    <row r="1067" spans="1:10" x14ac:dyDescent="0.25">
      <c r="A1067" s="140" t="s">
        <v>17</v>
      </c>
      <c r="B1067" s="140">
        <v>52103001</v>
      </c>
      <c r="C1067" s="162">
        <v>22021004</v>
      </c>
      <c r="D1067" s="133" t="s">
        <v>435</v>
      </c>
      <c r="E1067" s="163">
        <v>1200000</v>
      </c>
      <c r="F1067" s="138"/>
      <c r="G1067" s="163">
        <v>1200000</v>
      </c>
      <c r="H1067" s="5"/>
      <c r="I1067" s="131">
        <v>600000</v>
      </c>
      <c r="J1067" s="139"/>
    </row>
    <row r="1068" spans="1:10" x14ac:dyDescent="0.25">
      <c r="A1068" s="140" t="s">
        <v>17</v>
      </c>
      <c r="B1068" s="140">
        <v>52103001</v>
      </c>
      <c r="C1068" s="162">
        <v>22020901</v>
      </c>
      <c r="D1068" s="133" t="s">
        <v>294</v>
      </c>
      <c r="E1068" s="163">
        <v>100000</v>
      </c>
      <c r="F1068" s="138"/>
      <c r="G1068" s="163">
        <v>100000</v>
      </c>
      <c r="H1068" s="5"/>
      <c r="I1068" s="131">
        <v>50000</v>
      </c>
      <c r="J1068" s="139"/>
    </row>
    <row r="1069" spans="1:10" x14ac:dyDescent="0.25">
      <c r="A1069" s="140" t="s">
        <v>17</v>
      </c>
      <c r="B1069" s="140">
        <v>52103001</v>
      </c>
      <c r="C1069" s="140"/>
      <c r="D1069" s="154" t="s">
        <v>516</v>
      </c>
      <c r="E1069" s="161">
        <f>SUM(E1057:E1068)</f>
        <v>18000000</v>
      </c>
      <c r="F1069" s="148">
        <v>16500000</v>
      </c>
      <c r="G1069" s="161">
        <f>SUM(G1057:G1068)</f>
        <v>18000000</v>
      </c>
      <c r="H1069" s="5">
        <v>1800000</v>
      </c>
      <c r="I1069" s="5">
        <f>SUM(I1057:I1068)</f>
        <v>9000000</v>
      </c>
      <c r="J1069" s="139"/>
    </row>
    <row r="1070" spans="1:10" x14ac:dyDescent="0.25">
      <c r="A1070" s="140" t="s">
        <v>17</v>
      </c>
      <c r="B1070" s="140">
        <v>52103001</v>
      </c>
      <c r="C1070" s="162"/>
      <c r="D1070" s="154" t="s">
        <v>480</v>
      </c>
      <c r="E1070" s="163"/>
      <c r="F1070" s="138"/>
      <c r="G1070" s="163"/>
      <c r="H1070" s="131">
        <v>0</v>
      </c>
      <c r="I1070" s="5"/>
      <c r="J1070" s="139"/>
    </row>
    <row r="1071" spans="1:10" x14ac:dyDescent="0.25">
      <c r="A1071" s="140" t="s">
        <v>17</v>
      </c>
      <c r="B1071" s="140">
        <v>52103001</v>
      </c>
      <c r="C1071" s="162">
        <v>22020102</v>
      </c>
      <c r="D1071" s="133" t="s">
        <v>118</v>
      </c>
      <c r="E1071" s="160">
        <v>2000000</v>
      </c>
      <c r="F1071" s="138"/>
      <c r="G1071" s="163">
        <v>5400000</v>
      </c>
      <c r="H1071" s="131">
        <v>0</v>
      </c>
      <c r="I1071" s="5">
        <v>3510000</v>
      </c>
      <c r="J1071" s="139"/>
    </row>
    <row r="1072" spans="1:10" x14ac:dyDescent="0.25">
      <c r="A1072" s="140" t="s">
        <v>17</v>
      </c>
      <c r="B1072" s="140">
        <v>52103001</v>
      </c>
      <c r="C1072" s="162"/>
      <c r="D1072" s="154" t="s">
        <v>516</v>
      </c>
      <c r="E1072" s="165">
        <f t="shared" ref="E1072:F1072" si="67">SUM(E1071)</f>
        <v>2000000</v>
      </c>
      <c r="F1072" s="165">
        <f t="shared" si="67"/>
        <v>0</v>
      </c>
      <c r="G1072" s="165">
        <f>SUM(G1071)</f>
        <v>5400000</v>
      </c>
      <c r="H1072" s="131">
        <v>0</v>
      </c>
      <c r="I1072" s="5">
        <f>SUM(I1071)</f>
        <v>3510000</v>
      </c>
      <c r="J1072" s="139"/>
    </row>
    <row r="1073" spans="1:10" x14ac:dyDescent="0.25">
      <c r="A1073" s="140" t="s">
        <v>17</v>
      </c>
      <c r="B1073" s="140">
        <v>52103001</v>
      </c>
      <c r="C1073" s="162"/>
      <c r="D1073" s="154" t="s">
        <v>290</v>
      </c>
      <c r="E1073" s="165">
        <v>18400000</v>
      </c>
      <c r="F1073" s="165" t="e">
        <f>#REF!+F1072</f>
        <v>#REF!</v>
      </c>
      <c r="G1073" s="165">
        <f>G1072+G1069</f>
        <v>23400000</v>
      </c>
      <c r="H1073" s="165">
        <f>H1072+H1069</f>
        <v>1800000</v>
      </c>
      <c r="I1073" s="165">
        <f>I1072+I1069</f>
        <v>12510000</v>
      </c>
      <c r="J1073" s="139"/>
    </row>
    <row r="1074" spans="1:10" hidden="1" x14ac:dyDescent="0.25">
      <c r="A1074" s="140" t="s">
        <v>17</v>
      </c>
      <c r="B1074" s="140">
        <v>53001001</v>
      </c>
      <c r="C1074" s="140"/>
      <c r="D1074" s="154" t="s">
        <v>258</v>
      </c>
      <c r="E1074" s="160"/>
      <c r="F1074" s="138">
        <v>0</v>
      </c>
      <c r="G1074" s="138"/>
      <c r="H1074" s="131">
        <v>0</v>
      </c>
      <c r="I1074" s="5"/>
      <c r="J1074" s="139"/>
    </row>
    <row r="1075" spans="1:10" hidden="1" x14ac:dyDescent="0.25">
      <c r="A1075" s="140" t="s">
        <v>17</v>
      </c>
      <c r="B1075" s="140">
        <v>53001001</v>
      </c>
      <c r="C1075" s="145">
        <v>21010101</v>
      </c>
      <c r="D1075" s="154" t="s">
        <v>287</v>
      </c>
      <c r="E1075" s="161">
        <v>110266000</v>
      </c>
      <c r="F1075" s="148">
        <v>92014286</v>
      </c>
      <c r="G1075" s="148">
        <v>0</v>
      </c>
      <c r="H1075" s="131">
        <v>0</v>
      </c>
      <c r="I1075" s="5"/>
      <c r="J1075" s="139"/>
    </row>
    <row r="1076" spans="1:10" hidden="1" x14ac:dyDescent="0.25">
      <c r="A1076" s="140" t="s">
        <v>17</v>
      </c>
      <c r="B1076" s="140">
        <v>53001001</v>
      </c>
      <c r="C1076" s="162">
        <v>22020101</v>
      </c>
      <c r="D1076" s="154" t="s">
        <v>479</v>
      </c>
      <c r="E1076" s="160">
        <v>12000000</v>
      </c>
      <c r="F1076" s="138">
        <v>5000000</v>
      </c>
      <c r="G1076" s="138">
        <v>0</v>
      </c>
      <c r="H1076" s="131">
        <v>0</v>
      </c>
      <c r="I1076" s="5"/>
      <c r="J1076" s="139"/>
    </row>
    <row r="1077" spans="1:10" hidden="1" x14ac:dyDescent="0.25">
      <c r="A1077" s="140" t="s">
        <v>17</v>
      </c>
      <c r="B1077" s="140">
        <v>53001001</v>
      </c>
      <c r="C1077" s="140"/>
      <c r="D1077" s="154" t="s">
        <v>480</v>
      </c>
      <c r="E1077" s="161"/>
      <c r="F1077" s="138">
        <v>0</v>
      </c>
      <c r="G1077" s="138">
        <v>0</v>
      </c>
      <c r="H1077" s="131">
        <v>0</v>
      </c>
      <c r="I1077" s="5"/>
      <c r="J1077" s="139"/>
    </row>
    <row r="1078" spans="1:10" hidden="1" x14ac:dyDescent="0.25">
      <c r="A1078" s="140" t="s">
        <v>17</v>
      </c>
      <c r="B1078" s="140">
        <v>53001001</v>
      </c>
      <c r="C1078" s="140">
        <v>22020102</v>
      </c>
      <c r="D1078" s="133" t="s">
        <v>118</v>
      </c>
      <c r="E1078" s="160">
        <v>5000000</v>
      </c>
      <c r="F1078" s="138">
        <v>0</v>
      </c>
      <c r="G1078" s="138">
        <v>0</v>
      </c>
      <c r="H1078" s="131">
        <v>0</v>
      </c>
      <c r="I1078" s="5"/>
      <c r="J1078" s="139"/>
    </row>
    <row r="1079" spans="1:10" hidden="1" x14ac:dyDescent="0.25">
      <c r="A1079" s="140" t="s">
        <v>17</v>
      </c>
      <c r="B1079" s="140">
        <v>53001001</v>
      </c>
      <c r="C1079" s="140"/>
      <c r="D1079" s="154" t="s">
        <v>290</v>
      </c>
      <c r="E1079" s="161">
        <f>SUM(E1076:E1078)</f>
        <v>17000000</v>
      </c>
      <c r="F1079" s="138">
        <v>5000000</v>
      </c>
      <c r="G1079" s="138">
        <v>0</v>
      </c>
      <c r="H1079" s="131">
        <v>0</v>
      </c>
      <c r="I1079" s="5"/>
      <c r="J1079" s="139"/>
    </row>
    <row r="1080" spans="1:10" hidden="1" x14ac:dyDescent="0.25">
      <c r="A1080" s="140" t="s">
        <v>17</v>
      </c>
      <c r="B1080" s="140">
        <v>60001001</v>
      </c>
      <c r="C1080" s="140"/>
      <c r="D1080" s="154" t="s">
        <v>360</v>
      </c>
      <c r="E1080" s="160"/>
      <c r="F1080" s="160"/>
      <c r="G1080" s="160"/>
      <c r="H1080" s="131">
        <v>0</v>
      </c>
      <c r="I1080" s="5"/>
      <c r="J1080" s="139"/>
    </row>
    <row r="1081" spans="1:10" hidden="1" x14ac:dyDescent="0.25">
      <c r="A1081" s="140" t="s">
        <v>17</v>
      </c>
      <c r="B1081" s="140">
        <v>60001001</v>
      </c>
      <c r="C1081" s="145">
        <v>21010101</v>
      </c>
      <c r="D1081" s="154" t="s">
        <v>287</v>
      </c>
      <c r="E1081" s="161">
        <v>200138000</v>
      </c>
      <c r="F1081" s="161">
        <v>168054441</v>
      </c>
      <c r="G1081" s="148">
        <v>0</v>
      </c>
      <c r="H1081" s="131">
        <v>0</v>
      </c>
      <c r="I1081" s="5"/>
      <c r="J1081" s="139"/>
    </row>
    <row r="1082" spans="1:10" hidden="1" x14ac:dyDescent="0.25">
      <c r="A1082" s="140" t="s">
        <v>17</v>
      </c>
      <c r="B1082" s="140">
        <v>60001001</v>
      </c>
      <c r="C1082" s="162">
        <v>22020101</v>
      </c>
      <c r="D1082" s="133" t="s">
        <v>291</v>
      </c>
      <c r="E1082" s="160">
        <v>2000000</v>
      </c>
      <c r="F1082" s="160"/>
      <c r="G1082" s="138">
        <v>0</v>
      </c>
      <c r="H1082" s="131">
        <v>0</v>
      </c>
      <c r="I1082" s="5"/>
      <c r="J1082" s="139"/>
    </row>
    <row r="1083" spans="1:10" hidden="1" x14ac:dyDescent="0.25">
      <c r="A1083" s="140" t="s">
        <v>17</v>
      </c>
      <c r="B1083" s="140">
        <v>60001001</v>
      </c>
      <c r="C1083" s="162">
        <v>22020102</v>
      </c>
      <c r="D1083" s="133" t="s">
        <v>292</v>
      </c>
      <c r="E1083" s="160">
        <v>2250000</v>
      </c>
      <c r="F1083" s="160"/>
      <c r="G1083" s="138">
        <v>0</v>
      </c>
      <c r="H1083" s="131">
        <v>0</v>
      </c>
      <c r="I1083" s="5"/>
      <c r="J1083" s="139"/>
    </row>
    <row r="1084" spans="1:10" hidden="1" x14ac:dyDescent="0.25">
      <c r="A1084" s="140" t="s">
        <v>17</v>
      </c>
      <c r="B1084" s="140">
        <v>60001001</v>
      </c>
      <c r="C1084" s="162">
        <v>22020301</v>
      </c>
      <c r="D1084" s="133" t="s">
        <v>513</v>
      </c>
      <c r="E1084" s="160">
        <v>2700000</v>
      </c>
      <c r="F1084" s="160"/>
      <c r="G1084" s="138">
        <v>0</v>
      </c>
      <c r="H1084" s="131">
        <v>0</v>
      </c>
      <c r="I1084" s="5"/>
      <c r="J1084" s="139"/>
    </row>
    <row r="1085" spans="1:10" hidden="1" x14ac:dyDescent="0.25">
      <c r="A1085" s="140" t="s">
        <v>17</v>
      </c>
      <c r="B1085" s="140">
        <v>60001001</v>
      </c>
      <c r="C1085" s="162">
        <v>22020401</v>
      </c>
      <c r="D1085" s="133" t="s">
        <v>489</v>
      </c>
      <c r="E1085" s="163">
        <v>500000</v>
      </c>
      <c r="F1085" s="163"/>
      <c r="G1085" s="138">
        <v>0</v>
      </c>
      <c r="H1085" s="131">
        <v>0</v>
      </c>
      <c r="I1085" s="5"/>
      <c r="J1085" s="139"/>
    </row>
    <row r="1086" spans="1:10" hidden="1" x14ac:dyDescent="0.25">
      <c r="A1086" s="140" t="s">
        <v>17</v>
      </c>
      <c r="B1086" s="140">
        <v>60001001</v>
      </c>
      <c r="C1086" s="162">
        <v>22020403</v>
      </c>
      <c r="D1086" s="133" t="s">
        <v>527</v>
      </c>
      <c r="E1086" s="163">
        <v>200000</v>
      </c>
      <c r="F1086" s="163"/>
      <c r="G1086" s="138">
        <v>0</v>
      </c>
      <c r="H1086" s="131">
        <v>0</v>
      </c>
      <c r="I1086" s="5"/>
      <c r="J1086" s="139"/>
    </row>
    <row r="1087" spans="1:10" hidden="1" x14ac:dyDescent="0.25">
      <c r="A1087" s="140" t="s">
        <v>17</v>
      </c>
      <c r="B1087" s="140">
        <v>60001001</v>
      </c>
      <c r="C1087" s="140">
        <v>22020405</v>
      </c>
      <c r="D1087" s="133" t="s">
        <v>524</v>
      </c>
      <c r="E1087" s="163">
        <v>200000</v>
      </c>
      <c r="F1087" s="163"/>
      <c r="G1087" s="138">
        <v>0</v>
      </c>
      <c r="H1087" s="131">
        <v>0</v>
      </c>
      <c r="I1087" s="5"/>
      <c r="J1087" s="139"/>
    </row>
    <row r="1088" spans="1:10" hidden="1" x14ac:dyDescent="0.25">
      <c r="A1088" s="140" t="s">
        <v>17</v>
      </c>
      <c r="B1088" s="140">
        <v>60001001</v>
      </c>
      <c r="C1088" s="162">
        <v>22020501</v>
      </c>
      <c r="D1088" s="133" t="s">
        <v>514</v>
      </c>
      <c r="E1088" s="160">
        <v>450000</v>
      </c>
      <c r="F1088" s="160"/>
      <c r="G1088" s="138">
        <v>0</v>
      </c>
      <c r="H1088" s="131">
        <v>0</v>
      </c>
      <c r="I1088" s="5"/>
      <c r="J1088" s="139"/>
    </row>
    <row r="1089" spans="1:10" hidden="1" x14ac:dyDescent="0.25">
      <c r="A1089" s="140" t="s">
        <v>17</v>
      </c>
      <c r="B1089" s="140">
        <v>60001001</v>
      </c>
      <c r="C1089" s="162">
        <v>22020801</v>
      </c>
      <c r="D1089" s="133" t="s">
        <v>515</v>
      </c>
      <c r="E1089" s="163">
        <v>1200000</v>
      </c>
      <c r="F1089" s="163"/>
      <c r="G1089" s="138">
        <v>0</v>
      </c>
      <c r="H1089" s="131">
        <v>0</v>
      </c>
      <c r="I1089" s="5"/>
      <c r="J1089" s="139"/>
    </row>
    <row r="1090" spans="1:10" hidden="1" x14ac:dyDescent="0.25">
      <c r="A1090" s="140" t="s">
        <v>17</v>
      </c>
      <c r="B1090" s="140">
        <v>60001001</v>
      </c>
      <c r="C1090" s="162">
        <v>22020803</v>
      </c>
      <c r="D1090" s="133" t="s">
        <v>509</v>
      </c>
      <c r="E1090" s="160">
        <v>1000000</v>
      </c>
      <c r="F1090" s="160"/>
      <c r="G1090" s="138">
        <v>0</v>
      </c>
      <c r="H1090" s="131">
        <v>0</v>
      </c>
      <c r="I1090" s="5"/>
      <c r="J1090" s="139"/>
    </row>
    <row r="1091" spans="1:10" hidden="1" x14ac:dyDescent="0.25">
      <c r="A1091" s="140" t="s">
        <v>17</v>
      </c>
      <c r="B1091" s="140">
        <v>60001001</v>
      </c>
      <c r="C1091" s="162">
        <v>22021004</v>
      </c>
      <c r="D1091" s="133" t="s">
        <v>435</v>
      </c>
      <c r="E1091" s="160">
        <v>1400000</v>
      </c>
      <c r="F1091" s="160"/>
      <c r="G1091" s="138">
        <v>0</v>
      </c>
      <c r="H1091" s="131">
        <v>0</v>
      </c>
      <c r="I1091" s="5"/>
      <c r="J1091" s="139"/>
    </row>
    <row r="1092" spans="1:10" hidden="1" x14ac:dyDescent="0.25">
      <c r="A1092" s="140" t="s">
        <v>17</v>
      </c>
      <c r="B1092" s="140">
        <v>60001001</v>
      </c>
      <c r="C1092" s="162">
        <v>22020901</v>
      </c>
      <c r="D1092" s="133" t="s">
        <v>294</v>
      </c>
      <c r="E1092" s="160">
        <v>100000</v>
      </c>
      <c r="F1092" s="160"/>
      <c r="G1092" s="138">
        <v>0</v>
      </c>
      <c r="H1092" s="131">
        <v>0</v>
      </c>
      <c r="I1092" s="5"/>
      <c r="J1092" s="139"/>
    </row>
    <row r="1093" spans="1:10" hidden="1" x14ac:dyDescent="0.25">
      <c r="A1093" s="140" t="s">
        <v>17</v>
      </c>
      <c r="B1093" s="140">
        <v>60001001</v>
      </c>
      <c r="C1093" s="140"/>
      <c r="D1093" s="154" t="s">
        <v>290</v>
      </c>
      <c r="E1093" s="161">
        <f>SUM(E1082:E1092)</f>
        <v>12000000</v>
      </c>
      <c r="F1093" s="161">
        <v>7500000</v>
      </c>
      <c r="G1093" s="138">
        <v>0</v>
      </c>
      <c r="H1093" s="131">
        <v>0</v>
      </c>
      <c r="I1093" s="5"/>
      <c r="J1093" s="139"/>
    </row>
    <row r="1094" spans="1:10" x14ac:dyDescent="0.25">
      <c r="A1094" s="140" t="s">
        <v>17</v>
      </c>
      <c r="B1094" s="140">
        <v>53001001</v>
      </c>
      <c r="C1094" s="140"/>
      <c r="D1094" s="154" t="s">
        <v>571</v>
      </c>
      <c r="E1094" s="160"/>
      <c r="F1094" s="138">
        <v>0</v>
      </c>
      <c r="G1094" s="138"/>
      <c r="H1094" s="131">
        <v>0</v>
      </c>
      <c r="I1094" s="5"/>
      <c r="J1094" s="139"/>
    </row>
    <row r="1095" spans="1:10" x14ac:dyDescent="0.25">
      <c r="A1095" s="140" t="s">
        <v>17</v>
      </c>
      <c r="B1095" s="140">
        <v>53001001</v>
      </c>
      <c r="C1095" s="145">
        <v>21010101</v>
      </c>
      <c r="D1095" s="154" t="s">
        <v>287</v>
      </c>
      <c r="E1095" s="148">
        <v>0</v>
      </c>
      <c r="F1095" s="148"/>
      <c r="G1095" s="148">
        <v>312000000</v>
      </c>
      <c r="H1095" s="5">
        <v>214208938</v>
      </c>
      <c r="I1095" s="5">
        <v>322366000</v>
      </c>
      <c r="J1095" s="139"/>
    </row>
    <row r="1096" spans="1:10" x14ac:dyDescent="0.25">
      <c r="A1096" s="140" t="s">
        <v>17</v>
      </c>
      <c r="B1096" s="140">
        <v>53001001</v>
      </c>
      <c r="C1096" s="162">
        <v>22020101</v>
      </c>
      <c r="D1096" s="133" t="s">
        <v>291</v>
      </c>
      <c r="E1096" s="138">
        <v>0</v>
      </c>
      <c r="F1096" s="138"/>
      <c r="G1096" s="160">
        <v>2000000</v>
      </c>
      <c r="H1096" s="5"/>
      <c r="I1096" s="131">
        <f>G1096/2</f>
        <v>1000000</v>
      </c>
      <c r="J1096" s="139"/>
    </row>
    <row r="1097" spans="1:10" x14ac:dyDescent="0.25">
      <c r="A1097" s="140" t="s">
        <v>17</v>
      </c>
      <c r="B1097" s="140">
        <v>53001001</v>
      </c>
      <c r="C1097" s="162">
        <v>22020102</v>
      </c>
      <c r="D1097" s="133" t="s">
        <v>292</v>
      </c>
      <c r="E1097" s="138">
        <v>0</v>
      </c>
      <c r="F1097" s="138"/>
      <c r="G1097" s="160">
        <v>2250000</v>
      </c>
      <c r="H1097" s="5"/>
      <c r="I1097" s="131">
        <f t="shared" ref="I1097:I1106" si="68">G1097/2</f>
        <v>1125000</v>
      </c>
      <c r="J1097" s="139"/>
    </row>
    <row r="1098" spans="1:10" x14ac:dyDescent="0.25">
      <c r="A1098" s="140" t="s">
        <v>17</v>
      </c>
      <c r="B1098" s="140">
        <v>53001001</v>
      </c>
      <c r="C1098" s="162">
        <v>22020301</v>
      </c>
      <c r="D1098" s="133" t="s">
        <v>513</v>
      </c>
      <c r="E1098" s="138">
        <v>0</v>
      </c>
      <c r="F1098" s="138"/>
      <c r="G1098" s="160">
        <v>2700000</v>
      </c>
      <c r="H1098" s="5"/>
      <c r="I1098" s="131">
        <f t="shared" si="68"/>
        <v>1350000</v>
      </c>
      <c r="J1098" s="139"/>
    </row>
    <row r="1099" spans="1:10" x14ac:dyDescent="0.25">
      <c r="A1099" s="140" t="s">
        <v>17</v>
      </c>
      <c r="B1099" s="140">
        <v>53001001</v>
      </c>
      <c r="C1099" s="162">
        <v>22020401</v>
      </c>
      <c r="D1099" s="133" t="s">
        <v>489</v>
      </c>
      <c r="E1099" s="138">
        <v>0</v>
      </c>
      <c r="F1099" s="138"/>
      <c r="G1099" s="163">
        <v>500000</v>
      </c>
      <c r="H1099" s="5"/>
      <c r="I1099" s="131">
        <f t="shared" si="68"/>
        <v>250000</v>
      </c>
      <c r="J1099" s="139"/>
    </row>
    <row r="1100" spans="1:10" x14ac:dyDescent="0.25">
      <c r="A1100" s="140" t="s">
        <v>17</v>
      </c>
      <c r="B1100" s="140">
        <v>53001001</v>
      </c>
      <c r="C1100" s="162">
        <v>22020403</v>
      </c>
      <c r="D1100" s="133" t="s">
        <v>527</v>
      </c>
      <c r="E1100" s="138">
        <v>0</v>
      </c>
      <c r="F1100" s="138"/>
      <c r="G1100" s="163">
        <v>200000</v>
      </c>
      <c r="H1100" s="5"/>
      <c r="I1100" s="131">
        <f t="shared" si="68"/>
        <v>100000</v>
      </c>
      <c r="J1100" s="139"/>
    </row>
    <row r="1101" spans="1:10" x14ac:dyDescent="0.25">
      <c r="A1101" s="140" t="s">
        <v>17</v>
      </c>
      <c r="B1101" s="140">
        <v>53001001</v>
      </c>
      <c r="C1101" s="140">
        <v>22020405</v>
      </c>
      <c r="D1101" s="133" t="s">
        <v>524</v>
      </c>
      <c r="E1101" s="138">
        <v>0</v>
      </c>
      <c r="F1101" s="138"/>
      <c r="G1101" s="163">
        <v>200000</v>
      </c>
      <c r="H1101" s="5"/>
      <c r="I1101" s="131">
        <f t="shared" si="68"/>
        <v>100000</v>
      </c>
      <c r="J1101" s="139"/>
    </row>
    <row r="1102" spans="1:10" x14ac:dyDescent="0.25">
      <c r="A1102" s="140" t="s">
        <v>17</v>
      </c>
      <c r="B1102" s="140">
        <v>53001001</v>
      </c>
      <c r="C1102" s="162">
        <v>22020501</v>
      </c>
      <c r="D1102" s="133" t="s">
        <v>514</v>
      </c>
      <c r="E1102" s="138">
        <v>0</v>
      </c>
      <c r="F1102" s="138"/>
      <c r="G1102" s="160">
        <v>450000</v>
      </c>
      <c r="H1102" s="5"/>
      <c r="I1102" s="131">
        <f t="shared" si="68"/>
        <v>225000</v>
      </c>
      <c r="J1102" s="131"/>
    </row>
    <row r="1103" spans="1:10" x14ac:dyDescent="0.25">
      <c r="A1103" s="140" t="s">
        <v>17</v>
      </c>
      <c r="B1103" s="140">
        <v>53001001</v>
      </c>
      <c r="C1103" s="162">
        <v>22020801</v>
      </c>
      <c r="D1103" s="133" t="s">
        <v>515</v>
      </c>
      <c r="E1103" s="138">
        <v>0</v>
      </c>
      <c r="F1103" s="138"/>
      <c r="G1103" s="163">
        <v>1200000</v>
      </c>
      <c r="H1103" s="5"/>
      <c r="I1103" s="131">
        <f t="shared" si="68"/>
        <v>600000</v>
      </c>
      <c r="J1103" s="139"/>
    </row>
    <row r="1104" spans="1:10" x14ac:dyDescent="0.25">
      <c r="A1104" s="140" t="s">
        <v>17</v>
      </c>
      <c r="B1104" s="140">
        <v>53001001</v>
      </c>
      <c r="C1104" s="162">
        <v>22020803</v>
      </c>
      <c r="D1104" s="133" t="s">
        <v>509</v>
      </c>
      <c r="E1104" s="138">
        <v>0</v>
      </c>
      <c r="F1104" s="138"/>
      <c r="G1104" s="160">
        <v>1000000</v>
      </c>
      <c r="H1104" s="5"/>
      <c r="I1104" s="131">
        <f t="shared" si="68"/>
        <v>500000</v>
      </c>
      <c r="J1104" s="139"/>
    </row>
    <row r="1105" spans="1:10" x14ac:dyDescent="0.25">
      <c r="A1105" s="140" t="s">
        <v>17</v>
      </c>
      <c r="B1105" s="140">
        <v>53001001</v>
      </c>
      <c r="C1105" s="162">
        <v>22021004</v>
      </c>
      <c r="D1105" s="133" t="s">
        <v>435</v>
      </c>
      <c r="E1105" s="138">
        <v>0</v>
      </c>
      <c r="F1105" s="138"/>
      <c r="G1105" s="160">
        <v>1400000</v>
      </c>
      <c r="H1105" s="5"/>
      <c r="I1105" s="131">
        <f t="shared" si="68"/>
        <v>700000</v>
      </c>
      <c r="J1105" s="139"/>
    </row>
    <row r="1106" spans="1:10" x14ac:dyDescent="0.25">
      <c r="A1106" s="140" t="s">
        <v>17</v>
      </c>
      <c r="B1106" s="140">
        <v>53001001</v>
      </c>
      <c r="C1106" s="162">
        <v>22020901</v>
      </c>
      <c r="D1106" s="133" t="s">
        <v>294</v>
      </c>
      <c r="E1106" s="138">
        <v>0</v>
      </c>
      <c r="F1106" s="138"/>
      <c r="G1106" s="160">
        <v>100000</v>
      </c>
      <c r="H1106" s="5"/>
      <c r="I1106" s="131">
        <f t="shared" si="68"/>
        <v>50000</v>
      </c>
      <c r="J1106" s="139"/>
    </row>
    <row r="1107" spans="1:10" x14ac:dyDescent="0.25">
      <c r="A1107" s="140" t="s">
        <v>17</v>
      </c>
      <c r="B1107" s="140">
        <v>53001001</v>
      </c>
      <c r="C1107" s="162"/>
      <c r="D1107" s="154" t="s">
        <v>512</v>
      </c>
      <c r="E1107" s="138">
        <v>0</v>
      </c>
      <c r="F1107" s="133"/>
      <c r="G1107" s="148">
        <v>12000000</v>
      </c>
      <c r="H1107" s="5">
        <v>4000000</v>
      </c>
      <c r="I1107" s="5">
        <f>SUM(I1096:I1106)</f>
        <v>6000000</v>
      </c>
      <c r="J1107" s="139"/>
    </row>
    <row r="1108" spans="1:10" x14ac:dyDescent="0.25">
      <c r="A1108" s="140" t="s">
        <v>17</v>
      </c>
      <c r="B1108" s="140">
        <v>53001002</v>
      </c>
      <c r="C1108" s="140"/>
      <c r="D1108" s="197" t="s">
        <v>361</v>
      </c>
      <c r="E1108" s="161"/>
      <c r="F1108" s="138"/>
      <c r="G1108" s="138"/>
      <c r="H1108" s="131">
        <v>0</v>
      </c>
      <c r="I1108" s="5"/>
      <c r="J1108" s="139"/>
    </row>
    <row r="1109" spans="1:10" x14ac:dyDescent="0.25">
      <c r="A1109" s="140" t="s">
        <v>17</v>
      </c>
      <c r="B1109" s="140">
        <v>53001002</v>
      </c>
      <c r="C1109" s="162">
        <v>22020101</v>
      </c>
      <c r="D1109" s="133" t="s">
        <v>291</v>
      </c>
      <c r="E1109" s="163">
        <v>162500</v>
      </c>
      <c r="F1109" s="133"/>
      <c r="G1109" s="163">
        <v>162500</v>
      </c>
      <c r="H1109" s="131"/>
      <c r="I1109" s="131">
        <f>G1109/2</f>
        <v>81250</v>
      </c>
      <c r="J1109" s="139"/>
    </row>
    <row r="1110" spans="1:10" x14ac:dyDescent="0.25">
      <c r="A1110" s="140" t="s">
        <v>17</v>
      </c>
      <c r="B1110" s="140">
        <v>53001002</v>
      </c>
      <c r="C1110" s="162">
        <v>22020102</v>
      </c>
      <c r="D1110" s="133" t="s">
        <v>292</v>
      </c>
      <c r="E1110" s="163">
        <v>75000</v>
      </c>
      <c r="F1110" s="133"/>
      <c r="G1110" s="163">
        <v>75000</v>
      </c>
      <c r="H1110" s="131"/>
      <c r="I1110" s="131">
        <f t="shared" ref="I1110:I1116" si="69">G1110/2</f>
        <v>37500</v>
      </c>
      <c r="J1110" s="139"/>
    </row>
    <row r="1111" spans="1:10" x14ac:dyDescent="0.25">
      <c r="A1111" s="140" t="s">
        <v>17</v>
      </c>
      <c r="B1111" s="140">
        <v>53001002</v>
      </c>
      <c r="C1111" s="162">
        <v>22020301</v>
      </c>
      <c r="D1111" s="133" t="s">
        <v>513</v>
      </c>
      <c r="E1111" s="163">
        <v>450000</v>
      </c>
      <c r="F1111" s="133"/>
      <c r="G1111" s="163">
        <v>450000</v>
      </c>
      <c r="H1111" s="131"/>
      <c r="I1111" s="131">
        <f t="shared" si="69"/>
        <v>225000</v>
      </c>
      <c r="J1111" s="139"/>
    </row>
    <row r="1112" spans="1:10" x14ac:dyDescent="0.25">
      <c r="A1112" s="140" t="s">
        <v>17</v>
      </c>
      <c r="B1112" s="140">
        <v>53001002</v>
      </c>
      <c r="C1112" s="150">
        <v>22020310</v>
      </c>
      <c r="D1112" s="133" t="s">
        <v>671</v>
      </c>
      <c r="E1112" s="163">
        <v>155000</v>
      </c>
      <c r="F1112" s="133"/>
      <c r="G1112" s="163">
        <v>155000</v>
      </c>
      <c r="H1112" s="131"/>
      <c r="I1112" s="131">
        <f t="shared" si="69"/>
        <v>77500</v>
      </c>
      <c r="J1112" s="139"/>
    </row>
    <row r="1113" spans="1:10" x14ac:dyDescent="0.25">
      <c r="A1113" s="140" t="s">
        <v>17</v>
      </c>
      <c r="B1113" s="140">
        <v>53001002</v>
      </c>
      <c r="C1113" s="162">
        <v>22020403</v>
      </c>
      <c r="D1113" s="133" t="s">
        <v>527</v>
      </c>
      <c r="E1113" s="163">
        <v>50000</v>
      </c>
      <c r="F1113" s="133"/>
      <c r="G1113" s="163">
        <v>50000</v>
      </c>
      <c r="H1113" s="131"/>
      <c r="I1113" s="131">
        <f t="shared" si="69"/>
        <v>25000</v>
      </c>
      <c r="J1113" s="139"/>
    </row>
    <row r="1114" spans="1:10" x14ac:dyDescent="0.25">
      <c r="A1114" s="140" t="s">
        <v>17</v>
      </c>
      <c r="B1114" s="140">
        <v>53001002</v>
      </c>
      <c r="C1114" s="162">
        <v>22020801</v>
      </c>
      <c r="D1114" s="133" t="s">
        <v>515</v>
      </c>
      <c r="E1114" s="163">
        <v>175000</v>
      </c>
      <c r="F1114" s="133"/>
      <c r="G1114" s="163">
        <v>175000</v>
      </c>
      <c r="H1114" s="131"/>
      <c r="I1114" s="131">
        <f t="shared" si="69"/>
        <v>87500</v>
      </c>
      <c r="J1114" s="139"/>
    </row>
    <row r="1115" spans="1:10" x14ac:dyDescent="0.25">
      <c r="A1115" s="140" t="s">
        <v>17</v>
      </c>
      <c r="B1115" s="140">
        <v>53001002</v>
      </c>
      <c r="C1115" s="162">
        <v>22021004</v>
      </c>
      <c r="D1115" s="133" t="s">
        <v>435</v>
      </c>
      <c r="E1115" s="163">
        <v>125000</v>
      </c>
      <c r="F1115" s="133"/>
      <c r="G1115" s="163">
        <v>125000</v>
      </c>
      <c r="H1115" s="131"/>
      <c r="I1115" s="131">
        <f t="shared" si="69"/>
        <v>62500</v>
      </c>
      <c r="J1115" s="139"/>
    </row>
    <row r="1116" spans="1:10" x14ac:dyDescent="0.25">
      <c r="A1116" s="140" t="s">
        <v>17</v>
      </c>
      <c r="B1116" s="140">
        <v>53001002</v>
      </c>
      <c r="C1116" s="162">
        <v>22020901</v>
      </c>
      <c r="D1116" s="133" t="s">
        <v>294</v>
      </c>
      <c r="E1116" s="163">
        <v>7500</v>
      </c>
      <c r="F1116" s="133"/>
      <c r="G1116" s="163">
        <v>7500</v>
      </c>
      <c r="H1116" s="131"/>
      <c r="I1116" s="131">
        <f t="shared" si="69"/>
        <v>3750</v>
      </c>
      <c r="J1116" s="139"/>
    </row>
    <row r="1117" spans="1:10" x14ac:dyDescent="0.25">
      <c r="A1117" s="140" t="s">
        <v>17</v>
      </c>
      <c r="B1117" s="140">
        <v>53001002</v>
      </c>
      <c r="C1117" s="162">
        <v>22020101</v>
      </c>
      <c r="D1117" s="154" t="s">
        <v>479</v>
      </c>
      <c r="E1117" s="165"/>
      <c r="F1117" s="138"/>
      <c r="G1117" s="148">
        <v>1200000</v>
      </c>
      <c r="H1117" s="131">
        <v>0</v>
      </c>
      <c r="I1117" s="5">
        <f>SUM(I1109:I1116)</f>
        <v>600000</v>
      </c>
      <c r="J1117" s="139"/>
    </row>
    <row r="1118" spans="1:10" x14ac:dyDescent="0.25">
      <c r="A1118" s="140" t="s">
        <v>17</v>
      </c>
      <c r="B1118" s="140">
        <v>53010001</v>
      </c>
      <c r="C1118" s="140"/>
      <c r="D1118" s="187" t="s">
        <v>261</v>
      </c>
      <c r="E1118" s="160"/>
      <c r="F1118" s="138"/>
      <c r="G1118" s="138"/>
      <c r="H1118" s="131">
        <v>0</v>
      </c>
      <c r="I1118" s="5"/>
      <c r="J1118" s="139"/>
    </row>
    <row r="1119" spans="1:10" x14ac:dyDescent="0.25">
      <c r="A1119" s="140" t="s">
        <v>17</v>
      </c>
      <c r="B1119" s="140">
        <v>53010001</v>
      </c>
      <c r="C1119" s="145">
        <v>21010101</v>
      </c>
      <c r="D1119" s="154" t="s">
        <v>287</v>
      </c>
      <c r="E1119" s="161">
        <v>37734000</v>
      </c>
      <c r="F1119" s="148">
        <v>26416176</v>
      </c>
      <c r="G1119" s="148">
        <v>40442000</v>
      </c>
      <c r="H1119" s="5">
        <v>25886859</v>
      </c>
      <c r="I1119" s="5">
        <v>36178000</v>
      </c>
      <c r="J1119" s="139"/>
    </row>
    <row r="1120" spans="1:10" x14ac:dyDescent="0.25">
      <c r="A1120" s="140" t="s">
        <v>17</v>
      </c>
      <c r="B1120" s="140">
        <v>53010001</v>
      </c>
      <c r="C1120" s="162">
        <v>22020101</v>
      </c>
      <c r="D1120" s="133" t="s">
        <v>291</v>
      </c>
      <c r="E1120" s="160">
        <v>570000</v>
      </c>
      <c r="F1120" s="138"/>
      <c r="G1120" s="160">
        <v>570000</v>
      </c>
      <c r="H1120" s="5"/>
      <c r="I1120" s="131">
        <f>G1120/2</f>
        <v>285000</v>
      </c>
      <c r="J1120" s="139"/>
    </row>
    <row r="1121" spans="1:10" x14ac:dyDescent="0.25">
      <c r="A1121" s="140" t="s">
        <v>17</v>
      </c>
      <c r="B1121" s="140">
        <v>53010001</v>
      </c>
      <c r="C1121" s="162">
        <v>22021003</v>
      </c>
      <c r="D1121" s="133" t="s">
        <v>517</v>
      </c>
      <c r="E1121" s="160">
        <v>1000000</v>
      </c>
      <c r="F1121" s="138"/>
      <c r="G1121" s="160">
        <v>1000000</v>
      </c>
      <c r="H1121" s="5"/>
      <c r="I1121" s="131">
        <f t="shared" ref="I1121:I1128" si="70">G1121/2</f>
        <v>500000</v>
      </c>
      <c r="J1121" s="139"/>
    </row>
    <row r="1122" spans="1:10" x14ac:dyDescent="0.25">
      <c r="A1122" s="140" t="s">
        <v>17</v>
      </c>
      <c r="B1122" s="140">
        <v>53010001</v>
      </c>
      <c r="C1122" s="162">
        <v>22020301</v>
      </c>
      <c r="D1122" s="133" t="s">
        <v>513</v>
      </c>
      <c r="E1122" s="160">
        <v>400000</v>
      </c>
      <c r="F1122" s="138"/>
      <c r="G1122" s="160">
        <v>400000</v>
      </c>
      <c r="H1122" s="5"/>
      <c r="I1122" s="131">
        <f t="shared" si="70"/>
        <v>200000</v>
      </c>
      <c r="J1122" s="139"/>
    </row>
    <row r="1123" spans="1:10" x14ac:dyDescent="0.25">
      <c r="A1123" s="140" t="s">
        <v>17</v>
      </c>
      <c r="B1123" s="140">
        <v>53010001</v>
      </c>
      <c r="C1123" s="140">
        <v>22020405</v>
      </c>
      <c r="D1123" s="133" t="s">
        <v>524</v>
      </c>
      <c r="E1123" s="160">
        <v>400000</v>
      </c>
      <c r="F1123" s="138"/>
      <c r="G1123" s="160">
        <v>400000</v>
      </c>
      <c r="H1123" s="5"/>
      <c r="I1123" s="131">
        <f t="shared" si="70"/>
        <v>200000</v>
      </c>
      <c r="J1123" s="139"/>
    </row>
    <row r="1124" spans="1:10" x14ac:dyDescent="0.25">
      <c r="A1124" s="140" t="s">
        <v>17</v>
      </c>
      <c r="B1124" s="140">
        <v>53010001</v>
      </c>
      <c r="C1124" s="162">
        <v>22020801</v>
      </c>
      <c r="D1124" s="133" t="s">
        <v>515</v>
      </c>
      <c r="E1124" s="160">
        <v>580000</v>
      </c>
      <c r="F1124" s="138"/>
      <c r="G1124" s="160">
        <v>580000</v>
      </c>
      <c r="H1124" s="5"/>
      <c r="I1124" s="131">
        <f t="shared" si="70"/>
        <v>290000</v>
      </c>
      <c r="J1124" s="131"/>
    </row>
    <row r="1125" spans="1:10" x14ac:dyDescent="0.25">
      <c r="A1125" s="140" t="s">
        <v>17</v>
      </c>
      <c r="B1125" s="140">
        <v>53010001</v>
      </c>
      <c r="C1125" s="162">
        <v>22020803</v>
      </c>
      <c r="D1125" s="133" t="s">
        <v>509</v>
      </c>
      <c r="E1125" s="160">
        <v>700000</v>
      </c>
      <c r="F1125" s="138"/>
      <c r="G1125" s="160">
        <v>700000</v>
      </c>
      <c r="H1125" s="5"/>
      <c r="I1125" s="131">
        <f t="shared" si="70"/>
        <v>350000</v>
      </c>
      <c r="J1125" s="139"/>
    </row>
    <row r="1126" spans="1:10" x14ac:dyDescent="0.25">
      <c r="A1126" s="140" t="s">
        <v>17</v>
      </c>
      <c r="B1126" s="140">
        <v>53010001</v>
      </c>
      <c r="C1126" s="150">
        <v>22020803</v>
      </c>
      <c r="D1126" s="133" t="s">
        <v>642</v>
      </c>
      <c r="E1126" s="160">
        <v>50000</v>
      </c>
      <c r="F1126" s="138"/>
      <c r="G1126" s="160">
        <v>50000</v>
      </c>
      <c r="H1126" s="5"/>
      <c r="I1126" s="131">
        <f t="shared" si="70"/>
        <v>25000</v>
      </c>
      <c r="J1126" s="139"/>
    </row>
    <row r="1127" spans="1:10" x14ac:dyDescent="0.25">
      <c r="A1127" s="140" t="s">
        <v>17</v>
      </c>
      <c r="B1127" s="140">
        <v>53010001</v>
      </c>
      <c r="C1127" s="162">
        <v>22021004</v>
      </c>
      <c r="D1127" s="133" t="s">
        <v>435</v>
      </c>
      <c r="E1127" s="160">
        <v>470000</v>
      </c>
      <c r="F1127" s="138"/>
      <c r="G1127" s="160">
        <v>470000</v>
      </c>
      <c r="H1127" s="5"/>
      <c r="I1127" s="131">
        <f t="shared" si="70"/>
        <v>235000</v>
      </c>
      <c r="J1127" s="139"/>
    </row>
    <row r="1128" spans="1:10" x14ac:dyDescent="0.25">
      <c r="A1128" s="140" t="s">
        <v>17</v>
      </c>
      <c r="B1128" s="140">
        <v>53010001</v>
      </c>
      <c r="C1128" s="162">
        <v>22020901</v>
      </c>
      <c r="D1128" s="133" t="s">
        <v>294</v>
      </c>
      <c r="E1128" s="160">
        <v>30000</v>
      </c>
      <c r="F1128" s="138"/>
      <c r="G1128" s="160">
        <v>30000</v>
      </c>
      <c r="H1128" s="5"/>
      <c r="I1128" s="131">
        <f t="shared" si="70"/>
        <v>15000</v>
      </c>
      <c r="J1128" s="131"/>
    </row>
    <row r="1129" spans="1:10" x14ac:dyDescent="0.25">
      <c r="A1129" s="140" t="s">
        <v>17</v>
      </c>
      <c r="B1129" s="140">
        <v>53010001</v>
      </c>
      <c r="C1129" s="162"/>
      <c r="D1129" s="154" t="s">
        <v>512</v>
      </c>
      <c r="E1129" s="161"/>
      <c r="F1129" s="138"/>
      <c r="G1129" s="148">
        <f>SUM(G1120:G1128)</f>
        <v>4200000</v>
      </c>
      <c r="H1129" s="5">
        <v>1400000</v>
      </c>
      <c r="I1129" s="5">
        <f>SUM(I1120:I1128)</f>
        <v>2100000</v>
      </c>
      <c r="J1129" s="139"/>
    </row>
    <row r="1130" spans="1:10" x14ac:dyDescent="0.25">
      <c r="A1130" s="140" t="s">
        <v>17</v>
      </c>
      <c r="B1130" s="140">
        <v>53010001</v>
      </c>
      <c r="C1130" s="162"/>
      <c r="D1130" s="154" t="s">
        <v>480</v>
      </c>
      <c r="E1130" s="161"/>
      <c r="F1130" s="138"/>
      <c r="G1130" s="148"/>
      <c r="H1130" s="5"/>
      <c r="I1130" s="5"/>
      <c r="J1130" s="139"/>
    </row>
    <row r="1131" spans="1:10" x14ac:dyDescent="0.25">
      <c r="A1131" s="140" t="s">
        <v>17</v>
      </c>
      <c r="B1131" s="140">
        <v>53010001</v>
      </c>
      <c r="C1131" s="162">
        <v>22020315</v>
      </c>
      <c r="D1131" s="133" t="s">
        <v>193</v>
      </c>
      <c r="E1131" s="161"/>
      <c r="F1131" s="138"/>
      <c r="G1131" s="148">
        <v>0</v>
      </c>
      <c r="H1131" s="5">
        <v>0</v>
      </c>
      <c r="I1131" s="131">
        <v>5000000</v>
      </c>
      <c r="J1131" s="139"/>
    </row>
    <row r="1132" spans="1:10" x14ac:dyDescent="0.25">
      <c r="A1132" s="140" t="s">
        <v>17</v>
      </c>
      <c r="B1132" s="140">
        <v>53010001</v>
      </c>
      <c r="C1132" s="162">
        <v>22020501</v>
      </c>
      <c r="D1132" s="133" t="s">
        <v>119</v>
      </c>
      <c r="E1132" s="161"/>
      <c r="F1132" s="138"/>
      <c r="G1132" s="148">
        <v>0</v>
      </c>
      <c r="H1132" s="5">
        <v>0</v>
      </c>
      <c r="I1132" s="131">
        <v>8000000</v>
      </c>
      <c r="J1132" s="139"/>
    </row>
    <row r="1133" spans="1:10" x14ac:dyDescent="0.25">
      <c r="A1133" s="140" t="s">
        <v>17</v>
      </c>
      <c r="B1133" s="140">
        <v>53010001</v>
      </c>
      <c r="C1133" s="162">
        <v>22020102</v>
      </c>
      <c r="D1133" s="133" t="s">
        <v>118</v>
      </c>
      <c r="E1133" s="161"/>
      <c r="F1133" s="138"/>
      <c r="G1133" s="148">
        <v>0</v>
      </c>
      <c r="H1133" s="5">
        <v>0</v>
      </c>
      <c r="I1133" s="131">
        <v>5000000</v>
      </c>
      <c r="J1133" s="139"/>
    </row>
    <row r="1134" spans="1:10" x14ac:dyDescent="0.25">
      <c r="A1134" s="140" t="s">
        <v>17</v>
      </c>
      <c r="B1134" s="140">
        <v>53010001</v>
      </c>
      <c r="C1134" s="162"/>
      <c r="D1134" s="154" t="s">
        <v>490</v>
      </c>
      <c r="E1134" s="161"/>
      <c r="F1134" s="138"/>
      <c r="G1134" s="148">
        <f>SUM(G1131:G1133)</f>
        <v>0</v>
      </c>
      <c r="H1134" s="148">
        <f t="shared" ref="H1134:I1134" si="71">SUM(H1131:H1133)</f>
        <v>0</v>
      </c>
      <c r="I1134" s="148">
        <f t="shared" si="71"/>
        <v>18000000</v>
      </c>
      <c r="J1134" s="139"/>
    </row>
    <row r="1135" spans="1:10" x14ac:dyDescent="0.25">
      <c r="A1135" s="140" t="s">
        <v>17</v>
      </c>
      <c r="B1135" s="140">
        <v>53010001</v>
      </c>
      <c r="C1135" s="162"/>
      <c r="D1135" s="154" t="s">
        <v>290</v>
      </c>
      <c r="E1135" s="161"/>
      <c r="F1135" s="138"/>
      <c r="G1135" s="148">
        <f>G1129+G1134</f>
        <v>4200000</v>
      </c>
      <c r="H1135" s="148">
        <f t="shared" ref="H1135:I1135" si="72">H1129+H1134</f>
        <v>1400000</v>
      </c>
      <c r="I1135" s="148">
        <f t="shared" si="72"/>
        <v>20100000</v>
      </c>
      <c r="J1135" s="139"/>
    </row>
    <row r="1136" spans="1:10" x14ac:dyDescent="0.25">
      <c r="A1136" s="140" t="s">
        <v>57</v>
      </c>
      <c r="B1136" s="140">
        <v>18011001</v>
      </c>
      <c r="C1136" s="140"/>
      <c r="D1136" s="154" t="s">
        <v>275</v>
      </c>
      <c r="E1136" s="160"/>
      <c r="F1136" s="138"/>
      <c r="G1136" s="138"/>
      <c r="H1136" s="131">
        <v>0</v>
      </c>
      <c r="I1136" s="5"/>
      <c r="J1136" s="139"/>
    </row>
    <row r="1137" spans="1:10" x14ac:dyDescent="0.25">
      <c r="A1137" s="140" t="s">
        <v>57</v>
      </c>
      <c r="B1137" s="140">
        <v>18011001</v>
      </c>
      <c r="C1137" s="145">
        <v>21010101</v>
      </c>
      <c r="D1137" s="154" t="s">
        <v>287</v>
      </c>
      <c r="E1137" s="147">
        <v>33898000</v>
      </c>
      <c r="F1137" s="148">
        <v>32791292</v>
      </c>
      <c r="G1137" s="148">
        <v>38682000</v>
      </c>
      <c r="H1137" s="5">
        <v>17491187</v>
      </c>
      <c r="I1137" s="5">
        <v>25456000</v>
      </c>
      <c r="J1137" s="139"/>
    </row>
    <row r="1138" spans="1:10" x14ac:dyDescent="0.25">
      <c r="A1138" s="140" t="s">
        <v>57</v>
      </c>
      <c r="B1138" s="140">
        <v>18011001</v>
      </c>
      <c r="C1138" s="162">
        <v>22020101</v>
      </c>
      <c r="D1138" s="133" t="s">
        <v>291</v>
      </c>
      <c r="E1138" s="157">
        <v>1080000</v>
      </c>
      <c r="F1138" s="138"/>
      <c r="G1138" s="157">
        <v>1080000</v>
      </c>
      <c r="H1138" s="5"/>
      <c r="I1138" s="131">
        <f>G1138/2</f>
        <v>540000</v>
      </c>
      <c r="J1138" s="139"/>
    </row>
    <row r="1139" spans="1:10" x14ac:dyDescent="0.25">
      <c r="A1139" s="140" t="s">
        <v>57</v>
      </c>
      <c r="B1139" s="140">
        <v>18011001</v>
      </c>
      <c r="C1139" s="162">
        <v>22020301</v>
      </c>
      <c r="D1139" s="133" t="s">
        <v>513</v>
      </c>
      <c r="E1139" s="157">
        <v>1800000</v>
      </c>
      <c r="F1139" s="138"/>
      <c r="G1139" s="157">
        <v>1800000</v>
      </c>
      <c r="H1139" s="5"/>
      <c r="I1139" s="131">
        <f t="shared" ref="I1139:I1148" si="73">G1139/2</f>
        <v>900000</v>
      </c>
      <c r="J1139" s="139"/>
    </row>
    <row r="1140" spans="1:10" x14ac:dyDescent="0.25">
      <c r="A1140" s="140" t="s">
        <v>57</v>
      </c>
      <c r="B1140" s="140">
        <v>18011001</v>
      </c>
      <c r="C1140" s="162">
        <v>22020305</v>
      </c>
      <c r="D1140" s="133" t="s">
        <v>526</v>
      </c>
      <c r="E1140" s="157">
        <v>200000</v>
      </c>
      <c r="F1140" s="138"/>
      <c r="G1140" s="157">
        <v>200000</v>
      </c>
      <c r="H1140" s="5"/>
      <c r="I1140" s="131">
        <f t="shared" si="73"/>
        <v>100000</v>
      </c>
      <c r="J1140" s="139"/>
    </row>
    <row r="1141" spans="1:10" x14ac:dyDescent="0.25">
      <c r="A1141" s="140" t="s">
        <v>57</v>
      </c>
      <c r="B1141" s="140">
        <v>18011001</v>
      </c>
      <c r="C1141" s="162">
        <v>22020401</v>
      </c>
      <c r="D1141" s="133" t="s">
        <v>489</v>
      </c>
      <c r="E1141" s="157">
        <v>450000</v>
      </c>
      <c r="F1141" s="138"/>
      <c r="G1141" s="157">
        <v>450000</v>
      </c>
      <c r="H1141" s="5"/>
      <c r="I1141" s="131">
        <f t="shared" si="73"/>
        <v>225000</v>
      </c>
      <c r="J1141" s="139"/>
    </row>
    <row r="1142" spans="1:10" x14ac:dyDescent="0.25">
      <c r="A1142" s="140" t="s">
        <v>57</v>
      </c>
      <c r="B1142" s="140">
        <v>18011001</v>
      </c>
      <c r="C1142" s="162">
        <v>22020403</v>
      </c>
      <c r="D1142" s="133" t="s">
        <v>527</v>
      </c>
      <c r="E1142" s="157">
        <v>200000</v>
      </c>
      <c r="F1142" s="138"/>
      <c r="G1142" s="157">
        <v>200000</v>
      </c>
      <c r="H1142" s="5"/>
      <c r="I1142" s="131">
        <f t="shared" si="73"/>
        <v>100000</v>
      </c>
      <c r="J1142" s="139"/>
    </row>
    <row r="1143" spans="1:10" x14ac:dyDescent="0.25">
      <c r="A1143" s="140" t="s">
        <v>57</v>
      </c>
      <c r="B1143" s="140">
        <v>18011001</v>
      </c>
      <c r="C1143" s="140">
        <v>22020405</v>
      </c>
      <c r="D1143" s="133" t="s">
        <v>524</v>
      </c>
      <c r="E1143" s="157">
        <v>200000</v>
      </c>
      <c r="F1143" s="138"/>
      <c r="G1143" s="157">
        <v>200000</v>
      </c>
      <c r="H1143" s="5"/>
      <c r="I1143" s="131">
        <f t="shared" si="73"/>
        <v>100000</v>
      </c>
      <c r="J1143" s="139"/>
    </row>
    <row r="1144" spans="1:10" x14ac:dyDescent="0.25">
      <c r="A1144" s="140" t="s">
        <v>57</v>
      </c>
      <c r="B1144" s="140">
        <v>18011001</v>
      </c>
      <c r="C1144" s="162">
        <v>22020801</v>
      </c>
      <c r="D1144" s="133" t="s">
        <v>515</v>
      </c>
      <c r="E1144" s="157">
        <v>1200000</v>
      </c>
      <c r="F1144" s="138"/>
      <c r="G1144" s="157">
        <v>1200000</v>
      </c>
      <c r="H1144" s="5"/>
      <c r="I1144" s="131">
        <f t="shared" si="73"/>
        <v>600000</v>
      </c>
      <c r="J1144" s="139"/>
    </row>
    <row r="1145" spans="1:10" x14ac:dyDescent="0.25">
      <c r="A1145" s="140" t="s">
        <v>57</v>
      </c>
      <c r="B1145" s="140">
        <v>18011001</v>
      </c>
      <c r="C1145" s="162">
        <v>22020803</v>
      </c>
      <c r="D1145" s="133" t="s">
        <v>509</v>
      </c>
      <c r="E1145" s="157">
        <v>300000</v>
      </c>
      <c r="F1145" s="138"/>
      <c r="G1145" s="157">
        <v>300000</v>
      </c>
      <c r="H1145" s="5"/>
      <c r="I1145" s="131">
        <f t="shared" si="73"/>
        <v>150000</v>
      </c>
      <c r="J1145" s="139"/>
    </row>
    <row r="1146" spans="1:10" x14ac:dyDescent="0.25">
      <c r="A1146" s="140" t="s">
        <v>57</v>
      </c>
      <c r="B1146" s="140">
        <v>18011001</v>
      </c>
      <c r="C1146" s="162">
        <v>22021004</v>
      </c>
      <c r="D1146" s="133" t="s">
        <v>435</v>
      </c>
      <c r="E1146" s="157">
        <v>720000</v>
      </c>
      <c r="F1146" s="138"/>
      <c r="G1146" s="157">
        <v>720000</v>
      </c>
      <c r="H1146" s="5"/>
      <c r="I1146" s="131">
        <f t="shared" si="73"/>
        <v>360000</v>
      </c>
      <c r="J1146" s="131"/>
    </row>
    <row r="1147" spans="1:10" x14ac:dyDescent="0.25">
      <c r="A1147" s="140" t="s">
        <v>57</v>
      </c>
      <c r="B1147" s="140">
        <v>18011001</v>
      </c>
      <c r="C1147" s="162">
        <v>22021001</v>
      </c>
      <c r="D1147" s="133" t="s">
        <v>521</v>
      </c>
      <c r="E1147" s="157">
        <v>1000000</v>
      </c>
      <c r="F1147" s="138"/>
      <c r="G1147" s="157">
        <v>1000000</v>
      </c>
      <c r="H1147" s="5"/>
      <c r="I1147" s="131">
        <f t="shared" si="73"/>
        <v>500000</v>
      </c>
      <c r="J1147" s="139"/>
    </row>
    <row r="1148" spans="1:10" x14ac:dyDescent="0.25">
      <c r="A1148" s="140" t="s">
        <v>57</v>
      </c>
      <c r="B1148" s="140">
        <v>18011001</v>
      </c>
      <c r="C1148" s="162">
        <v>22020901</v>
      </c>
      <c r="D1148" s="133" t="s">
        <v>294</v>
      </c>
      <c r="E1148" s="157">
        <v>50000</v>
      </c>
      <c r="F1148" s="138"/>
      <c r="G1148" s="157">
        <v>50000</v>
      </c>
      <c r="H1148" s="5"/>
      <c r="I1148" s="131">
        <f t="shared" si="73"/>
        <v>25000</v>
      </c>
      <c r="J1148" s="139"/>
    </row>
    <row r="1149" spans="1:10" x14ac:dyDescent="0.25">
      <c r="A1149" s="140" t="s">
        <v>57</v>
      </c>
      <c r="B1149" s="140">
        <v>18011001</v>
      </c>
      <c r="C1149" s="162"/>
      <c r="D1149" s="154" t="s">
        <v>512</v>
      </c>
      <c r="E1149" s="157"/>
      <c r="F1149" s="138"/>
      <c r="G1149" s="148">
        <v>7200000</v>
      </c>
      <c r="H1149" s="5">
        <v>1800000</v>
      </c>
      <c r="I1149" s="5">
        <f>SUM(I1138:I1148)</f>
        <v>3600000</v>
      </c>
      <c r="J1149" s="139"/>
    </row>
    <row r="1150" spans="1:10" x14ac:dyDescent="0.25">
      <c r="A1150" s="140" t="s">
        <v>57</v>
      </c>
      <c r="B1150" s="140">
        <v>18011001</v>
      </c>
      <c r="C1150" s="140"/>
      <c r="D1150" s="154" t="s">
        <v>480</v>
      </c>
      <c r="E1150" s="165"/>
      <c r="F1150" s="138">
        <v>0</v>
      </c>
      <c r="G1150" s="138"/>
      <c r="H1150" s="131">
        <v>0</v>
      </c>
      <c r="I1150" s="5"/>
      <c r="J1150" s="139"/>
    </row>
    <row r="1151" spans="1:10" x14ac:dyDescent="0.25">
      <c r="A1151" s="140" t="s">
        <v>57</v>
      </c>
      <c r="B1151" s="174">
        <v>18011001</v>
      </c>
      <c r="C1151" s="150">
        <v>22021022</v>
      </c>
      <c r="D1151" s="6" t="s">
        <v>558</v>
      </c>
      <c r="E1151" s="163">
        <v>4000000</v>
      </c>
      <c r="F1151" s="138">
        <v>2000000</v>
      </c>
      <c r="G1151" s="138">
        <v>3000000</v>
      </c>
      <c r="H1151" s="131">
        <v>0</v>
      </c>
      <c r="I1151" s="131">
        <v>2000000</v>
      </c>
      <c r="J1151" s="139"/>
    </row>
    <row r="1152" spans="1:10" x14ac:dyDescent="0.25">
      <c r="A1152" s="140" t="s">
        <v>57</v>
      </c>
      <c r="B1152" s="174">
        <v>18011001</v>
      </c>
      <c r="C1152" s="150">
        <v>22020501</v>
      </c>
      <c r="D1152" s="6" t="s">
        <v>119</v>
      </c>
      <c r="E1152" s="163">
        <v>10000000</v>
      </c>
      <c r="F1152" s="138">
        <v>0</v>
      </c>
      <c r="G1152" s="138">
        <v>10000000</v>
      </c>
      <c r="H1152" s="131">
        <v>2960000</v>
      </c>
      <c r="I1152" s="131">
        <v>7000000</v>
      </c>
      <c r="J1152" s="139"/>
    </row>
    <row r="1153" spans="1:10" x14ac:dyDescent="0.25">
      <c r="A1153" s="140" t="s">
        <v>57</v>
      </c>
      <c r="B1153" s="174">
        <v>18011001</v>
      </c>
      <c r="C1153" s="150">
        <v>22021002</v>
      </c>
      <c r="D1153" s="133" t="s">
        <v>300</v>
      </c>
      <c r="E1153" s="163"/>
      <c r="F1153" s="138"/>
      <c r="G1153" s="138">
        <v>5000000</v>
      </c>
      <c r="H1153" s="131">
        <v>0</v>
      </c>
      <c r="I1153" s="131">
        <v>3000000</v>
      </c>
      <c r="J1153" s="139"/>
    </row>
    <row r="1154" spans="1:10" x14ac:dyDescent="0.25">
      <c r="A1154" s="140" t="s">
        <v>57</v>
      </c>
      <c r="B1154" s="174">
        <v>18011001</v>
      </c>
      <c r="C1154" s="150"/>
      <c r="D1154" s="6" t="s">
        <v>155</v>
      </c>
      <c r="E1154" s="163">
        <v>1500000</v>
      </c>
      <c r="F1154" s="138">
        <v>0</v>
      </c>
      <c r="G1154" s="138">
        <v>2500000</v>
      </c>
      <c r="H1154" s="131">
        <v>0</v>
      </c>
      <c r="I1154" s="131">
        <v>1325000</v>
      </c>
      <c r="J1154" s="139"/>
    </row>
    <row r="1155" spans="1:10" x14ac:dyDescent="0.25">
      <c r="A1155" s="140"/>
      <c r="B1155" s="174"/>
      <c r="C1155" s="150"/>
      <c r="D1155" s="154" t="s">
        <v>490</v>
      </c>
      <c r="E1155" s="148">
        <f t="shared" ref="E1155:F1155" si="74">SUM(E1151:E1154)</f>
        <v>15500000</v>
      </c>
      <c r="F1155" s="148">
        <f t="shared" si="74"/>
        <v>2000000</v>
      </c>
      <c r="G1155" s="148">
        <f>SUM(G1151:G1154)</f>
        <v>20500000</v>
      </c>
      <c r="H1155" s="5">
        <v>2960000</v>
      </c>
      <c r="I1155" s="5">
        <f>SUM(I1151:I1154)</f>
        <v>13325000</v>
      </c>
      <c r="J1155" s="139"/>
    </row>
    <row r="1156" spans="1:10" x14ac:dyDescent="0.25">
      <c r="A1156" s="140" t="s">
        <v>57</v>
      </c>
      <c r="B1156" s="174">
        <v>18011001</v>
      </c>
      <c r="C1156" s="150"/>
      <c r="D1156" s="196" t="s">
        <v>290</v>
      </c>
      <c r="E1156" s="148" t="e">
        <f>#REF!+E1155</f>
        <v>#REF!</v>
      </c>
      <c r="F1156" s="148" t="e">
        <f>#REF!+F1155</f>
        <v>#REF!</v>
      </c>
      <c r="G1156" s="148">
        <f>G1155+G1149</f>
        <v>27700000</v>
      </c>
      <c r="H1156" s="5">
        <v>4760000</v>
      </c>
      <c r="I1156" s="5">
        <f>I1155+I1149</f>
        <v>16925000</v>
      </c>
      <c r="J1156" s="139"/>
    </row>
    <row r="1157" spans="1:10" x14ac:dyDescent="0.25">
      <c r="A1157" s="140" t="s">
        <v>57</v>
      </c>
      <c r="B1157" s="140">
        <v>26001001</v>
      </c>
      <c r="C1157" s="140"/>
      <c r="D1157" s="154" t="s">
        <v>364</v>
      </c>
      <c r="E1157" s="160"/>
      <c r="F1157" s="138">
        <v>0</v>
      </c>
      <c r="G1157" s="138"/>
      <c r="H1157" s="131">
        <v>0</v>
      </c>
      <c r="I1157" s="5"/>
      <c r="J1157" s="139"/>
    </row>
    <row r="1158" spans="1:10" x14ac:dyDescent="0.25">
      <c r="A1158" s="140" t="s">
        <v>57</v>
      </c>
      <c r="B1158" s="140">
        <v>26001001</v>
      </c>
      <c r="C1158" s="145">
        <v>21010101</v>
      </c>
      <c r="D1158" s="154" t="s">
        <v>287</v>
      </c>
      <c r="E1158" s="147">
        <v>183475000</v>
      </c>
      <c r="F1158" s="148">
        <v>157563366</v>
      </c>
      <c r="G1158" s="148">
        <v>194966000</v>
      </c>
      <c r="H1158" s="5">
        <v>116438115</v>
      </c>
      <c r="I1158" s="5">
        <v>181982000</v>
      </c>
      <c r="J1158" s="139"/>
    </row>
    <row r="1159" spans="1:10" x14ac:dyDescent="0.25">
      <c r="A1159" s="140" t="s">
        <v>57</v>
      </c>
      <c r="B1159" s="140">
        <v>26001001</v>
      </c>
      <c r="C1159" s="162">
        <v>22020101</v>
      </c>
      <c r="D1159" s="133" t="s">
        <v>291</v>
      </c>
      <c r="E1159" s="160">
        <v>2200000</v>
      </c>
      <c r="F1159" s="138"/>
      <c r="G1159" s="160">
        <v>2000000</v>
      </c>
      <c r="H1159" s="5"/>
      <c r="I1159" s="131">
        <f>G1159/2</f>
        <v>1000000</v>
      </c>
      <c r="J1159" s="139"/>
    </row>
    <row r="1160" spans="1:10" x14ac:dyDescent="0.25">
      <c r="A1160" s="140" t="s">
        <v>57</v>
      </c>
      <c r="B1160" s="140">
        <v>26001001</v>
      </c>
      <c r="C1160" s="162">
        <v>22020301</v>
      </c>
      <c r="D1160" s="133" t="s">
        <v>513</v>
      </c>
      <c r="E1160" s="160">
        <v>3200000</v>
      </c>
      <c r="F1160" s="138"/>
      <c r="G1160" s="160">
        <v>2300000</v>
      </c>
      <c r="H1160" s="5"/>
      <c r="I1160" s="131">
        <f t="shared" ref="I1160:I1172" si="75">G1160/2</f>
        <v>1150000</v>
      </c>
      <c r="J1160" s="139"/>
    </row>
    <row r="1161" spans="1:10" x14ac:dyDescent="0.25">
      <c r="A1161" s="140" t="s">
        <v>57</v>
      </c>
      <c r="B1161" s="140">
        <v>26001001</v>
      </c>
      <c r="C1161" s="162">
        <v>22020401</v>
      </c>
      <c r="D1161" s="133" t="s">
        <v>489</v>
      </c>
      <c r="E1161" s="163">
        <v>500000</v>
      </c>
      <c r="F1161" s="138"/>
      <c r="G1161" s="163">
        <v>1600000</v>
      </c>
      <c r="H1161" s="5"/>
      <c r="I1161" s="131">
        <f t="shared" si="75"/>
        <v>800000</v>
      </c>
      <c r="J1161" s="139"/>
    </row>
    <row r="1162" spans="1:10" x14ac:dyDescent="0.25">
      <c r="A1162" s="140" t="s">
        <v>57</v>
      </c>
      <c r="B1162" s="140">
        <v>26001001</v>
      </c>
      <c r="C1162" s="162">
        <v>22020803</v>
      </c>
      <c r="D1162" s="133" t="s">
        <v>684</v>
      </c>
      <c r="E1162" s="163">
        <v>0</v>
      </c>
      <c r="F1162" s="138">
        <v>0</v>
      </c>
      <c r="G1162" s="163">
        <v>400000</v>
      </c>
      <c r="H1162" s="5"/>
      <c r="I1162" s="131">
        <f t="shared" si="75"/>
        <v>200000</v>
      </c>
      <c r="J1162" s="139"/>
    </row>
    <row r="1163" spans="1:10" x14ac:dyDescent="0.25">
      <c r="A1163" s="140" t="s">
        <v>57</v>
      </c>
      <c r="B1163" s="140">
        <v>26001001</v>
      </c>
      <c r="C1163" s="162">
        <v>22021001</v>
      </c>
      <c r="D1163" s="133" t="s">
        <v>521</v>
      </c>
      <c r="E1163" s="163"/>
      <c r="F1163" s="138"/>
      <c r="G1163" s="163">
        <v>200000</v>
      </c>
      <c r="H1163" s="5"/>
      <c r="I1163" s="131">
        <f t="shared" si="75"/>
        <v>100000</v>
      </c>
      <c r="J1163" s="139"/>
    </row>
    <row r="1164" spans="1:10" x14ac:dyDescent="0.25">
      <c r="A1164" s="140" t="s">
        <v>57</v>
      </c>
      <c r="B1164" s="140">
        <v>26001001</v>
      </c>
      <c r="C1164" s="162">
        <v>22020403</v>
      </c>
      <c r="D1164" s="133" t="s">
        <v>527</v>
      </c>
      <c r="E1164" s="163">
        <v>300000</v>
      </c>
      <c r="F1164" s="138"/>
      <c r="G1164" s="163">
        <v>180000</v>
      </c>
      <c r="H1164" s="5"/>
      <c r="I1164" s="131">
        <f t="shared" si="75"/>
        <v>90000</v>
      </c>
      <c r="J1164" s="139"/>
    </row>
    <row r="1165" spans="1:10" x14ac:dyDescent="0.25">
      <c r="A1165" s="140" t="s">
        <v>57</v>
      </c>
      <c r="B1165" s="140">
        <v>26001001</v>
      </c>
      <c r="C1165" s="162">
        <v>22020103</v>
      </c>
      <c r="D1165" s="133" t="s">
        <v>517</v>
      </c>
      <c r="E1165" s="163">
        <v>0</v>
      </c>
      <c r="F1165" s="138">
        <v>0</v>
      </c>
      <c r="G1165" s="163">
        <v>300000</v>
      </c>
      <c r="H1165" s="5"/>
      <c r="I1165" s="131">
        <f t="shared" si="75"/>
        <v>150000</v>
      </c>
      <c r="J1165" s="139"/>
    </row>
    <row r="1166" spans="1:10" x14ac:dyDescent="0.25">
      <c r="A1166" s="140" t="s">
        <v>57</v>
      </c>
      <c r="B1166" s="140">
        <v>26001001</v>
      </c>
      <c r="C1166" s="162">
        <v>22020303</v>
      </c>
      <c r="D1166" s="133" t="s">
        <v>522</v>
      </c>
      <c r="E1166" s="163"/>
      <c r="F1166" s="138"/>
      <c r="G1166" s="163">
        <v>500000</v>
      </c>
      <c r="H1166" s="5"/>
      <c r="I1166" s="131">
        <f t="shared" si="75"/>
        <v>250000</v>
      </c>
      <c r="J1166" s="139"/>
    </row>
    <row r="1167" spans="1:10" x14ac:dyDescent="0.25">
      <c r="A1167" s="140" t="s">
        <v>57</v>
      </c>
      <c r="B1167" s="140">
        <v>26001001</v>
      </c>
      <c r="C1167" s="162">
        <v>22020309</v>
      </c>
      <c r="D1167" s="133" t="s">
        <v>175</v>
      </c>
      <c r="E1167" s="163">
        <v>0</v>
      </c>
      <c r="F1167" s="138">
        <v>0</v>
      </c>
      <c r="G1167" s="163">
        <v>700000</v>
      </c>
      <c r="H1167" s="5"/>
      <c r="I1167" s="131">
        <f t="shared" si="75"/>
        <v>350000</v>
      </c>
      <c r="J1167" s="139"/>
    </row>
    <row r="1168" spans="1:10" x14ac:dyDescent="0.25">
      <c r="A1168" s="140" t="s">
        <v>57</v>
      </c>
      <c r="B1168" s="140">
        <v>26001001</v>
      </c>
      <c r="C1168" s="150">
        <v>22020406</v>
      </c>
      <c r="D1168" s="151" t="s">
        <v>288</v>
      </c>
      <c r="E1168" s="160">
        <v>2450000</v>
      </c>
      <c r="F1168" s="138"/>
      <c r="G1168" s="160">
        <v>0</v>
      </c>
      <c r="H1168" s="5"/>
      <c r="I1168" s="131">
        <f t="shared" si="75"/>
        <v>0</v>
      </c>
      <c r="J1168" s="139"/>
    </row>
    <row r="1169" spans="1:10" x14ac:dyDescent="0.25">
      <c r="A1169" s="140" t="s">
        <v>57</v>
      </c>
      <c r="B1169" s="140">
        <v>26001001</v>
      </c>
      <c r="C1169" s="162">
        <v>22020501</v>
      </c>
      <c r="D1169" s="133" t="s">
        <v>514</v>
      </c>
      <c r="E1169" s="160">
        <v>450000</v>
      </c>
      <c r="F1169" s="138"/>
      <c r="G1169" s="160">
        <v>800000</v>
      </c>
      <c r="H1169" s="5"/>
      <c r="I1169" s="131">
        <f t="shared" si="75"/>
        <v>400000</v>
      </c>
      <c r="J1169" s="139"/>
    </row>
    <row r="1170" spans="1:10" x14ac:dyDescent="0.25">
      <c r="A1170" s="140" t="s">
        <v>57</v>
      </c>
      <c r="B1170" s="140">
        <v>26001001</v>
      </c>
      <c r="C1170" s="162">
        <v>22020801</v>
      </c>
      <c r="D1170" s="133" t="s">
        <v>515</v>
      </c>
      <c r="E1170" s="163">
        <v>1400000</v>
      </c>
      <c r="F1170" s="138"/>
      <c r="G1170" s="163">
        <v>1400000</v>
      </c>
      <c r="H1170" s="5"/>
      <c r="I1170" s="131">
        <f t="shared" si="75"/>
        <v>700000</v>
      </c>
      <c r="J1170" s="131"/>
    </row>
    <row r="1171" spans="1:10" x14ac:dyDescent="0.25">
      <c r="A1171" s="140" t="s">
        <v>57</v>
      </c>
      <c r="B1171" s="140">
        <v>26001001</v>
      </c>
      <c r="C1171" s="162">
        <v>22021004</v>
      </c>
      <c r="D1171" s="133" t="s">
        <v>435</v>
      </c>
      <c r="E1171" s="160">
        <v>1400000</v>
      </c>
      <c r="F1171" s="138"/>
      <c r="G1171" s="160">
        <v>1600000</v>
      </c>
      <c r="H1171" s="5"/>
      <c r="I1171" s="131">
        <f t="shared" si="75"/>
        <v>800000</v>
      </c>
      <c r="J1171" s="139"/>
    </row>
    <row r="1172" spans="1:10" x14ac:dyDescent="0.25">
      <c r="A1172" s="140" t="s">
        <v>57</v>
      </c>
      <c r="B1172" s="140">
        <v>26001001</v>
      </c>
      <c r="C1172" s="162">
        <v>22020901</v>
      </c>
      <c r="D1172" s="133" t="s">
        <v>294</v>
      </c>
      <c r="E1172" s="160">
        <v>100000</v>
      </c>
      <c r="F1172" s="138"/>
      <c r="G1172" s="160">
        <v>20000</v>
      </c>
      <c r="H1172" s="5"/>
      <c r="I1172" s="131">
        <f t="shared" si="75"/>
        <v>10000</v>
      </c>
      <c r="J1172" s="139"/>
    </row>
    <row r="1173" spans="1:10" x14ac:dyDescent="0.25">
      <c r="A1173" s="140" t="s">
        <v>57</v>
      </c>
      <c r="B1173" s="140">
        <v>26001001</v>
      </c>
      <c r="C1173" s="162"/>
      <c r="D1173" s="154" t="s">
        <v>512</v>
      </c>
      <c r="E1173" s="160"/>
      <c r="F1173" s="138"/>
      <c r="G1173" s="148">
        <v>12000000</v>
      </c>
      <c r="H1173" s="5">
        <v>4000000</v>
      </c>
      <c r="I1173" s="5">
        <f>SUM(I1159:I1172)</f>
        <v>6000000</v>
      </c>
      <c r="J1173" s="139"/>
    </row>
    <row r="1174" spans="1:10" x14ac:dyDescent="0.25">
      <c r="A1174" s="140" t="s">
        <v>57</v>
      </c>
      <c r="B1174" s="140">
        <v>26001001</v>
      </c>
      <c r="C1174" s="140"/>
      <c r="D1174" s="154" t="s">
        <v>480</v>
      </c>
      <c r="E1174" s="161"/>
      <c r="F1174" s="138">
        <v>0</v>
      </c>
      <c r="G1174" s="138"/>
      <c r="H1174" s="131">
        <v>0</v>
      </c>
      <c r="I1174" s="5"/>
      <c r="J1174" s="139"/>
    </row>
    <row r="1175" spans="1:10" x14ac:dyDescent="0.25">
      <c r="A1175" s="140" t="s">
        <v>57</v>
      </c>
      <c r="B1175" s="174">
        <v>26001001</v>
      </c>
      <c r="C1175" s="150">
        <v>22020310</v>
      </c>
      <c r="D1175" s="6" t="s">
        <v>187</v>
      </c>
      <c r="E1175" s="160">
        <v>10000000</v>
      </c>
      <c r="F1175" s="138">
        <v>0</v>
      </c>
      <c r="G1175" s="138">
        <v>3000000</v>
      </c>
      <c r="H1175" s="131">
        <v>0</v>
      </c>
      <c r="I1175" s="131">
        <v>1000000</v>
      </c>
      <c r="J1175" s="139"/>
    </row>
    <row r="1176" spans="1:10" x14ac:dyDescent="0.25">
      <c r="A1176" s="140" t="s">
        <v>57</v>
      </c>
      <c r="B1176" s="174">
        <v>26001001</v>
      </c>
      <c r="C1176" s="150">
        <v>22020703</v>
      </c>
      <c r="D1176" s="6" t="s">
        <v>117</v>
      </c>
      <c r="E1176" s="160">
        <v>50337000</v>
      </c>
      <c r="F1176" s="138">
        <v>0</v>
      </c>
      <c r="G1176" s="138">
        <v>20000000</v>
      </c>
      <c r="H1176" s="131">
        <v>0</v>
      </c>
      <c r="I1176" s="131">
        <v>10000000</v>
      </c>
      <c r="J1176" s="139"/>
    </row>
    <row r="1177" spans="1:10" x14ac:dyDescent="0.25">
      <c r="A1177" s="140" t="s">
        <v>57</v>
      </c>
      <c r="B1177" s="174">
        <v>26001001</v>
      </c>
      <c r="C1177" s="150">
        <v>22020102</v>
      </c>
      <c r="D1177" s="6" t="s">
        <v>118</v>
      </c>
      <c r="E1177" s="160">
        <v>5000000</v>
      </c>
      <c r="F1177" s="138">
        <v>995000</v>
      </c>
      <c r="G1177" s="138">
        <v>10000000</v>
      </c>
      <c r="H1177" s="131">
        <v>3400000</v>
      </c>
      <c r="I1177" s="131">
        <v>10000000</v>
      </c>
      <c r="J1177" s="139"/>
    </row>
    <row r="1178" spans="1:10" ht="15.75" customHeight="1" x14ac:dyDescent="0.25">
      <c r="A1178" s="178" t="s">
        <v>57</v>
      </c>
      <c r="B1178" s="179">
        <v>26001001</v>
      </c>
      <c r="C1178" s="180">
        <v>22021008</v>
      </c>
      <c r="D1178" s="181" t="s">
        <v>283</v>
      </c>
      <c r="E1178" s="169">
        <v>2000000</v>
      </c>
      <c r="F1178" s="8">
        <v>0</v>
      </c>
      <c r="G1178" s="8">
        <v>2000000</v>
      </c>
      <c r="H1178" s="291">
        <v>1500000</v>
      </c>
      <c r="I1178" s="131">
        <v>2000000</v>
      </c>
      <c r="J1178" s="139"/>
    </row>
    <row r="1179" spans="1:10" x14ac:dyDescent="0.25">
      <c r="A1179" s="140" t="s">
        <v>57</v>
      </c>
      <c r="B1179" s="174">
        <v>26001001</v>
      </c>
      <c r="C1179" s="150">
        <v>22020305</v>
      </c>
      <c r="D1179" s="6" t="s">
        <v>189</v>
      </c>
      <c r="E1179" s="160">
        <v>10000000</v>
      </c>
      <c r="F1179" s="138">
        <v>0</v>
      </c>
      <c r="G1179" s="138">
        <v>30000000</v>
      </c>
      <c r="H1179" s="131">
        <v>0</v>
      </c>
      <c r="I1179" s="131">
        <v>15000000</v>
      </c>
      <c r="J1179" s="139"/>
    </row>
    <row r="1180" spans="1:10" x14ac:dyDescent="0.25">
      <c r="A1180" s="140" t="s">
        <v>57</v>
      </c>
      <c r="B1180" s="174">
        <v>26001001</v>
      </c>
      <c r="C1180" s="150">
        <v>22021022</v>
      </c>
      <c r="D1180" s="6" t="s">
        <v>221</v>
      </c>
      <c r="E1180" s="160">
        <v>12000000</v>
      </c>
      <c r="F1180" s="138">
        <v>0</v>
      </c>
      <c r="G1180" s="138">
        <v>13337000</v>
      </c>
      <c r="H1180" s="131">
        <v>0</v>
      </c>
      <c r="I1180" s="131">
        <v>10000000</v>
      </c>
      <c r="J1180" s="139"/>
    </row>
    <row r="1181" spans="1:10" x14ac:dyDescent="0.25">
      <c r="A1181" s="140" t="s">
        <v>57</v>
      </c>
      <c r="B1181" s="174">
        <v>26001001</v>
      </c>
      <c r="C1181" s="150">
        <v>22020101</v>
      </c>
      <c r="D1181" s="6" t="s">
        <v>545</v>
      </c>
      <c r="E1181" s="160">
        <v>0</v>
      </c>
      <c r="F1181" s="138"/>
      <c r="G1181" s="138">
        <v>14000000</v>
      </c>
      <c r="H1181" s="131">
        <v>8100000</v>
      </c>
      <c r="I1181" s="131">
        <v>15000000</v>
      </c>
      <c r="J1181" s="139"/>
    </row>
    <row r="1182" spans="1:10" x14ac:dyDescent="0.25">
      <c r="A1182" s="140" t="s">
        <v>57</v>
      </c>
      <c r="B1182" s="174">
        <v>26001001</v>
      </c>
      <c r="C1182" s="162">
        <v>22020401</v>
      </c>
      <c r="D1182" s="6" t="s">
        <v>697</v>
      </c>
      <c r="E1182" s="160"/>
      <c r="F1182" s="138"/>
      <c r="G1182" s="138">
        <v>0</v>
      </c>
      <c r="H1182" s="131">
        <v>0</v>
      </c>
      <c r="I1182" s="131">
        <v>7000000</v>
      </c>
      <c r="J1182" s="139"/>
    </row>
    <row r="1183" spans="1:10" x14ac:dyDescent="0.25">
      <c r="A1183" s="140" t="s">
        <v>57</v>
      </c>
      <c r="B1183" s="174">
        <v>26001001</v>
      </c>
      <c r="C1183" s="150"/>
      <c r="D1183" s="154" t="s">
        <v>516</v>
      </c>
      <c r="E1183" s="148">
        <f t="shared" ref="E1183:F1183" si="76">SUM(E1175:E1181)</f>
        <v>89337000</v>
      </c>
      <c r="F1183" s="148">
        <f t="shared" si="76"/>
        <v>995000</v>
      </c>
      <c r="G1183" s="148">
        <f>SUM(G1175:G1182)</f>
        <v>92337000</v>
      </c>
      <c r="H1183" s="5">
        <v>13000000</v>
      </c>
      <c r="I1183" s="5">
        <f>SUM(I1175:I1182)</f>
        <v>70000000</v>
      </c>
      <c r="J1183" s="139"/>
    </row>
    <row r="1184" spans="1:10" x14ac:dyDescent="0.25">
      <c r="A1184" s="140" t="s">
        <v>57</v>
      </c>
      <c r="B1184" s="174">
        <v>26001001</v>
      </c>
      <c r="C1184" s="150"/>
      <c r="D1184" s="154" t="s">
        <v>290</v>
      </c>
      <c r="E1184" s="148">
        <v>89337000</v>
      </c>
      <c r="F1184" s="148" t="e">
        <f>#REF!+F1183</f>
        <v>#REF!</v>
      </c>
      <c r="G1184" s="148">
        <f>G1183+G1173</f>
        <v>104337000</v>
      </c>
      <c r="H1184" s="5">
        <v>17000000</v>
      </c>
      <c r="I1184" s="5">
        <f>I1183+I1173</f>
        <v>76000000</v>
      </c>
      <c r="J1184" s="139"/>
    </row>
    <row r="1185" spans="1:10" x14ac:dyDescent="0.25">
      <c r="A1185" s="140" t="s">
        <v>57</v>
      </c>
      <c r="B1185" s="140">
        <v>26001002</v>
      </c>
      <c r="C1185" s="140"/>
      <c r="D1185" s="154" t="s">
        <v>222</v>
      </c>
      <c r="E1185" s="160"/>
      <c r="F1185" s="138">
        <v>0</v>
      </c>
      <c r="G1185" s="138"/>
      <c r="H1185" s="131">
        <v>0</v>
      </c>
      <c r="I1185" s="5"/>
      <c r="J1185" s="139"/>
    </row>
    <row r="1186" spans="1:10" x14ac:dyDescent="0.25">
      <c r="A1186" s="140" t="s">
        <v>57</v>
      </c>
      <c r="B1186" s="140">
        <v>26001002</v>
      </c>
      <c r="C1186" s="145">
        <v>21010101</v>
      </c>
      <c r="D1186" s="154" t="s">
        <v>287</v>
      </c>
      <c r="E1186" s="147">
        <v>2496000</v>
      </c>
      <c r="F1186" s="148">
        <v>1727004</v>
      </c>
      <c r="G1186" s="148">
        <v>5533000</v>
      </c>
      <c r="H1186" s="5">
        <v>3915060</v>
      </c>
      <c r="I1186" s="5">
        <v>5185000</v>
      </c>
      <c r="J1186" s="139"/>
    </row>
    <row r="1187" spans="1:10" x14ac:dyDescent="0.25">
      <c r="A1187" s="140" t="s">
        <v>57</v>
      </c>
      <c r="B1187" s="140">
        <v>26001002</v>
      </c>
      <c r="C1187" s="162">
        <v>22020101</v>
      </c>
      <c r="D1187" s="133" t="s">
        <v>291</v>
      </c>
      <c r="E1187" s="198">
        <v>290000</v>
      </c>
      <c r="F1187" s="138"/>
      <c r="G1187" s="198">
        <v>290000</v>
      </c>
      <c r="H1187" s="5"/>
      <c r="I1187" s="131">
        <v>200000</v>
      </c>
      <c r="J1187" s="139"/>
    </row>
    <row r="1188" spans="1:10" x14ac:dyDescent="0.25">
      <c r="A1188" s="140" t="s">
        <v>57</v>
      </c>
      <c r="B1188" s="140">
        <v>26001002</v>
      </c>
      <c r="C1188" s="162">
        <v>22020102</v>
      </c>
      <c r="D1188" s="133" t="s">
        <v>292</v>
      </c>
      <c r="E1188" s="198">
        <v>490000</v>
      </c>
      <c r="F1188" s="138"/>
      <c r="G1188" s="198">
        <v>490000</v>
      </c>
      <c r="H1188" s="5"/>
      <c r="I1188" s="131">
        <v>300000</v>
      </c>
      <c r="J1188" s="139"/>
    </row>
    <row r="1189" spans="1:10" x14ac:dyDescent="0.25">
      <c r="A1189" s="140" t="s">
        <v>57</v>
      </c>
      <c r="B1189" s="140">
        <v>26001002</v>
      </c>
      <c r="C1189" s="162">
        <v>22020301</v>
      </c>
      <c r="D1189" s="133" t="s">
        <v>513</v>
      </c>
      <c r="E1189" s="198">
        <v>300000</v>
      </c>
      <c r="F1189" s="138"/>
      <c r="G1189" s="198">
        <v>300000</v>
      </c>
      <c r="H1189" s="5"/>
      <c r="I1189" s="131">
        <v>100000</v>
      </c>
      <c r="J1189" s="139"/>
    </row>
    <row r="1190" spans="1:10" x14ac:dyDescent="0.25">
      <c r="A1190" s="140" t="s">
        <v>57</v>
      </c>
      <c r="B1190" s="140">
        <v>26001002</v>
      </c>
      <c r="C1190" s="162">
        <v>22020401</v>
      </c>
      <c r="D1190" s="133" t="s">
        <v>489</v>
      </c>
      <c r="E1190" s="198">
        <v>200000</v>
      </c>
      <c r="F1190" s="138"/>
      <c r="G1190" s="198">
        <v>200000</v>
      </c>
      <c r="H1190" s="5"/>
      <c r="I1190" s="131">
        <v>100000</v>
      </c>
      <c r="J1190" s="139"/>
    </row>
    <row r="1191" spans="1:10" x14ac:dyDescent="0.25">
      <c r="A1191" s="140" t="s">
        <v>57</v>
      </c>
      <c r="B1191" s="140">
        <v>26001002</v>
      </c>
      <c r="C1191" s="162">
        <v>22020801</v>
      </c>
      <c r="D1191" s="133" t="s">
        <v>515</v>
      </c>
      <c r="E1191" s="198">
        <v>300000</v>
      </c>
      <c r="F1191" s="138"/>
      <c r="G1191" s="198">
        <v>300000</v>
      </c>
      <c r="H1191" s="5"/>
      <c r="I1191" s="131">
        <v>100000</v>
      </c>
      <c r="J1191" s="139"/>
    </row>
    <row r="1192" spans="1:10" x14ac:dyDescent="0.25">
      <c r="A1192" s="140" t="s">
        <v>57</v>
      </c>
      <c r="B1192" s="140">
        <v>26001002</v>
      </c>
      <c r="C1192" s="162">
        <v>22021004</v>
      </c>
      <c r="D1192" s="133" t="s">
        <v>435</v>
      </c>
      <c r="E1192" s="198">
        <v>200000</v>
      </c>
      <c r="F1192" s="138"/>
      <c r="G1192" s="198">
        <v>200000</v>
      </c>
      <c r="H1192" s="5"/>
      <c r="I1192" s="131">
        <v>80000</v>
      </c>
      <c r="J1192" s="139"/>
    </row>
    <row r="1193" spans="1:10" x14ac:dyDescent="0.25">
      <c r="A1193" s="140" t="s">
        <v>57</v>
      </c>
      <c r="B1193" s="140">
        <v>26001002</v>
      </c>
      <c r="C1193" s="162">
        <v>22020901</v>
      </c>
      <c r="D1193" s="133" t="s">
        <v>294</v>
      </c>
      <c r="E1193" s="198">
        <v>20000</v>
      </c>
      <c r="F1193" s="138"/>
      <c r="G1193" s="198">
        <v>20000</v>
      </c>
      <c r="H1193" s="5"/>
      <c r="I1193" s="131">
        <v>20000</v>
      </c>
      <c r="J1193" s="131"/>
    </row>
    <row r="1194" spans="1:10" x14ac:dyDescent="0.25">
      <c r="A1194" s="140" t="s">
        <v>57</v>
      </c>
      <c r="B1194" s="140">
        <v>26001002</v>
      </c>
      <c r="C1194" s="162"/>
      <c r="D1194" s="154" t="s">
        <v>512</v>
      </c>
      <c r="E1194" s="198"/>
      <c r="F1194" s="133"/>
      <c r="G1194" s="148">
        <v>1800000</v>
      </c>
      <c r="H1194" s="5">
        <v>600000</v>
      </c>
      <c r="I1194" s="5">
        <f>SUM(I1187:I1193)</f>
        <v>900000</v>
      </c>
      <c r="J1194" s="139"/>
    </row>
    <row r="1195" spans="1:10" x14ac:dyDescent="0.25">
      <c r="A1195" s="140" t="s">
        <v>57</v>
      </c>
      <c r="B1195" s="140">
        <v>26001002</v>
      </c>
      <c r="C1195" s="140"/>
      <c r="D1195" s="154" t="s">
        <v>480</v>
      </c>
      <c r="E1195" s="155"/>
      <c r="F1195" s="138">
        <v>0</v>
      </c>
      <c r="G1195" s="138"/>
      <c r="H1195" s="131">
        <v>0</v>
      </c>
      <c r="I1195" s="5"/>
      <c r="J1195" s="139"/>
    </row>
    <row r="1196" spans="1:10" x14ac:dyDescent="0.25">
      <c r="A1196" s="140" t="s">
        <v>57</v>
      </c>
      <c r="B1196" s="174">
        <v>26001002</v>
      </c>
      <c r="C1196" s="150">
        <v>22020315</v>
      </c>
      <c r="D1196" s="6" t="s">
        <v>128</v>
      </c>
      <c r="E1196" s="160">
        <v>20000000</v>
      </c>
      <c r="F1196" s="138">
        <v>0</v>
      </c>
      <c r="G1196" s="138">
        <v>20000000</v>
      </c>
      <c r="H1196" s="131">
        <v>0</v>
      </c>
      <c r="I1196" s="131">
        <v>8000000</v>
      </c>
      <c r="J1196" s="139"/>
    </row>
    <row r="1197" spans="1:10" x14ac:dyDescent="0.25">
      <c r="A1197" s="140" t="s">
        <v>57</v>
      </c>
      <c r="B1197" s="174">
        <v>26001002</v>
      </c>
      <c r="C1197" s="150">
        <v>22020501</v>
      </c>
      <c r="D1197" s="6" t="s">
        <v>119</v>
      </c>
      <c r="E1197" s="160"/>
      <c r="F1197" s="138"/>
      <c r="G1197" s="138">
        <v>0</v>
      </c>
      <c r="H1197" s="131">
        <v>0</v>
      </c>
      <c r="I1197" s="131">
        <v>5000000</v>
      </c>
      <c r="J1197" s="139"/>
    </row>
    <row r="1198" spans="1:10" x14ac:dyDescent="0.25">
      <c r="A1198" s="140" t="s">
        <v>57</v>
      </c>
      <c r="B1198" s="174">
        <v>26001002</v>
      </c>
      <c r="C1198" s="150"/>
      <c r="D1198" s="154" t="s">
        <v>516</v>
      </c>
      <c r="E1198" s="148">
        <f t="shared" ref="E1198:F1198" si="77">SUM(E1195:E1196)</f>
        <v>20000000</v>
      </c>
      <c r="F1198" s="148">
        <f t="shared" si="77"/>
        <v>0</v>
      </c>
      <c r="G1198" s="148">
        <f>SUM(G1195:G1196)</f>
        <v>20000000</v>
      </c>
      <c r="H1198" s="131">
        <v>0</v>
      </c>
      <c r="I1198" s="5">
        <f>SUM(I1196:I1197)</f>
        <v>13000000</v>
      </c>
      <c r="J1198" s="139"/>
    </row>
    <row r="1199" spans="1:10" x14ac:dyDescent="0.25">
      <c r="A1199" s="140" t="s">
        <v>57</v>
      </c>
      <c r="B1199" s="174">
        <v>26001002</v>
      </c>
      <c r="C1199" s="150"/>
      <c r="D1199" s="154" t="s">
        <v>290</v>
      </c>
      <c r="E1199" s="148" t="e">
        <f>#REF!+E1198</f>
        <v>#REF!</v>
      </c>
      <c r="F1199" s="148" t="e">
        <f>#REF!+F1198</f>
        <v>#REF!</v>
      </c>
      <c r="G1199" s="148">
        <f>G1198+G1194</f>
        <v>21800000</v>
      </c>
      <c r="H1199" s="5">
        <v>600000</v>
      </c>
      <c r="I1199" s="5">
        <f>I1198+I1194</f>
        <v>13900000</v>
      </c>
      <c r="J1199" s="139"/>
    </row>
    <row r="1200" spans="1:10" x14ac:dyDescent="0.25">
      <c r="A1200" s="140" t="s">
        <v>57</v>
      </c>
      <c r="B1200" s="140">
        <v>26001003</v>
      </c>
      <c r="C1200" s="140"/>
      <c r="D1200" s="154" t="s">
        <v>365</v>
      </c>
      <c r="E1200" s="160"/>
      <c r="F1200" s="138">
        <v>0</v>
      </c>
      <c r="G1200" s="138"/>
      <c r="H1200" s="131">
        <v>0</v>
      </c>
      <c r="I1200" s="5"/>
      <c r="J1200" s="139"/>
    </row>
    <row r="1201" spans="1:10" x14ac:dyDescent="0.25">
      <c r="A1201" s="140" t="s">
        <v>57</v>
      </c>
      <c r="B1201" s="140">
        <v>26001003</v>
      </c>
      <c r="C1201" s="162">
        <v>22020101</v>
      </c>
      <c r="D1201" s="133" t="s">
        <v>291</v>
      </c>
      <c r="E1201" s="160">
        <v>350000</v>
      </c>
      <c r="F1201" s="138"/>
      <c r="G1201" s="160">
        <v>350000</v>
      </c>
      <c r="H1201" s="131"/>
      <c r="I1201" s="131">
        <f>G1201/2</f>
        <v>175000</v>
      </c>
      <c r="J1201" s="139"/>
    </row>
    <row r="1202" spans="1:10" x14ac:dyDescent="0.25">
      <c r="A1202" s="140" t="s">
        <v>57</v>
      </c>
      <c r="B1202" s="140">
        <v>26001003</v>
      </c>
      <c r="C1202" s="162">
        <v>22020102</v>
      </c>
      <c r="D1202" s="133" t="s">
        <v>292</v>
      </c>
      <c r="E1202" s="160">
        <v>810000</v>
      </c>
      <c r="F1202" s="138"/>
      <c r="G1202" s="160">
        <v>810000</v>
      </c>
      <c r="H1202" s="131"/>
      <c r="I1202" s="131">
        <f t="shared" ref="I1202:I1206" si="78">G1202/2</f>
        <v>405000</v>
      </c>
      <c r="J1202" s="139"/>
    </row>
    <row r="1203" spans="1:10" x14ac:dyDescent="0.25">
      <c r="A1203" s="140" t="s">
        <v>57</v>
      </c>
      <c r="B1203" s="140">
        <v>26001003</v>
      </c>
      <c r="C1203" s="162">
        <v>22020301</v>
      </c>
      <c r="D1203" s="133" t="s">
        <v>513</v>
      </c>
      <c r="E1203" s="160">
        <v>420000</v>
      </c>
      <c r="F1203" s="138"/>
      <c r="G1203" s="160">
        <v>420000</v>
      </c>
      <c r="H1203" s="131"/>
      <c r="I1203" s="131">
        <f t="shared" si="78"/>
        <v>210000</v>
      </c>
      <c r="J1203" s="139"/>
    </row>
    <row r="1204" spans="1:10" x14ac:dyDescent="0.25">
      <c r="A1204" s="140" t="s">
        <v>57</v>
      </c>
      <c r="B1204" s="140">
        <v>26001003</v>
      </c>
      <c r="C1204" s="162">
        <v>22020401</v>
      </c>
      <c r="D1204" s="133" t="s">
        <v>489</v>
      </c>
      <c r="E1204" s="160">
        <v>200000</v>
      </c>
      <c r="F1204" s="138"/>
      <c r="G1204" s="160">
        <v>200000</v>
      </c>
      <c r="H1204" s="131"/>
      <c r="I1204" s="131">
        <f t="shared" si="78"/>
        <v>100000</v>
      </c>
      <c r="J1204" s="139"/>
    </row>
    <row r="1205" spans="1:10" x14ac:dyDescent="0.25">
      <c r="A1205" s="140" t="s">
        <v>57</v>
      </c>
      <c r="B1205" s="140">
        <v>26001003</v>
      </c>
      <c r="C1205" s="162">
        <v>22020801</v>
      </c>
      <c r="D1205" s="133" t="s">
        <v>515</v>
      </c>
      <c r="E1205" s="160">
        <v>600000</v>
      </c>
      <c r="F1205" s="138"/>
      <c r="G1205" s="160">
        <v>600000</v>
      </c>
      <c r="H1205" s="131"/>
      <c r="I1205" s="131">
        <f t="shared" si="78"/>
        <v>300000</v>
      </c>
      <c r="J1205" s="139"/>
    </row>
    <row r="1206" spans="1:10" x14ac:dyDescent="0.25">
      <c r="A1206" s="140" t="s">
        <v>57</v>
      </c>
      <c r="B1206" s="140">
        <v>26001003</v>
      </c>
      <c r="C1206" s="162">
        <v>22020901</v>
      </c>
      <c r="D1206" s="133" t="s">
        <v>294</v>
      </c>
      <c r="E1206" s="160">
        <v>20000</v>
      </c>
      <c r="F1206" s="138"/>
      <c r="G1206" s="160">
        <v>20000</v>
      </c>
      <c r="H1206" s="131"/>
      <c r="I1206" s="131">
        <f t="shared" si="78"/>
        <v>10000</v>
      </c>
      <c r="J1206" s="139"/>
    </row>
    <row r="1207" spans="1:10" x14ac:dyDescent="0.25">
      <c r="A1207" s="140" t="s">
        <v>57</v>
      </c>
      <c r="B1207" s="140">
        <v>26001003</v>
      </c>
      <c r="C1207" s="162">
        <v>22020101</v>
      </c>
      <c r="D1207" s="154" t="s">
        <v>479</v>
      </c>
      <c r="E1207" s="161"/>
      <c r="F1207" s="138"/>
      <c r="G1207" s="161">
        <v>2400000</v>
      </c>
      <c r="H1207" s="5">
        <v>800000</v>
      </c>
      <c r="I1207" s="5">
        <f>SUM(I1201:I1206)</f>
        <v>1200000</v>
      </c>
      <c r="J1207" s="139"/>
    </row>
    <row r="1208" spans="1:10" x14ac:dyDescent="0.25">
      <c r="A1208" s="140" t="s">
        <v>57</v>
      </c>
      <c r="B1208" s="140">
        <v>26001004</v>
      </c>
      <c r="C1208" s="140"/>
      <c r="D1208" s="154" t="s">
        <v>366</v>
      </c>
      <c r="E1208" s="161"/>
      <c r="F1208" s="138">
        <v>0</v>
      </c>
      <c r="G1208" s="138"/>
      <c r="H1208" s="131">
        <v>0</v>
      </c>
      <c r="I1208" s="5"/>
      <c r="J1208" s="139"/>
    </row>
    <row r="1209" spans="1:10" x14ac:dyDescent="0.25">
      <c r="A1209" s="140" t="s">
        <v>57</v>
      </c>
      <c r="B1209" s="140">
        <v>26001004</v>
      </c>
      <c r="C1209" s="162">
        <v>22020101</v>
      </c>
      <c r="D1209" s="133" t="s">
        <v>291</v>
      </c>
      <c r="E1209" s="157">
        <v>950000</v>
      </c>
      <c r="F1209" s="138"/>
      <c r="G1209" s="157">
        <v>950000</v>
      </c>
      <c r="H1209" s="131"/>
      <c r="I1209" s="131">
        <f>G1209/2</f>
        <v>475000</v>
      </c>
      <c r="J1209" s="139"/>
    </row>
    <row r="1210" spans="1:10" x14ac:dyDescent="0.25">
      <c r="A1210" s="140" t="s">
        <v>57</v>
      </c>
      <c r="B1210" s="140">
        <v>26001004</v>
      </c>
      <c r="C1210" s="162">
        <v>22020102</v>
      </c>
      <c r="D1210" s="133" t="s">
        <v>292</v>
      </c>
      <c r="E1210" s="157">
        <v>300000</v>
      </c>
      <c r="F1210" s="138"/>
      <c r="G1210" s="157">
        <v>300000</v>
      </c>
      <c r="H1210" s="131"/>
      <c r="I1210" s="131">
        <f t="shared" ref="I1210:I1214" si="79">G1210/2</f>
        <v>150000</v>
      </c>
      <c r="J1210" s="139"/>
    </row>
    <row r="1211" spans="1:10" x14ac:dyDescent="0.25">
      <c r="A1211" s="140" t="s">
        <v>57</v>
      </c>
      <c r="B1211" s="140">
        <v>26001004</v>
      </c>
      <c r="C1211" s="162">
        <v>22020301</v>
      </c>
      <c r="D1211" s="133" t="s">
        <v>513</v>
      </c>
      <c r="E1211" s="157">
        <v>790000</v>
      </c>
      <c r="F1211" s="138"/>
      <c r="G1211" s="157">
        <v>790000</v>
      </c>
      <c r="H1211" s="131"/>
      <c r="I1211" s="131">
        <f t="shared" si="79"/>
        <v>395000</v>
      </c>
      <c r="J1211" s="139"/>
    </row>
    <row r="1212" spans="1:10" x14ac:dyDescent="0.25">
      <c r="A1212" s="140" t="s">
        <v>57</v>
      </c>
      <c r="B1212" s="140">
        <v>26001004</v>
      </c>
      <c r="C1212" s="162">
        <v>22020401</v>
      </c>
      <c r="D1212" s="133" t="s">
        <v>489</v>
      </c>
      <c r="E1212" s="157">
        <v>360000</v>
      </c>
      <c r="F1212" s="138"/>
      <c r="G1212" s="157">
        <v>360000</v>
      </c>
      <c r="H1212" s="131"/>
      <c r="I1212" s="131">
        <f t="shared" si="79"/>
        <v>180000</v>
      </c>
      <c r="J1212" s="139"/>
    </row>
    <row r="1213" spans="1:10" x14ac:dyDescent="0.25">
      <c r="A1213" s="140" t="s">
        <v>57</v>
      </c>
      <c r="B1213" s="140">
        <v>26001004</v>
      </c>
      <c r="C1213" s="162">
        <v>22020801</v>
      </c>
      <c r="D1213" s="133" t="s">
        <v>515</v>
      </c>
      <c r="E1213" s="157">
        <v>1180000</v>
      </c>
      <c r="F1213" s="138"/>
      <c r="G1213" s="157">
        <v>1180000</v>
      </c>
      <c r="H1213" s="131"/>
      <c r="I1213" s="131">
        <f t="shared" si="79"/>
        <v>590000</v>
      </c>
      <c r="J1213" s="139"/>
    </row>
    <row r="1214" spans="1:10" x14ac:dyDescent="0.25">
      <c r="A1214" s="140" t="s">
        <v>57</v>
      </c>
      <c r="B1214" s="140">
        <v>26001004</v>
      </c>
      <c r="C1214" s="162">
        <v>22020901</v>
      </c>
      <c r="D1214" s="133" t="s">
        <v>294</v>
      </c>
      <c r="E1214" s="157">
        <v>20000</v>
      </c>
      <c r="F1214" s="138"/>
      <c r="G1214" s="157">
        <v>20000</v>
      </c>
      <c r="H1214" s="131"/>
      <c r="I1214" s="131">
        <f t="shared" si="79"/>
        <v>10000</v>
      </c>
      <c r="J1214" s="139"/>
    </row>
    <row r="1215" spans="1:10" x14ac:dyDescent="0.25">
      <c r="A1215" s="140" t="s">
        <v>57</v>
      </c>
      <c r="B1215" s="140">
        <v>26001004</v>
      </c>
      <c r="C1215" s="162">
        <v>22020101</v>
      </c>
      <c r="D1215" s="154" t="s">
        <v>479</v>
      </c>
      <c r="E1215" s="183"/>
      <c r="F1215" s="138"/>
      <c r="G1215" s="183">
        <v>3600000</v>
      </c>
      <c r="H1215" s="5">
        <v>1200000</v>
      </c>
      <c r="I1215" s="5">
        <f>SUM(I1209:I1214)</f>
        <v>1800000</v>
      </c>
      <c r="J1215" s="139"/>
    </row>
    <row r="1216" spans="1:10" x14ac:dyDescent="0.25">
      <c r="A1216" s="140" t="s">
        <v>57</v>
      </c>
      <c r="B1216" s="140">
        <v>26001005</v>
      </c>
      <c r="C1216" s="140"/>
      <c r="D1216" s="154" t="s">
        <v>367</v>
      </c>
      <c r="E1216" s="161"/>
      <c r="F1216" s="138">
        <v>0</v>
      </c>
      <c r="G1216" s="138"/>
      <c r="H1216" s="131">
        <v>0</v>
      </c>
      <c r="I1216" s="5"/>
      <c r="J1216" s="139"/>
    </row>
    <row r="1217" spans="1:10" x14ac:dyDescent="0.25">
      <c r="A1217" s="140" t="s">
        <v>57</v>
      </c>
      <c r="B1217" s="140">
        <v>26001005</v>
      </c>
      <c r="C1217" s="150">
        <v>22020102</v>
      </c>
      <c r="D1217" s="133" t="s">
        <v>518</v>
      </c>
      <c r="E1217" s="157">
        <v>490000</v>
      </c>
      <c r="F1217" s="138"/>
      <c r="G1217" s="157">
        <v>490000</v>
      </c>
      <c r="H1217" s="131"/>
      <c r="I1217" s="131">
        <f>G1217/2</f>
        <v>245000</v>
      </c>
      <c r="J1217" s="139"/>
    </row>
    <row r="1218" spans="1:10" x14ac:dyDescent="0.25">
      <c r="A1218" s="140" t="s">
        <v>57</v>
      </c>
      <c r="B1218" s="140">
        <v>26001005</v>
      </c>
      <c r="C1218" s="162">
        <v>22020301</v>
      </c>
      <c r="D1218" s="133" t="s">
        <v>513</v>
      </c>
      <c r="E1218" s="157">
        <v>100000</v>
      </c>
      <c r="F1218" s="138"/>
      <c r="G1218" s="157">
        <v>100000</v>
      </c>
      <c r="H1218" s="131"/>
      <c r="I1218" s="131">
        <f t="shared" ref="I1218:I1220" si="80">G1218/2</f>
        <v>50000</v>
      </c>
      <c r="J1218" s="139"/>
    </row>
    <row r="1219" spans="1:10" x14ac:dyDescent="0.25">
      <c r="A1219" s="140" t="s">
        <v>57</v>
      </c>
      <c r="B1219" s="140">
        <v>26001005</v>
      </c>
      <c r="C1219" s="162">
        <v>22020401</v>
      </c>
      <c r="D1219" s="133" t="s">
        <v>489</v>
      </c>
      <c r="E1219" s="157">
        <v>150000</v>
      </c>
      <c r="F1219" s="138"/>
      <c r="G1219" s="157">
        <v>150000</v>
      </c>
      <c r="H1219" s="131"/>
      <c r="I1219" s="131">
        <f t="shared" si="80"/>
        <v>75000</v>
      </c>
      <c r="J1219" s="139"/>
    </row>
    <row r="1220" spans="1:10" x14ac:dyDescent="0.25">
      <c r="A1220" s="140" t="s">
        <v>57</v>
      </c>
      <c r="B1220" s="140">
        <v>26001005</v>
      </c>
      <c r="C1220" s="162">
        <v>22020801</v>
      </c>
      <c r="D1220" s="133" t="s">
        <v>515</v>
      </c>
      <c r="E1220" s="157">
        <v>220000</v>
      </c>
      <c r="F1220" s="138"/>
      <c r="G1220" s="157">
        <v>220000</v>
      </c>
      <c r="H1220" s="131"/>
      <c r="I1220" s="131">
        <f t="shared" si="80"/>
        <v>110000</v>
      </c>
      <c r="J1220" s="139"/>
    </row>
    <row r="1221" spans="1:10" x14ac:dyDescent="0.25">
      <c r="A1221" s="140" t="s">
        <v>57</v>
      </c>
      <c r="B1221" s="140">
        <v>26001005</v>
      </c>
      <c r="C1221" s="150">
        <v>22020102</v>
      </c>
      <c r="D1221" s="154" t="s">
        <v>479</v>
      </c>
      <c r="E1221" s="183"/>
      <c r="F1221" s="133"/>
      <c r="G1221" s="183">
        <v>960000</v>
      </c>
      <c r="H1221" s="5">
        <v>160000</v>
      </c>
      <c r="I1221" s="5">
        <f>SUM(I1217:I1220)</f>
        <v>480000</v>
      </c>
      <c r="J1221" s="139"/>
    </row>
    <row r="1222" spans="1:10" x14ac:dyDescent="0.25">
      <c r="A1222" s="140" t="s">
        <v>57</v>
      </c>
      <c r="B1222" s="140">
        <v>26051001</v>
      </c>
      <c r="C1222" s="140"/>
      <c r="D1222" s="154" t="s">
        <v>368</v>
      </c>
      <c r="E1222" s="160"/>
      <c r="F1222" s="138">
        <v>0</v>
      </c>
      <c r="G1222" s="138"/>
      <c r="H1222" s="131">
        <v>0</v>
      </c>
      <c r="I1222" s="5"/>
      <c r="J1222" s="139"/>
    </row>
    <row r="1223" spans="1:10" x14ac:dyDescent="0.25">
      <c r="A1223" s="140" t="s">
        <v>57</v>
      </c>
      <c r="B1223" s="140">
        <v>26051001</v>
      </c>
      <c r="C1223" s="145">
        <v>21010101</v>
      </c>
      <c r="D1223" s="154" t="s">
        <v>287</v>
      </c>
      <c r="E1223" s="147">
        <v>360310000</v>
      </c>
      <c r="F1223" s="148">
        <v>220120592</v>
      </c>
      <c r="G1223" s="147">
        <v>360310000</v>
      </c>
      <c r="H1223" s="5">
        <v>183840202</v>
      </c>
      <c r="I1223" s="5">
        <v>289864000</v>
      </c>
      <c r="J1223" s="139"/>
    </row>
    <row r="1224" spans="1:10" x14ac:dyDescent="0.25">
      <c r="A1224" s="140" t="s">
        <v>57</v>
      </c>
      <c r="B1224" s="140">
        <v>26051001</v>
      </c>
      <c r="C1224" s="162">
        <v>22020101</v>
      </c>
      <c r="D1224" s="133" t="s">
        <v>291</v>
      </c>
      <c r="E1224" s="160">
        <v>5000000</v>
      </c>
      <c r="F1224" s="138"/>
      <c r="G1224" s="160">
        <v>5000000</v>
      </c>
      <c r="H1224" s="5"/>
      <c r="I1224" s="131">
        <f>G1224/2</f>
        <v>2500000</v>
      </c>
      <c r="J1224" s="139"/>
    </row>
    <row r="1225" spans="1:10" x14ac:dyDescent="0.25">
      <c r="A1225" s="140" t="s">
        <v>57</v>
      </c>
      <c r="B1225" s="140">
        <v>26051001</v>
      </c>
      <c r="C1225" s="162">
        <v>22020301</v>
      </c>
      <c r="D1225" s="133" t="s">
        <v>513</v>
      </c>
      <c r="E1225" s="160">
        <v>3650000</v>
      </c>
      <c r="F1225" s="138"/>
      <c r="G1225" s="160">
        <v>3650000</v>
      </c>
      <c r="H1225" s="5"/>
      <c r="I1225" s="131">
        <f t="shared" ref="I1225:I1236" si="81">G1225/2</f>
        <v>1825000</v>
      </c>
      <c r="J1225" s="139"/>
    </row>
    <row r="1226" spans="1:10" x14ac:dyDescent="0.25">
      <c r="A1226" s="140" t="s">
        <v>57</v>
      </c>
      <c r="B1226" s="140">
        <v>26051001</v>
      </c>
      <c r="C1226" s="162">
        <v>22020303</v>
      </c>
      <c r="D1226" s="199" t="s">
        <v>522</v>
      </c>
      <c r="E1226" s="160">
        <v>4000000</v>
      </c>
      <c r="F1226" s="138"/>
      <c r="G1226" s="160">
        <v>4000000</v>
      </c>
      <c r="H1226" s="5"/>
      <c r="I1226" s="131">
        <f t="shared" si="81"/>
        <v>2000000</v>
      </c>
      <c r="J1226" s="139"/>
    </row>
    <row r="1227" spans="1:10" x14ac:dyDescent="0.25">
      <c r="A1227" s="140" t="s">
        <v>57</v>
      </c>
      <c r="B1227" s="140">
        <v>26051001</v>
      </c>
      <c r="C1227" s="162">
        <v>22020305</v>
      </c>
      <c r="D1227" s="133" t="s">
        <v>526</v>
      </c>
      <c r="E1227" s="160">
        <v>300000</v>
      </c>
      <c r="F1227" s="138"/>
      <c r="G1227" s="160">
        <v>300000</v>
      </c>
      <c r="H1227" s="5"/>
      <c r="I1227" s="131">
        <f t="shared" si="81"/>
        <v>150000</v>
      </c>
      <c r="J1227" s="139"/>
    </row>
    <row r="1228" spans="1:10" x14ac:dyDescent="0.25">
      <c r="A1228" s="140" t="s">
        <v>57</v>
      </c>
      <c r="B1228" s="140">
        <v>26051001</v>
      </c>
      <c r="C1228" s="162">
        <v>22020401</v>
      </c>
      <c r="D1228" s="133" t="s">
        <v>489</v>
      </c>
      <c r="E1228" s="160">
        <v>1000000</v>
      </c>
      <c r="F1228" s="138"/>
      <c r="G1228" s="160">
        <v>1000000</v>
      </c>
      <c r="H1228" s="5"/>
      <c r="I1228" s="131">
        <f t="shared" si="81"/>
        <v>500000</v>
      </c>
      <c r="J1228" s="139"/>
    </row>
    <row r="1229" spans="1:10" x14ac:dyDescent="0.25">
      <c r="A1229" s="140" t="s">
        <v>57</v>
      </c>
      <c r="B1229" s="140">
        <v>26051001</v>
      </c>
      <c r="C1229" s="162">
        <v>22020403</v>
      </c>
      <c r="D1229" s="133" t="s">
        <v>527</v>
      </c>
      <c r="E1229" s="160">
        <v>450000</v>
      </c>
      <c r="F1229" s="138"/>
      <c r="G1229" s="160">
        <v>450000</v>
      </c>
      <c r="H1229" s="5"/>
      <c r="I1229" s="131">
        <f t="shared" si="81"/>
        <v>225000</v>
      </c>
      <c r="J1229" s="139"/>
    </row>
    <row r="1230" spans="1:10" x14ac:dyDescent="0.25">
      <c r="A1230" s="140" t="s">
        <v>57</v>
      </c>
      <c r="B1230" s="140">
        <v>26051001</v>
      </c>
      <c r="C1230" s="162">
        <v>22020404</v>
      </c>
      <c r="D1230" s="133" t="s">
        <v>529</v>
      </c>
      <c r="E1230" s="160">
        <v>100000</v>
      </c>
      <c r="F1230" s="138"/>
      <c r="G1230" s="160">
        <v>100000</v>
      </c>
      <c r="H1230" s="5"/>
      <c r="I1230" s="131">
        <f t="shared" si="81"/>
        <v>50000</v>
      </c>
      <c r="J1230" s="139"/>
    </row>
    <row r="1231" spans="1:10" x14ac:dyDescent="0.25">
      <c r="A1231" s="140" t="s">
        <v>57</v>
      </c>
      <c r="B1231" s="140">
        <v>26051001</v>
      </c>
      <c r="C1231" s="162">
        <v>22020501</v>
      </c>
      <c r="D1231" s="133" t="s">
        <v>514</v>
      </c>
      <c r="E1231" s="160">
        <v>3900000</v>
      </c>
      <c r="F1231" s="138"/>
      <c r="G1231" s="160">
        <v>3900000</v>
      </c>
      <c r="H1231" s="5"/>
      <c r="I1231" s="131">
        <f t="shared" si="81"/>
        <v>1950000</v>
      </c>
      <c r="J1231" s="139"/>
    </row>
    <row r="1232" spans="1:10" x14ac:dyDescent="0.25">
      <c r="A1232" s="140" t="s">
        <v>57</v>
      </c>
      <c r="B1232" s="140">
        <v>26051001</v>
      </c>
      <c r="C1232" s="150">
        <v>22021027</v>
      </c>
      <c r="D1232" s="133" t="s">
        <v>648</v>
      </c>
      <c r="E1232" s="160">
        <v>700000</v>
      </c>
      <c r="F1232" s="138"/>
      <c r="G1232" s="160">
        <v>700000</v>
      </c>
      <c r="H1232" s="5"/>
      <c r="I1232" s="131">
        <f t="shared" si="81"/>
        <v>350000</v>
      </c>
      <c r="J1232" s="139"/>
    </row>
    <row r="1233" spans="1:10" x14ac:dyDescent="0.25">
      <c r="A1233" s="140" t="s">
        <v>57</v>
      </c>
      <c r="B1233" s="140">
        <v>26051001</v>
      </c>
      <c r="C1233" s="162">
        <v>22020801</v>
      </c>
      <c r="D1233" s="133" t="s">
        <v>515</v>
      </c>
      <c r="E1233" s="160">
        <v>2600000</v>
      </c>
      <c r="F1233" s="138"/>
      <c r="G1233" s="160">
        <v>2600000</v>
      </c>
      <c r="H1233" s="5"/>
      <c r="I1233" s="131">
        <f t="shared" si="81"/>
        <v>1300000</v>
      </c>
      <c r="J1233" s="131"/>
    </row>
    <row r="1234" spans="1:10" x14ac:dyDescent="0.25">
      <c r="A1234" s="140" t="s">
        <v>57</v>
      </c>
      <c r="B1234" s="140">
        <v>26051001</v>
      </c>
      <c r="C1234" s="162">
        <v>22020803</v>
      </c>
      <c r="D1234" s="133" t="s">
        <v>509</v>
      </c>
      <c r="E1234" s="160">
        <v>450000</v>
      </c>
      <c r="F1234" s="138"/>
      <c r="G1234" s="160">
        <v>450000</v>
      </c>
      <c r="H1234" s="5"/>
      <c r="I1234" s="131">
        <f t="shared" si="81"/>
        <v>225000</v>
      </c>
      <c r="J1234" s="111"/>
    </row>
    <row r="1235" spans="1:10" x14ac:dyDescent="0.25">
      <c r="A1235" s="140" t="s">
        <v>57</v>
      </c>
      <c r="B1235" s="140">
        <v>26051001</v>
      </c>
      <c r="C1235" s="162">
        <v>22021004</v>
      </c>
      <c r="D1235" s="133" t="s">
        <v>435</v>
      </c>
      <c r="E1235" s="160">
        <v>1600000</v>
      </c>
      <c r="F1235" s="138"/>
      <c r="G1235" s="160">
        <v>1600000</v>
      </c>
      <c r="H1235" s="5"/>
      <c r="I1235" s="131">
        <f t="shared" si="81"/>
        <v>800000</v>
      </c>
      <c r="J1235" s="139"/>
    </row>
    <row r="1236" spans="1:10" x14ac:dyDescent="0.25">
      <c r="A1236" s="140" t="s">
        <v>57</v>
      </c>
      <c r="B1236" s="140">
        <v>26051001</v>
      </c>
      <c r="C1236" s="162">
        <v>22020901</v>
      </c>
      <c r="D1236" s="133" t="s">
        <v>294</v>
      </c>
      <c r="E1236" s="160">
        <v>250000</v>
      </c>
      <c r="F1236" s="138"/>
      <c r="G1236" s="160">
        <v>250000</v>
      </c>
      <c r="H1236" s="5"/>
      <c r="I1236" s="131">
        <f t="shared" si="81"/>
        <v>125000</v>
      </c>
      <c r="J1236" s="131"/>
    </row>
    <row r="1237" spans="1:10" x14ac:dyDescent="0.25">
      <c r="A1237" s="140" t="s">
        <v>57</v>
      </c>
      <c r="B1237" s="140">
        <v>26051001</v>
      </c>
      <c r="C1237" s="162">
        <v>22020101</v>
      </c>
      <c r="D1237" s="154" t="s">
        <v>512</v>
      </c>
      <c r="E1237" s="160"/>
      <c r="F1237" s="133"/>
      <c r="G1237" s="148">
        <v>24000000</v>
      </c>
      <c r="H1237" s="5">
        <v>8000000</v>
      </c>
      <c r="I1237" s="5">
        <f>SUM(I1224:I1236)</f>
        <v>12000000</v>
      </c>
      <c r="J1237" s="139"/>
    </row>
    <row r="1238" spans="1:10" x14ac:dyDescent="0.25">
      <c r="A1238" s="140" t="s">
        <v>57</v>
      </c>
      <c r="B1238" s="140">
        <v>26051001</v>
      </c>
      <c r="C1238" s="140"/>
      <c r="D1238" s="154" t="s">
        <v>480</v>
      </c>
      <c r="E1238" s="165"/>
      <c r="F1238" s="138">
        <v>0</v>
      </c>
      <c r="G1238" s="138"/>
      <c r="H1238" s="131">
        <v>0</v>
      </c>
      <c r="I1238" s="5"/>
      <c r="J1238" s="139"/>
    </row>
    <row r="1239" spans="1:10" x14ac:dyDescent="0.25">
      <c r="A1239" s="140" t="s">
        <v>57</v>
      </c>
      <c r="B1239" s="140">
        <v>26051001</v>
      </c>
      <c r="C1239" s="150">
        <v>22021002</v>
      </c>
      <c r="D1239" s="133" t="s">
        <v>300</v>
      </c>
      <c r="E1239" s="160">
        <v>10000000</v>
      </c>
      <c r="F1239" s="138"/>
      <c r="G1239" s="160">
        <v>50000000</v>
      </c>
      <c r="H1239" s="131">
        <v>0</v>
      </c>
      <c r="I1239" s="131">
        <v>12000000</v>
      </c>
      <c r="J1239" s="139"/>
    </row>
    <row r="1240" spans="1:10" x14ac:dyDescent="0.25">
      <c r="A1240" s="140" t="s">
        <v>57</v>
      </c>
      <c r="B1240" s="140">
        <v>26051001</v>
      </c>
      <c r="C1240" s="150">
        <v>22020406</v>
      </c>
      <c r="D1240" s="151" t="s">
        <v>288</v>
      </c>
      <c r="E1240" s="160">
        <v>150000000</v>
      </c>
      <c r="F1240" s="138"/>
      <c r="G1240" s="138">
        <v>1000000</v>
      </c>
      <c r="H1240" s="131">
        <v>0</v>
      </c>
      <c r="I1240" s="5"/>
      <c r="J1240" s="139"/>
    </row>
    <row r="1241" spans="1:10" x14ac:dyDescent="0.25">
      <c r="A1241" s="140" t="s">
        <v>57</v>
      </c>
      <c r="B1241" s="174">
        <v>26051001</v>
      </c>
      <c r="C1241" s="150">
        <v>22020404</v>
      </c>
      <c r="D1241" s="6" t="s">
        <v>285</v>
      </c>
      <c r="E1241" s="160">
        <v>1000000</v>
      </c>
      <c r="F1241" s="138">
        <v>0</v>
      </c>
      <c r="G1241" s="138"/>
      <c r="H1241" s="131">
        <v>0</v>
      </c>
      <c r="I1241" s="5"/>
      <c r="J1241" s="131"/>
    </row>
    <row r="1242" spans="1:10" x14ac:dyDescent="0.25">
      <c r="A1242" s="140" t="s">
        <v>57</v>
      </c>
      <c r="B1242" s="174">
        <v>26051001</v>
      </c>
      <c r="C1242" s="150">
        <v>22020405</v>
      </c>
      <c r="D1242" s="6" t="s">
        <v>424</v>
      </c>
      <c r="E1242" s="160">
        <v>2000000</v>
      </c>
      <c r="F1242" s="138">
        <v>0</v>
      </c>
      <c r="G1242" s="138">
        <v>2000000</v>
      </c>
      <c r="H1242" s="131">
        <v>0</v>
      </c>
      <c r="I1242" s="131">
        <v>1000000</v>
      </c>
      <c r="J1242" s="139"/>
    </row>
    <row r="1243" spans="1:10" x14ac:dyDescent="0.25">
      <c r="A1243" s="140" t="s">
        <v>57</v>
      </c>
      <c r="B1243" s="174">
        <v>26051001</v>
      </c>
      <c r="C1243" s="150">
        <v>22020406</v>
      </c>
      <c r="D1243" s="6" t="s">
        <v>555</v>
      </c>
      <c r="E1243" s="160">
        <v>150000000</v>
      </c>
      <c r="F1243" s="138">
        <v>99885805</v>
      </c>
      <c r="G1243" s="138">
        <v>170000000</v>
      </c>
      <c r="H1243" s="131">
        <v>30000000</v>
      </c>
      <c r="I1243" s="131">
        <v>120000000</v>
      </c>
      <c r="J1243" s="139"/>
    </row>
    <row r="1244" spans="1:10" x14ac:dyDescent="0.25">
      <c r="A1244" s="140" t="s">
        <v>57</v>
      </c>
      <c r="B1244" s="174">
        <v>26051001</v>
      </c>
      <c r="C1244" s="150">
        <v>22020501</v>
      </c>
      <c r="D1244" s="6" t="s">
        <v>119</v>
      </c>
      <c r="E1244" s="160">
        <v>8000000</v>
      </c>
      <c r="F1244" s="138">
        <v>0</v>
      </c>
      <c r="G1244" s="138">
        <v>7000000</v>
      </c>
      <c r="H1244" s="131">
        <v>0</v>
      </c>
      <c r="I1244" s="131">
        <v>4000000</v>
      </c>
      <c r="J1244" s="139"/>
    </row>
    <row r="1245" spans="1:10" x14ac:dyDescent="0.25">
      <c r="A1245" s="140" t="s">
        <v>57</v>
      </c>
      <c r="B1245" s="174">
        <v>26051001</v>
      </c>
      <c r="C1245" s="150">
        <v>22020310</v>
      </c>
      <c r="D1245" s="6" t="s">
        <v>187</v>
      </c>
      <c r="E1245" s="160">
        <v>15000000</v>
      </c>
      <c r="F1245" s="138">
        <v>0</v>
      </c>
      <c r="G1245" s="138">
        <v>4000000</v>
      </c>
      <c r="H1245" s="131">
        <v>0</v>
      </c>
      <c r="I1245" s="131">
        <v>3000000</v>
      </c>
      <c r="J1245" s="139"/>
    </row>
    <row r="1246" spans="1:10" x14ac:dyDescent="0.25">
      <c r="A1246" s="140" t="s">
        <v>57</v>
      </c>
      <c r="B1246" s="174">
        <v>26051001</v>
      </c>
      <c r="C1246" s="150">
        <v>22020305</v>
      </c>
      <c r="D1246" s="6" t="s">
        <v>189</v>
      </c>
      <c r="E1246" s="160">
        <v>5000000</v>
      </c>
      <c r="F1246" s="138">
        <v>0</v>
      </c>
      <c r="G1246" s="138">
        <v>4000000</v>
      </c>
      <c r="H1246" s="131">
        <v>0</v>
      </c>
      <c r="I1246" s="131">
        <v>3000000</v>
      </c>
      <c r="J1246" s="139"/>
    </row>
    <row r="1247" spans="1:10" x14ac:dyDescent="0.25">
      <c r="A1247" s="140" t="s">
        <v>57</v>
      </c>
      <c r="B1247" s="174">
        <v>26051001</v>
      </c>
      <c r="C1247" s="150">
        <v>22021022</v>
      </c>
      <c r="D1247" s="6" t="s">
        <v>221</v>
      </c>
      <c r="E1247" s="160">
        <v>100000000</v>
      </c>
      <c r="F1247" s="138">
        <v>6060000</v>
      </c>
      <c r="G1247" s="138">
        <v>33000000</v>
      </c>
      <c r="H1247" s="131">
        <v>0</v>
      </c>
      <c r="I1247" s="131">
        <v>33150000</v>
      </c>
      <c r="J1247" s="139"/>
    </row>
    <row r="1248" spans="1:10" x14ac:dyDescent="0.25">
      <c r="A1248" s="140" t="s">
        <v>57</v>
      </c>
      <c r="B1248" s="174">
        <v>26051001</v>
      </c>
      <c r="C1248" s="150"/>
      <c r="D1248" s="154" t="s">
        <v>516</v>
      </c>
      <c r="E1248" s="148">
        <f t="shared" ref="E1248:F1248" si="82">SUM(E1239:E1247)</f>
        <v>441000000</v>
      </c>
      <c r="F1248" s="148">
        <f t="shared" si="82"/>
        <v>105945805</v>
      </c>
      <c r="G1248" s="148">
        <f>SUM(G1239:G1247)</f>
        <v>271000000</v>
      </c>
      <c r="H1248" s="5">
        <v>30000000</v>
      </c>
      <c r="I1248" s="5">
        <f>SUM(I1239:I1247)</f>
        <v>176150000</v>
      </c>
      <c r="J1248" s="139"/>
    </row>
    <row r="1249" spans="1:10" x14ac:dyDescent="0.25">
      <c r="A1249" s="140" t="s">
        <v>57</v>
      </c>
      <c r="B1249" s="174">
        <v>26051001</v>
      </c>
      <c r="C1249" s="150"/>
      <c r="D1249" s="154" t="s">
        <v>290</v>
      </c>
      <c r="E1249" s="148">
        <v>315000000</v>
      </c>
      <c r="F1249" s="148" t="e">
        <f>#REF!+F1248</f>
        <v>#REF!</v>
      </c>
      <c r="G1249" s="148">
        <f>G1248+G1237</f>
        <v>295000000</v>
      </c>
      <c r="H1249" s="5">
        <v>38000000</v>
      </c>
      <c r="I1249" s="5">
        <f>I1248+I1237</f>
        <v>188150000</v>
      </c>
      <c r="J1249" s="139"/>
    </row>
    <row r="1250" spans="1:10" x14ac:dyDescent="0.25">
      <c r="A1250" s="140" t="s">
        <v>57</v>
      </c>
      <c r="B1250" s="140">
        <v>26052001</v>
      </c>
      <c r="C1250" s="140"/>
      <c r="D1250" s="154" t="s">
        <v>369</v>
      </c>
      <c r="E1250" s="160"/>
      <c r="F1250" s="138">
        <v>0</v>
      </c>
      <c r="G1250" s="138"/>
      <c r="H1250" s="131">
        <v>0</v>
      </c>
      <c r="I1250" s="5"/>
      <c r="J1250" s="139"/>
    </row>
    <row r="1251" spans="1:10" x14ac:dyDescent="0.25">
      <c r="A1251" s="140" t="s">
        <v>57</v>
      </c>
      <c r="B1251" s="140">
        <v>26052001</v>
      </c>
      <c r="C1251" s="145">
        <v>21010101</v>
      </c>
      <c r="D1251" s="154" t="s">
        <v>287</v>
      </c>
      <c r="E1251" s="161">
        <v>157599000</v>
      </c>
      <c r="F1251" s="148">
        <v>141737359</v>
      </c>
      <c r="G1251" s="148">
        <v>240727000</v>
      </c>
      <c r="H1251" s="5">
        <v>130114270</v>
      </c>
      <c r="I1251" s="5">
        <v>170836000</v>
      </c>
      <c r="J1251" s="139"/>
    </row>
    <row r="1252" spans="1:10" x14ac:dyDescent="0.25">
      <c r="A1252" s="140" t="s">
        <v>57</v>
      </c>
      <c r="B1252" s="140">
        <v>26052001</v>
      </c>
      <c r="C1252" s="150">
        <v>22020102</v>
      </c>
      <c r="D1252" s="133" t="s">
        <v>518</v>
      </c>
      <c r="E1252" s="163">
        <v>3100000</v>
      </c>
      <c r="F1252" s="138"/>
      <c r="G1252" s="163">
        <v>3300000</v>
      </c>
      <c r="H1252" s="5"/>
      <c r="I1252" s="131">
        <f>G1252/2</f>
        <v>1650000</v>
      </c>
      <c r="J1252" s="139"/>
    </row>
    <row r="1253" spans="1:10" x14ac:dyDescent="0.25">
      <c r="A1253" s="140" t="s">
        <v>57</v>
      </c>
      <c r="B1253" s="140">
        <v>26052001</v>
      </c>
      <c r="C1253" s="162">
        <v>22020201</v>
      </c>
      <c r="D1253" s="133" t="s">
        <v>646</v>
      </c>
      <c r="E1253" s="163">
        <v>1050000</v>
      </c>
      <c r="F1253" s="138"/>
      <c r="G1253" s="163">
        <v>1050000</v>
      </c>
      <c r="H1253" s="5"/>
      <c r="I1253" s="131">
        <f t="shared" ref="I1253:I1261" si="83">G1253/2</f>
        <v>525000</v>
      </c>
      <c r="J1253" s="139"/>
    </row>
    <row r="1254" spans="1:10" x14ac:dyDescent="0.25">
      <c r="A1254" s="140" t="s">
        <v>57</v>
      </c>
      <c r="B1254" s="140">
        <v>26052001</v>
      </c>
      <c r="C1254" s="162">
        <v>22020301</v>
      </c>
      <c r="D1254" s="133" t="s">
        <v>513</v>
      </c>
      <c r="E1254" s="163">
        <v>1590000</v>
      </c>
      <c r="F1254" s="138"/>
      <c r="G1254" s="163">
        <v>1590000</v>
      </c>
      <c r="H1254" s="5"/>
      <c r="I1254" s="131">
        <f t="shared" si="83"/>
        <v>795000</v>
      </c>
      <c r="J1254" s="139"/>
    </row>
    <row r="1255" spans="1:10" x14ac:dyDescent="0.25">
      <c r="A1255" s="140" t="s">
        <v>57</v>
      </c>
      <c r="B1255" s="140">
        <v>26052001</v>
      </c>
      <c r="C1255" s="162">
        <v>22020403</v>
      </c>
      <c r="D1255" s="133" t="s">
        <v>527</v>
      </c>
      <c r="E1255" s="163">
        <v>1400000</v>
      </c>
      <c r="F1255" s="138"/>
      <c r="G1255" s="163">
        <v>1400000</v>
      </c>
      <c r="H1255" s="5"/>
      <c r="I1255" s="131">
        <f t="shared" si="83"/>
        <v>700000</v>
      </c>
      <c r="J1255" s="139"/>
    </row>
    <row r="1256" spans="1:10" x14ac:dyDescent="0.25">
      <c r="A1256" s="140" t="s">
        <v>57</v>
      </c>
      <c r="B1256" s="140">
        <v>26052001</v>
      </c>
      <c r="C1256" s="140">
        <v>22020405</v>
      </c>
      <c r="D1256" s="133" t="s">
        <v>524</v>
      </c>
      <c r="E1256" s="163">
        <v>220000</v>
      </c>
      <c r="F1256" s="138"/>
      <c r="G1256" s="163">
        <v>220000</v>
      </c>
      <c r="H1256" s="5"/>
      <c r="I1256" s="131">
        <f t="shared" si="83"/>
        <v>110000</v>
      </c>
      <c r="J1256" s="139"/>
    </row>
    <row r="1257" spans="1:10" x14ac:dyDescent="0.25">
      <c r="A1257" s="140" t="s">
        <v>57</v>
      </c>
      <c r="B1257" s="140">
        <v>26052001</v>
      </c>
      <c r="C1257" s="150">
        <v>22021027</v>
      </c>
      <c r="D1257" s="133" t="s">
        <v>648</v>
      </c>
      <c r="E1257" s="163">
        <v>800000</v>
      </c>
      <c r="F1257" s="138"/>
      <c r="G1257" s="163">
        <v>1800000</v>
      </c>
      <c r="H1257" s="5"/>
      <c r="I1257" s="131">
        <f t="shared" si="83"/>
        <v>900000</v>
      </c>
      <c r="J1257" s="139"/>
    </row>
    <row r="1258" spans="1:10" x14ac:dyDescent="0.25">
      <c r="A1258" s="140" t="s">
        <v>57</v>
      </c>
      <c r="B1258" s="140">
        <v>26052001</v>
      </c>
      <c r="C1258" s="162">
        <v>22020801</v>
      </c>
      <c r="D1258" s="133" t="s">
        <v>515</v>
      </c>
      <c r="E1258" s="163">
        <v>1350000</v>
      </c>
      <c r="F1258" s="138"/>
      <c r="G1258" s="163">
        <v>1350000</v>
      </c>
      <c r="H1258" s="5"/>
      <c r="I1258" s="131">
        <f t="shared" si="83"/>
        <v>675000</v>
      </c>
      <c r="J1258" s="139"/>
    </row>
    <row r="1259" spans="1:10" x14ac:dyDescent="0.25">
      <c r="A1259" s="140" t="s">
        <v>57</v>
      </c>
      <c r="B1259" s="140">
        <v>26052001</v>
      </c>
      <c r="C1259" s="162">
        <v>22020803</v>
      </c>
      <c r="D1259" s="133" t="s">
        <v>509</v>
      </c>
      <c r="E1259" s="163">
        <v>250000</v>
      </c>
      <c r="F1259" s="138"/>
      <c r="G1259" s="163">
        <v>250000</v>
      </c>
      <c r="H1259" s="5"/>
      <c r="I1259" s="131">
        <f t="shared" si="83"/>
        <v>125000</v>
      </c>
      <c r="J1259" s="139"/>
    </row>
    <row r="1260" spans="1:10" x14ac:dyDescent="0.25">
      <c r="A1260" s="140" t="s">
        <v>57</v>
      </c>
      <c r="B1260" s="140">
        <v>26052001</v>
      </c>
      <c r="C1260" s="162">
        <v>22021004</v>
      </c>
      <c r="D1260" s="133" t="s">
        <v>435</v>
      </c>
      <c r="E1260" s="163">
        <v>980000</v>
      </c>
      <c r="F1260" s="138"/>
      <c r="G1260" s="163">
        <v>980000</v>
      </c>
      <c r="H1260" s="5"/>
      <c r="I1260" s="131">
        <f t="shared" si="83"/>
        <v>490000</v>
      </c>
      <c r="J1260" s="139"/>
    </row>
    <row r="1261" spans="1:10" x14ac:dyDescent="0.25">
      <c r="A1261" s="140" t="s">
        <v>57</v>
      </c>
      <c r="B1261" s="140">
        <v>26052001</v>
      </c>
      <c r="C1261" s="162">
        <v>22020901</v>
      </c>
      <c r="D1261" s="133" t="s">
        <v>294</v>
      </c>
      <c r="E1261" s="163">
        <v>60000</v>
      </c>
      <c r="F1261" s="138"/>
      <c r="G1261" s="163">
        <v>60000</v>
      </c>
      <c r="H1261" s="5"/>
      <c r="I1261" s="131">
        <f t="shared" si="83"/>
        <v>30000</v>
      </c>
      <c r="J1261" s="139"/>
    </row>
    <row r="1262" spans="1:10" x14ac:dyDescent="0.25">
      <c r="A1262" s="140" t="s">
        <v>57</v>
      </c>
      <c r="B1262" s="140">
        <v>26052001</v>
      </c>
      <c r="C1262" s="150">
        <v>22020102</v>
      </c>
      <c r="D1262" s="154" t="s">
        <v>512</v>
      </c>
      <c r="E1262" s="165"/>
      <c r="F1262" s="138"/>
      <c r="G1262" s="148">
        <v>12000000</v>
      </c>
      <c r="H1262" s="5">
        <v>3600000</v>
      </c>
      <c r="I1262" s="5">
        <f>SUM(I1252:I1261)</f>
        <v>6000000</v>
      </c>
      <c r="J1262" s="131"/>
    </row>
    <row r="1263" spans="1:10" x14ac:dyDescent="0.25">
      <c r="A1263" s="140" t="s">
        <v>57</v>
      </c>
      <c r="B1263" s="140">
        <v>26053001</v>
      </c>
      <c r="C1263" s="140"/>
      <c r="D1263" s="154" t="s">
        <v>269</v>
      </c>
      <c r="E1263" s="160"/>
      <c r="F1263" s="138">
        <v>0</v>
      </c>
      <c r="G1263" s="138"/>
      <c r="H1263" s="131">
        <v>0</v>
      </c>
      <c r="I1263" s="5"/>
      <c r="J1263" s="139"/>
    </row>
    <row r="1264" spans="1:10" x14ac:dyDescent="0.25">
      <c r="A1264" s="140" t="s">
        <v>57</v>
      </c>
      <c r="B1264" s="140">
        <v>26053001</v>
      </c>
      <c r="C1264" s="145">
        <v>21010101</v>
      </c>
      <c r="D1264" s="154" t="s">
        <v>287</v>
      </c>
      <c r="E1264" s="147">
        <v>151481000</v>
      </c>
      <c r="F1264" s="148">
        <v>91308329</v>
      </c>
      <c r="G1264" s="148">
        <v>129410000</v>
      </c>
      <c r="H1264" s="5">
        <v>62663160</v>
      </c>
      <c r="I1264" s="5">
        <v>128347000</v>
      </c>
      <c r="J1264" s="139"/>
    </row>
    <row r="1265" spans="1:10" x14ac:dyDescent="0.25">
      <c r="A1265" s="140" t="s">
        <v>57</v>
      </c>
      <c r="B1265" s="140">
        <v>26053001</v>
      </c>
      <c r="C1265" s="162">
        <v>22020101</v>
      </c>
      <c r="D1265" s="133" t="s">
        <v>291</v>
      </c>
      <c r="E1265" s="163">
        <v>3000000</v>
      </c>
      <c r="F1265" s="138"/>
      <c r="G1265" s="163">
        <v>3000000</v>
      </c>
      <c r="H1265" s="5"/>
      <c r="I1265" s="131">
        <f>G1265/2</f>
        <v>1500000</v>
      </c>
      <c r="J1265" s="139"/>
    </row>
    <row r="1266" spans="1:10" x14ac:dyDescent="0.25">
      <c r="A1266" s="140" t="s">
        <v>57</v>
      </c>
      <c r="B1266" s="140">
        <v>26053001</v>
      </c>
      <c r="C1266" s="162">
        <v>22020102</v>
      </c>
      <c r="D1266" s="133" t="s">
        <v>292</v>
      </c>
      <c r="E1266" s="163">
        <v>580000</v>
      </c>
      <c r="F1266" s="138"/>
      <c r="G1266" s="163">
        <v>580000</v>
      </c>
      <c r="H1266" s="5"/>
      <c r="I1266" s="131">
        <f t="shared" ref="I1266:I1274" si="84">G1266/2</f>
        <v>290000</v>
      </c>
      <c r="J1266" s="139"/>
    </row>
    <row r="1267" spans="1:10" x14ac:dyDescent="0.25">
      <c r="A1267" s="140" t="s">
        <v>57</v>
      </c>
      <c r="B1267" s="140">
        <v>26053001</v>
      </c>
      <c r="C1267" s="162">
        <v>22020301</v>
      </c>
      <c r="D1267" s="133" t="s">
        <v>513</v>
      </c>
      <c r="E1267" s="163">
        <v>1720000</v>
      </c>
      <c r="F1267" s="138"/>
      <c r="G1267" s="163">
        <v>1720000</v>
      </c>
      <c r="H1267" s="5"/>
      <c r="I1267" s="131">
        <f t="shared" si="84"/>
        <v>860000</v>
      </c>
      <c r="J1267" s="139"/>
    </row>
    <row r="1268" spans="1:10" x14ac:dyDescent="0.25">
      <c r="A1268" s="140" t="s">
        <v>57</v>
      </c>
      <c r="B1268" s="140">
        <v>26053001</v>
      </c>
      <c r="C1268" s="162">
        <v>22020303</v>
      </c>
      <c r="D1268" s="133" t="s">
        <v>522</v>
      </c>
      <c r="E1268" s="163">
        <v>1000000</v>
      </c>
      <c r="F1268" s="138"/>
      <c r="G1268" s="163">
        <v>1000000</v>
      </c>
      <c r="H1268" s="5"/>
      <c r="I1268" s="131">
        <f t="shared" si="84"/>
        <v>500000</v>
      </c>
      <c r="J1268" s="139"/>
    </row>
    <row r="1269" spans="1:10" x14ac:dyDescent="0.25">
      <c r="A1269" s="140" t="s">
        <v>57</v>
      </c>
      <c r="B1269" s="140">
        <v>26053001</v>
      </c>
      <c r="C1269" s="162">
        <v>22020305</v>
      </c>
      <c r="D1269" s="133" t="s">
        <v>526</v>
      </c>
      <c r="E1269" s="163">
        <v>200000</v>
      </c>
      <c r="F1269" s="138"/>
      <c r="G1269" s="163">
        <v>200000</v>
      </c>
      <c r="H1269" s="5"/>
      <c r="I1269" s="131">
        <f t="shared" si="84"/>
        <v>100000</v>
      </c>
      <c r="J1269" s="139"/>
    </row>
    <row r="1270" spans="1:10" x14ac:dyDescent="0.25">
      <c r="A1270" s="140" t="s">
        <v>57</v>
      </c>
      <c r="B1270" s="140">
        <v>26053001</v>
      </c>
      <c r="C1270" s="150">
        <v>22021027</v>
      </c>
      <c r="D1270" s="133" t="s">
        <v>648</v>
      </c>
      <c r="E1270" s="163">
        <v>1100000</v>
      </c>
      <c r="F1270" s="138"/>
      <c r="G1270" s="163">
        <v>1100000</v>
      </c>
      <c r="H1270" s="5"/>
      <c r="I1270" s="131">
        <f t="shared" si="84"/>
        <v>550000</v>
      </c>
      <c r="J1270" s="139"/>
    </row>
    <row r="1271" spans="1:10" x14ac:dyDescent="0.25">
      <c r="A1271" s="140" t="s">
        <v>57</v>
      </c>
      <c r="B1271" s="140">
        <v>26053001</v>
      </c>
      <c r="C1271" s="162">
        <v>22020801</v>
      </c>
      <c r="D1271" s="133" t="s">
        <v>515</v>
      </c>
      <c r="E1271" s="163">
        <v>2400000</v>
      </c>
      <c r="F1271" s="138"/>
      <c r="G1271" s="163">
        <v>2400000</v>
      </c>
      <c r="H1271" s="5"/>
      <c r="I1271" s="131">
        <f t="shared" si="84"/>
        <v>1200000</v>
      </c>
      <c r="J1271" s="131"/>
    </row>
    <row r="1272" spans="1:10" x14ac:dyDescent="0.25">
      <c r="A1272" s="140" t="s">
        <v>57</v>
      </c>
      <c r="B1272" s="140">
        <v>26053001</v>
      </c>
      <c r="C1272" s="162">
        <v>22020803</v>
      </c>
      <c r="D1272" s="133" t="s">
        <v>509</v>
      </c>
      <c r="E1272" s="163">
        <v>400000</v>
      </c>
      <c r="F1272" s="138"/>
      <c r="G1272" s="163">
        <v>400000</v>
      </c>
      <c r="H1272" s="5"/>
      <c r="I1272" s="131">
        <f t="shared" si="84"/>
        <v>200000</v>
      </c>
      <c r="J1272" s="139"/>
    </row>
    <row r="1273" spans="1:10" x14ac:dyDescent="0.25">
      <c r="A1273" s="140" t="s">
        <v>57</v>
      </c>
      <c r="B1273" s="140">
        <v>26053001</v>
      </c>
      <c r="C1273" s="162">
        <v>22021004</v>
      </c>
      <c r="D1273" s="133" t="s">
        <v>435</v>
      </c>
      <c r="E1273" s="163">
        <v>1400000</v>
      </c>
      <c r="F1273" s="138"/>
      <c r="G1273" s="163">
        <v>1400000</v>
      </c>
      <c r="H1273" s="5"/>
      <c r="I1273" s="131">
        <f t="shared" si="84"/>
        <v>700000</v>
      </c>
      <c r="J1273" s="139"/>
    </row>
    <row r="1274" spans="1:10" x14ac:dyDescent="0.25">
      <c r="A1274" s="140" t="s">
        <v>57</v>
      </c>
      <c r="B1274" s="140">
        <v>26053001</v>
      </c>
      <c r="C1274" s="162">
        <v>22020901</v>
      </c>
      <c r="D1274" s="133" t="s">
        <v>294</v>
      </c>
      <c r="E1274" s="163">
        <v>200000</v>
      </c>
      <c r="F1274" s="138"/>
      <c r="G1274" s="163">
        <v>200000</v>
      </c>
      <c r="H1274" s="5"/>
      <c r="I1274" s="131">
        <f t="shared" si="84"/>
        <v>100000</v>
      </c>
      <c r="J1274" s="139"/>
    </row>
    <row r="1275" spans="1:10" x14ac:dyDescent="0.25">
      <c r="A1275" s="140" t="s">
        <v>57</v>
      </c>
      <c r="B1275" s="140">
        <v>26053001</v>
      </c>
      <c r="C1275" s="162"/>
      <c r="D1275" s="154" t="s">
        <v>512</v>
      </c>
      <c r="E1275" s="163"/>
      <c r="F1275" s="138"/>
      <c r="G1275" s="148">
        <v>12000000</v>
      </c>
      <c r="H1275" s="5">
        <v>6000000</v>
      </c>
      <c r="I1275" s="5">
        <f>SUM(I1265:I1274)</f>
        <v>6000000</v>
      </c>
      <c r="J1275" s="139"/>
    </row>
    <row r="1276" spans="1:10" x14ac:dyDescent="0.25">
      <c r="A1276" s="140" t="s">
        <v>57</v>
      </c>
      <c r="B1276" s="140">
        <v>26053001</v>
      </c>
      <c r="C1276" s="150">
        <v>22020406</v>
      </c>
      <c r="D1276" s="151" t="s">
        <v>288</v>
      </c>
      <c r="E1276" s="163">
        <v>150000000</v>
      </c>
      <c r="F1276" s="138">
        <v>21500000</v>
      </c>
      <c r="G1276" s="138">
        <v>100000000</v>
      </c>
      <c r="H1276" s="131">
        <v>0</v>
      </c>
      <c r="I1276" s="131">
        <v>70000000</v>
      </c>
      <c r="J1276" s="139"/>
    </row>
    <row r="1277" spans="1:10" x14ac:dyDescent="0.25">
      <c r="A1277" s="140">
        <v>3</v>
      </c>
      <c r="B1277" s="140">
        <v>26053001</v>
      </c>
      <c r="C1277" s="150">
        <v>22021002</v>
      </c>
      <c r="D1277" s="151" t="s">
        <v>300</v>
      </c>
      <c r="E1277" s="163">
        <v>10000000</v>
      </c>
      <c r="F1277" s="138">
        <v>0</v>
      </c>
      <c r="G1277" s="138">
        <v>10000000</v>
      </c>
      <c r="H1277" s="131">
        <v>0</v>
      </c>
      <c r="I1277" s="131">
        <v>10000000</v>
      </c>
      <c r="J1277" s="139"/>
    </row>
    <row r="1278" spans="1:10" x14ac:dyDescent="0.25">
      <c r="A1278" s="140" t="s">
        <v>57</v>
      </c>
      <c r="B1278" s="174">
        <v>26053001</v>
      </c>
      <c r="C1278" s="150">
        <v>22020405</v>
      </c>
      <c r="D1278" s="6" t="s">
        <v>424</v>
      </c>
      <c r="E1278" s="160">
        <v>2000000</v>
      </c>
      <c r="F1278" s="138">
        <v>0</v>
      </c>
      <c r="G1278" s="138">
        <v>2000000</v>
      </c>
      <c r="H1278" s="131">
        <v>0</v>
      </c>
      <c r="I1278" s="131">
        <v>2000000</v>
      </c>
      <c r="J1278" s="139"/>
    </row>
    <row r="1279" spans="1:10" x14ac:dyDescent="0.25">
      <c r="A1279" s="140" t="s">
        <v>57</v>
      </c>
      <c r="B1279" s="174">
        <v>26053001</v>
      </c>
      <c r="C1279" s="150">
        <v>22020310</v>
      </c>
      <c r="D1279" s="6" t="s">
        <v>187</v>
      </c>
      <c r="E1279" s="160">
        <v>15000000</v>
      </c>
      <c r="F1279" s="138">
        <v>0</v>
      </c>
      <c r="G1279" s="138">
        <v>15000000</v>
      </c>
      <c r="H1279" s="131">
        <v>0</v>
      </c>
      <c r="I1279" s="131">
        <v>10000000</v>
      </c>
      <c r="J1279" s="139"/>
    </row>
    <row r="1280" spans="1:10" x14ac:dyDescent="0.25">
      <c r="A1280" s="140" t="s">
        <v>57</v>
      </c>
      <c r="B1280" s="174">
        <v>26053001</v>
      </c>
      <c r="C1280" s="150">
        <v>22020102</v>
      </c>
      <c r="D1280" s="6" t="s">
        <v>118</v>
      </c>
      <c r="E1280" s="160">
        <v>4000000</v>
      </c>
      <c r="F1280" s="138">
        <v>0</v>
      </c>
      <c r="G1280" s="138">
        <v>5000000</v>
      </c>
      <c r="H1280" s="131">
        <v>0</v>
      </c>
      <c r="I1280" s="131">
        <v>4000000</v>
      </c>
      <c r="J1280" s="139"/>
    </row>
    <row r="1281" spans="1:10" x14ac:dyDescent="0.25">
      <c r="A1281" s="140" t="s">
        <v>57</v>
      </c>
      <c r="B1281" s="174">
        <v>26053001</v>
      </c>
      <c r="C1281" s="150">
        <v>22021022</v>
      </c>
      <c r="D1281" s="6" t="s">
        <v>221</v>
      </c>
      <c r="E1281" s="160">
        <v>100000000</v>
      </c>
      <c r="F1281" s="138">
        <v>10000000</v>
      </c>
      <c r="G1281" s="138">
        <v>80000000</v>
      </c>
      <c r="H1281" s="131">
        <v>20000000</v>
      </c>
      <c r="I1281" s="131">
        <v>55000000</v>
      </c>
      <c r="J1281" s="139"/>
    </row>
    <row r="1282" spans="1:10" x14ac:dyDescent="0.25">
      <c r="A1282" s="140" t="s">
        <v>57</v>
      </c>
      <c r="B1282" s="174">
        <v>26053001</v>
      </c>
      <c r="C1282" s="150">
        <v>22020501</v>
      </c>
      <c r="D1282" s="6" t="s">
        <v>119</v>
      </c>
      <c r="E1282" s="160">
        <v>8000000</v>
      </c>
      <c r="F1282" s="138">
        <v>0</v>
      </c>
      <c r="G1282" s="138">
        <v>5000000</v>
      </c>
      <c r="H1282" s="131">
        <v>0</v>
      </c>
      <c r="I1282" s="131">
        <v>8000000</v>
      </c>
      <c r="J1282" s="139"/>
    </row>
    <row r="1283" spans="1:10" x14ac:dyDescent="0.25">
      <c r="A1283" s="140" t="s">
        <v>57</v>
      </c>
      <c r="B1283" s="174">
        <v>26053001</v>
      </c>
      <c r="C1283" s="150">
        <v>22020305</v>
      </c>
      <c r="D1283" s="6" t="s">
        <v>189</v>
      </c>
      <c r="E1283" s="160">
        <v>5000000</v>
      </c>
      <c r="F1283" s="138">
        <v>0</v>
      </c>
      <c r="G1283" s="138">
        <v>5000000</v>
      </c>
      <c r="H1283" s="131">
        <v>0</v>
      </c>
      <c r="I1283" s="131">
        <v>5000000</v>
      </c>
      <c r="J1283" s="139"/>
    </row>
    <row r="1284" spans="1:10" x14ac:dyDescent="0.25">
      <c r="A1284" s="140"/>
      <c r="B1284" s="174"/>
      <c r="C1284" s="150"/>
      <c r="D1284" s="154" t="s">
        <v>516</v>
      </c>
      <c r="E1284" s="148">
        <f t="shared" ref="E1284:F1284" si="85">SUM(E1276:E1283)</f>
        <v>294000000</v>
      </c>
      <c r="F1284" s="148">
        <f t="shared" si="85"/>
        <v>31500000</v>
      </c>
      <c r="G1284" s="148">
        <f>SUM(G1276:G1283)</f>
        <v>222000000</v>
      </c>
      <c r="H1284" s="131">
        <v>10000000</v>
      </c>
      <c r="I1284" s="5">
        <f>SUM(I1276:I1283)</f>
        <v>164000000</v>
      </c>
      <c r="J1284" s="139"/>
    </row>
    <row r="1285" spans="1:10" x14ac:dyDescent="0.25">
      <c r="A1285" s="140" t="s">
        <v>57</v>
      </c>
      <c r="B1285" s="174">
        <v>26053001</v>
      </c>
      <c r="C1285" s="150"/>
      <c r="D1285" s="154" t="s">
        <v>290</v>
      </c>
      <c r="E1285" s="148">
        <v>294000000</v>
      </c>
      <c r="F1285" s="148" t="e">
        <f>#REF!+F1284</f>
        <v>#REF!</v>
      </c>
      <c r="G1285" s="148">
        <f>G1284+G1275</f>
        <v>234000000</v>
      </c>
      <c r="H1285" s="5">
        <v>26000000</v>
      </c>
      <c r="I1285" s="5">
        <f>I1284+I1275</f>
        <v>170000000</v>
      </c>
      <c r="J1285" s="139"/>
    </row>
    <row r="1286" spans="1:10" hidden="1" x14ac:dyDescent="0.25">
      <c r="A1286" s="140" t="s">
        <v>77</v>
      </c>
      <c r="B1286" s="140">
        <v>51001001</v>
      </c>
      <c r="C1286" s="140"/>
      <c r="D1286" s="154" t="s">
        <v>370</v>
      </c>
      <c r="E1286" s="160"/>
      <c r="F1286" s="138">
        <v>0</v>
      </c>
      <c r="G1286" s="138"/>
      <c r="H1286" s="131">
        <v>0</v>
      </c>
      <c r="I1286" s="5"/>
      <c r="J1286" s="139"/>
    </row>
    <row r="1287" spans="1:10" hidden="1" x14ac:dyDescent="0.25">
      <c r="A1287" s="140" t="s">
        <v>77</v>
      </c>
      <c r="B1287" s="140">
        <v>51001001</v>
      </c>
      <c r="C1287" s="145">
        <v>21010101</v>
      </c>
      <c r="D1287" s="154" t="s">
        <v>287</v>
      </c>
      <c r="E1287" s="147">
        <v>140726000</v>
      </c>
      <c r="F1287" s="148">
        <v>116844428</v>
      </c>
      <c r="G1287" s="148">
        <v>0</v>
      </c>
      <c r="H1287" s="131">
        <v>0</v>
      </c>
      <c r="I1287" s="5"/>
      <c r="J1287" s="139"/>
    </row>
    <row r="1288" spans="1:10" hidden="1" x14ac:dyDescent="0.25">
      <c r="A1288" s="140" t="s">
        <v>77</v>
      </c>
      <c r="B1288" s="140">
        <v>51001001</v>
      </c>
      <c r="C1288" s="162">
        <v>22020101</v>
      </c>
      <c r="D1288" s="154" t="s">
        <v>479</v>
      </c>
      <c r="E1288" s="160">
        <v>12000000</v>
      </c>
      <c r="F1288" s="138">
        <v>5000000</v>
      </c>
      <c r="G1288" s="138">
        <v>0</v>
      </c>
      <c r="H1288" s="131">
        <v>0</v>
      </c>
      <c r="I1288" s="5"/>
      <c r="J1288" s="139"/>
    </row>
    <row r="1289" spans="1:10" hidden="1" x14ac:dyDescent="0.25">
      <c r="A1289" s="140" t="s">
        <v>77</v>
      </c>
      <c r="B1289" s="140">
        <v>51001001</v>
      </c>
      <c r="C1289" s="140"/>
      <c r="D1289" s="154" t="s">
        <v>480</v>
      </c>
      <c r="E1289" s="161"/>
      <c r="F1289" s="138">
        <v>0</v>
      </c>
      <c r="G1289" s="138">
        <v>0</v>
      </c>
      <c r="H1289" s="131">
        <v>0</v>
      </c>
      <c r="I1289" s="5"/>
      <c r="J1289" s="139"/>
    </row>
    <row r="1290" spans="1:10" hidden="1" x14ac:dyDescent="0.25">
      <c r="A1290" s="140" t="s">
        <v>77</v>
      </c>
      <c r="B1290" s="174">
        <v>51021001</v>
      </c>
      <c r="C1290" s="150">
        <v>22020405</v>
      </c>
      <c r="D1290" s="6" t="s">
        <v>424</v>
      </c>
      <c r="E1290" s="186">
        <v>10000000</v>
      </c>
      <c r="F1290" s="138">
        <v>0</v>
      </c>
      <c r="G1290" s="138">
        <v>0</v>
      </c>
      <c r="H1290" s="131">
        <v>0</v>
      </c>
      <c r="I1290" s="5"/>
      <c r="J1290" s="139"/>
    </row>
    <row r="1291" spans="1:10" hidden="1" x14ac:dyDescent="0.25">
      <c r="A1291" s="140" t="s">
        <v>77</v>
      </c>
      <c r="B1291" s="174">
        <v>51021001</v>
      </c>
      <c r="C1291" s="150">
        <v>22020315</v>
      </c>
      <c r="D1291" s="6" t="s">
        <v>193</v>
      </c>
      <c r="E1291" s="160">
        <v>12000000</v>
      </c>
      <c r="F1291" s="138">
        <v>0</v>
      </c>
      <c r="G1291" s="138">
        <v>0</v>
      </c>
      <c r="H1291" s="131">
        <v>0</v>
      </c>
      <c r="I1291" s="5"/>
      <c r="J1291" s="139"/>
    </row>
    <row r="1292" spans="1:10" hidden="1" x14ac:dyDescent="0.25">
      <c r="A1292" s="140" t="s">
        <v>77</v>
      </c>
      <c r="B1292" s="174">
        <v>51021001</v>
      </c>
      <c r="C1292" s="150">
        <v>22020501</v>
      </c>
      <c r="D1292" s="6" t="s">
        <v>119</v>
      </c>
      <c r="E1292" s="160">
        <v>2000000</v>
      </c>
      <c r="F1292" s="138">
        <v>0</v>
      </c>
      <c r="G1292" s="138">
        <v>0</v>
      </c>
      <c r="H1292" s="131">
        <v>0</v>
      </c>
      <c r="I1292" s="5"/>
      <c r="J1292" s="139"/>
    </row>
    <row r="1293" spans="1:10" hidden="1" x14ac:dyDescent="0.25">
      <c r="A1293" s="140" t="s">
        <v>77</v>
      </c>
      <c r="B1293" s="174">
        <v>51021001</v>
      </c>
      <c r="C1293" s="150"/>
      <c r="D1293" s="154" t="s">
        <v>290</v>
      </c>
      <c r="E1293" s="161">
        <f>SUM(E1288:E1292)</f>
        <v>36000000</v>
      </c>
      <c r="F1293" s="148">
        <v>5000000</v>
      </c>
      <c r="G1293" s="138">
        <v>0</v>
      </c>
      <c r="H1293" s="131">
        <v>0</v>
      </c>
      <c r="I1293" s="5"/>
      <c r="J1293" s="139"/>
    </row>
    <row r="1294" spans="1:10" x14ac:dyDescent="0.25">
      <c r="A1294" s="140" t="s">
        <v>21</v>
      </c>
      <c r="B1294" s="140">
        <v>13001001</v>
      </c>
      <c r="C1294" s="140"/>
      <c r="D1294" s="154" t="s">
        <v>570</v>
      </c>
      <c r="E1294" s="160"/>
      <c r="F1294" s="138">
        <v>0</v>
      </c>
      <c r="G1294" s="138"/>
      <c r="H1294" s="131">
        <v>0</v>
      </c>
      <c r="I1294" s="5"/>
      <c r="J1294" s="139"/>
    </row>
    <row r="1295" spans="1:10" x14ac:dyDescent="0.25">
      <c r="A1295" s="140" t="s">
        <v>21</v>
      </c>
      <c r="B1295" s="140">
        <v>13001001</v>
      </c>
      <c r="C1295" s="145">
        <v>21010101</v>
      </c>
      <c r="D1295" s="154" t="s">
        <v>287</v>
      </c>
      <c r="E1295" s="147">
        <v>140273000</v>
      </c>
      <c r="F1295" s="148">
        <v>123963938</v>
      </c>
      <c r="G1295" s="148">
        <v>254419000</v>
      </c>
      <c r="H1295" s="5">
        <v>183784458</v>
      </c>
      <c r="I1295" s="5">
        <v>283875000</v>
      </c>
      <c r="J1295" s="139"/>
    </row>
    <row r="1296" spans="1:10" x14ac:dyDescent="0.25">
      <c r="A1296" s="140" t="s">
        <v>21</v>
      </c>
      <c r="B1296" s="140">
        <v>13001001</v>
      </c>
      <c r="C1296" s="162">
        <v>22020101</v>
      </c>
      <c r="D1296" s="133" t="s">
        <v>291</v>
      </c>
      <c r="E1296" s="160">
        <v>2000000</v>
      </c>
      <c r="F1296" s="138"/>
      <c r="G1296" s="160">
        <v>2000000</v>
      </c>
      <c r="H1296" s="5"/>
      <c r="I1296" s="131">
        <f>G1296/2</f>
        <v>1000000</v>
      </c>
      <c r="J1296" s="139"/>
    </row>
    <row r="1297" spans="1:10" x14ac:dyDescent="0.25">
      <c r="A1297" s="140" t="s">
        <v>21</v>
      </c>
      <c r="B1297" s="140">
        <v>13001001</v>
      </c>
      <c r="C1297" s="162">
        <v>22020102</v>
      </c>
      <c r="D1297" s="133" t="s">
        <v>292</v>
      </c>
      <c r="E1297" s="160">
        <v>1750000</v>
      </c>
      <c r="F1297" s="138"/>
      <c r="G1297" s="160">
        <v>1750000</v>
      </c>
      <c r="H1297" s="5"/>
      <c r="I1297" s="131">
        <f t="shared" ref="I1297:I1303" si="86">G1297/2</f>
        <v>875000</v>
      </c>
      <c r="J1297" s="139"/>
    </row>
    <row r="1298" spans="1:10" x14ac:dyDescent="0.25">
      <c r="A1298" s="140" t="s">
        <v>21</v>
      </c>
      <c r="B1298" s="140">
        <v>13001001</v>
      </c>
      <c r="C1298" s="162">
        <v>22020301</v>
      </c>
      <c r="D1298" s="133" t="s">
        <v>513</v>
      </c>
      <c r="E1298" s="160">
        <v>3500000</v>
      </c>
      <c r="F1298" s="138"/>
      <c r="G1298" s="160">
        <v>3500000</v>
      </c>
      <c r="H1298" s="5"/>
      <c r="I1298" s="131">
        <f t="shared" si="86"/>
        <v>1750000</v>
      </c>
      <c r="J1298" s="139"/>
    </row>
    <row r="1299" spans="1:10" x14ac:dyDescent="0.25">
      <c r="A1299" s="140" t="s">
        <v>21</v>
      </c>
      <c r="B1299" s="140">
        <v>13001001</v>
      </c>
      <c r="C1299" s="162">
        <v>22020401</v>
      </c>
      <c r="D1299" s="133" t="s">
        <v>489</v>
      </c>
      <c r="E1299" s="163">
        <v>1800000</v>
      </c>
      <c r="F1299" s="138"/>
      <c r="G1299" s="163">
        <v>1800000</v>
      </c>
      <c r="H1299" s="5"/>
      <c r="I1299" s="131">
        <f t="shared" si="86"/>
        <v>900000</v>
      </c>
      <c r="J1299" s="139"/>
    </row>
    <row r="1300" spans="1:10" x14ac:dyDescent="0.25">
      <c r="A1300" s="140" t="s">
        <v>21</v>
      </c>
      <c r="B1300" s="140">
        <v>13001001</v>
      </c>
      <c r="C1300" s="162">
        <v>22020501</v>
      </c>
      <c r="D1300" s="133" t="s">
        <v>514</v>
      </c>
      <c r="E1300" s="160">
        <v>450000</v>
      </c>
      <c r="F1300" s="138"/>
      <c r="G1300" s="160">
        <v>450000</v>
      </c>
      <c r="H1300" s="5"/>
      <c r="I1300" s="131">
        <f t="shared" si="86"/>
        <v>225000</v>
      </c>
      <c r="J1300" s="139"/>
    </row>
    <row r="1301" spans="1:10" x14ac:dyDescent="0.25">
      <c r="A1301" s="140" t="s">
        <v>21</v>
      </c>
      <c r="B1301" s="140">
        <v>13001001</v>
      </c>
      <c r="C1301" s="162">
        <v>22020801</v>
      </c>
      <c r="D1301" s="133" t="s">
        <v>515</v>
      </c>
      <c r="E1301" s="163">
        <v>1000000</v>
      </c>
      <c r="F1301" s="138"/>
      <c r="G1301" s="163">
        <v>1000000</v>
      </c>
      <c r="H1301" s="5"/>
      <c r="I1301" s="131">
        <f t="shared" si="86"/>
        <v>500000</v>
      </c>
      <c r="J1301" s="139"/>
    </row>
    <row r="1302" spans="1:10" x14ac:dyDescent="0.25">
      <c r="A1302" s="140" t="s">
        <v>21</v>
      </c>
      <c r="B1302" s="140">
        <v>13001001</v>
      </c>
      <c r="C1302" s="162">
        <v>22021004</v>
      </c>
      <c r="D1302" s="133" t="s">
        <v>435</v>
      </c>
      <c r="E1302" s="160">
        <v>1400000</v>
      </c>
      <c r="F1302" s="138"/>
      <c r="G1302" s="160">
        <v>1400000</v>
      </c>
      <c r="H1302" s="5"/>
      <c r="I1302" s="131">
        <f t="shared" si="86"/>
        <v>700000</v>
      </c>
      <c r="J1302" s="139"/>
    </row>
    <row r="1303" spans="1:10" x14ac:dyDescent="0.25">
      <c r="A1303" s="140" t="s">
        <v>21</v>
      </c>
      <c r="B1303" s="140">
        <v>13001001</v>
      </c>
      <c r="C1303" s="162">
        <v>22020901</v>
      </c>
      <c r="D1303" s="133" t="s">
        <v>294</v>
      </c>
      <c r="E1303" s="160">
        <v>100000</v>
      </c>
      <c r="F1303" s="138"/>
      <c r="G1303" s="160">
        <v>100000</v>
      </c>
      <c r="H1303" s="5"/>
      <c r="I1303" s="131">
        <f t="shared" si="86"/>
        <v>50000</v>
      </c>
      <c r="J1303" s="139"/>
    </row>
    <row r="1304" spans="1:10" x14ac:dyDescent="0.25">
      <c r="A1304" s="140" t="s">
        <v>21</v>
      </c>
      <c r="B1304" s="140">
        <v>13001001</v>
      </c>
      <c r="C1304" s="162">
        <v>22020101</v>
      </c>
      <c r="D1304" s="154" t="s">
        <v>479</v>
      </c>
      <c r="E1304" s="160"/>
      <c r="F1304" s="138"/>
      <c r="G1304" s="148">
        <v>12000000</v>
      </c>
      <c r="H1304" s="5">
        <v>5200000</v>
      </c>
      <c r="I1304" s="5">
        <f>SUM(I1296:I1303)</f>
        <v>6000000</v>
      </c>
      <c r="J1304" s="131"/>
    </row>
    <row r="1305" spans="1:10" x14ac:dyDescent="0.25">
      <c r="A1305" s="140"/>
      <c r="B1305" s="140"/>
      <c r="C1305" s="140"/>
      <c r="D1305" s="154" t="s">
        <v>480</v>
      </c>
      <c r="E1305" s="165"/>
      <c r="F1305" s="138"/>
      <c r="G1305" s="138"/>
      <c r="H1305" s="131">
        <v>0</v>
      </c>
      <c r="I1305" s="5"/>
      <c r="J1305" s="139"/>
    </row>
    <row r="1306" spans="1:10" x14ac:dyDescent="0.25">
      <c r="A1306" s="140" t="s">
        <v>21</v>
      </c>
      <c r="B1306" s="174">
        <v>13001001</v>
      </c>
      <c r="C1306" s="150">
        <v>22020310</v>
      </c>
      <c r="D1306" s="6" t="s">
        <v>187</v>
      </c>
      <c r="E1306" s="160">
        <v>9600000</v>
      </c>
      <c r="F1306" s="138">
        <v>0</v>
      </c>
      <c r="G1306" s="138">
        <v>6848000</v>
      </c>
      <c r="H1306" s="131">
        <v>0</v>
      </c>
      <c r="I1306" s="131">
        <v>6000000</v>
      </c>
      <c r="J1306" s="139"/>
    </row>
    <row r="1307" spans="1:10" x14ac:dyDescent="0.25">
      <c r="A1307" s="178" t="s">
        <v>21</v>
      </c>
      <c r="B1307" s="179">
        <v>13001001</v>
      </c>
      <c r="C1307" s="180">
        <v>22020501</v>
      </c>
      <c r="D1307" s="6" t="s">
        <v>119</v>
      </c>
      <c r="E1307" s="169">
        <v>200000000</v>
      </c>
      <c r="F1307" s="138">
        <v>25569500</v>
      </c>
      <c r="G1307" s="138">
        <v>186000000</v>
      </c>
      <c r="H1307" s="131">
        <v>12061000</v>
      </c>
      <c r="I1307" s="131">
        <v>120000000</v>
      </c>
    </row>
    <row r="1308" spans="1:10" x14ac:dyDescent="0.25">
      <c r="A1308" s="178" t="s">
        <v>21</v>
      </c>
      <c r="B1308" s="179">
        <v>13001001</v>
      </c>
      <c r="C1308" s="150">
        <v>22020102</v>
      </c>
      <c r="D1308" s="6" t="s">
        <v>118</v>
      </c>
      <c r="E1308" s="169"/>
      <c r="F1308" s="138"/>
      <c r="G1308" s="138">
        <v>8000000</v>
      </c>
      <c r="H1308" s="131">
        <v>1500000</v>
      </c>
      <c r="I1308" s="131">
        <v>3801000</v>
      </c>
      <c r="J1308" s="139"/>
    </row>
    <row r="1309" spans="1:10" x14ac:dyDescent="0.25">
      <c r="A1309" s="140" t="s">
        <v>21</v>
      </c>
      <c r="B1309" s="174">
        <v>13001001</v>
      </c>
      <c r="C1309" s="150">
        <v>22040109</v>
      </c>
      <c r="D1309" s="6" t="s">
        <v>240</v>
      </c>
      <c r="E1309" s="160">
        <v>5248000</v>
      </c>
      <c r="F1309" s="138">
        <v>0</v>
      </c>
      <c r="G1309" s="138">
        <v>5000000</v>
      </c>
      <c r="H1309" s="131">
        <v>0</v>
      </c>
      <c r="I1309" s="131">
        <v>4000000</v>
      </c>
      <c r="J1309" s="139"/>
    </row>
    <row r="1310" spans="1:10" x14ac:dyDescent="0.25">
      <c r="A1310" s="140"/>
      <c r="B1310" s="174"/>
      <c r="C1310" s="150"/>
      <c r="D1310" s="154" t="s">
        <v>516</v>
      </c>
      <c r="E1310" s="148">
        <f t="shared" ref="E1310:F1310" si="87">SUM(E1306:E1309)</f>
        <v>214848000</v>
      </c>
      <c r="F1310" s="148">
        <f t="shared" si="87"/>
        <v>25569500</v>
      </c>
      <c r="G1310" s="148">
        <f>SUM(G1306:G1309)</f>
        <v>205848000</v>
      </c>
      <c r="H1310" s="131">
        <v>2100000</v>
      </c>
      <c r="I1310" s="5">
        <f>SUM(I1306:I1309)</f>
        <v>133801000</v>
      </c>
      <c r="J1310" s="139"/>
    </row>
    <row r="1311" spans="1:10" x14ac:dyDescent="0.25">
      <c r="A1311" s="140" t="s">
        <v>21</v>
      </c>
      <c r="B1311" s="174">
        <v>13001001</v>
      </c>
      <c r="C1311" s="140"/>
      <c r="D1311" s="154" t="s">
        <v>290</v>
      </c>
      <c r="E1311" s="148" t="e">
        <f>#REF!+E1310</f>
        <v>#REF!</v>
      </c>
      <c r="F1311" s="148" t="e">
        <f>#REF!+F1310</f>
        <v>#REF!</v>
      </c>
      <c r="G1311" s="148">
        <f>G1310+G1304</f>
        <v>217848000</v>
      </c>
      <c r="H1311" s="5">
        <v>18761000</v>
      </c>
      <c r="I1311" s="5">
        <f>I1310+I1304</f>
        <v>139801000</v>
      </c>
      <c r="J1311" s="139"/>
    </row>
    <row r="1312" spans="1:10" x14ac:dyDescent="0.25">
      <c r="A1312" s="140" t="s">
        <v>21</v>
      </c>
      <c r="B1312" s="140">
        <v>13052001</v>
      </c>
      <c r="C1312" s="140"/>
      <c r="D1312" s="154" t="s">
        <v>371</v>
      </c>
      <c r="E1312" s="160"/>
      <c r="F1312" s="138">
        <v>0</v>
      </c>
      <c r="G1312" s="138"/>
      <c r="H1312" s="131">
        <v>0</v>
      </c>
      <c r="I1312" s="5"/>
      <c r="J1312" s="139"/>
    </row>
    <row r="1313" spans="1:10" x14ac:dyDescent="0.25">
      <c r="A1313" s="140" t="s">
        <v>21</v>
      </c>
      <c r="B1313" s="140">
        <v>13052001</v>
      </c>
      <c r="C1313" s="162">
        <v>22020101</v>
      </c>
      <c r="D1313" s="133" t="s">
        <v>291</v>
      </c>
      <c r="E1313" s="160">
        <v>350000</v>
      </c>
      <c r="F1313" s="138"/>
      <c r="G1313" s="160">
        <v>350000</v>
      </c>
      <c r="H1313" s="131"/>
      <c r="I1313" s="131">
        <f>G1313/2</f>
        <v>175000</v>
      </c>
      <c r="J1313" s="139"/>
    </row>
    <row r="1314" spans="1:10" x14ac:dyDescent="0.25">
      <c r="A1314" s="140" t="s">
        <v>21</v>
      </c>
      <c r="B1314" s="140">
        <v>13052001</v>
      </c>
      <c r="C1314" s="162">
        <v>22020301</v>
      </c>
      <c r="D1314" s="133" t="s">
        <v>513</v>
      </c>
      <c r="E1314" s="160">
        <v>150000</v>
      </c>
      <c r="F1314" s="138"/>
      <c r="G1314" s="160">
        <v>150000</v>
      </c>
      <c r="H1314" s="131"/>
      <c r="I1314" s="131">
        <f t="shared" ref="I1314:I1315" si="88">G1314/2</f>
        <v>75000</v>
      </c>
      <c r="J1314" s="139"/>
    </row>
    <row r="1315" spans="1:10" x14ac:dyDescent="0.25">
      <c r="A1315" s="140" t="s">
        <v>21</v>
      </c>
      <c r="B1315" s="140">
        <v>13052001</v>
      </c>
      <c r="C1315" s="162">
        <v>22020401</v>
      </c>
      <c r="D1315" s="133" t="s">
        <v>489</v>
      </c>
      <c r="E1315" s="160">
        <v>100000</v>
      </c>
      <c r="F1315" s="138"/>
      <c r="G1315" s="160">
        <v>100000</v>
      </c>
      <c r="H1315" s="131"/>
      <c r="I1315" s="131">
        <f t="shared" si="88"/>
        <v>50000</v>
      </c>
      <c r="J1315" s="139"/>
    </row>
    <row r="1316" spans="1:10" x14ac:dyDescent="0.25">
      <c r="A1316" s="140" t="s">
        <v>21</v>
      </c>
      <c r="B1316" s="140">
        <v>13052001</v>
      </c>
      <c r="C1316" s="162"/>
      <c r="D1316" s="154" t="s">
        <v>512</v>
      </c>
      <c r="E1316" s="161"/>
      <c r="F1316" s="138"/>
      <c r="G1316" s="148">
        <v>600000</v>
      </c>
      <c r="H1316" s="5">
        <v>200000</v>
      </c>
      <c r="I1316" s="5">
        <f>SUM(I1313:I1315)</f>
        <v>300000</v>
      </c>
      <c r="J1316" s="139"/>
    </row>
    <row r="1317" spans="1:10" x14ac:dyDescent="0.25">
      <c r="A1317" s="140" t="s">
        <v>21</v>
      </c>
      <c r="B1317" s="140">
        <v>13053001</v>
      </c>
      <c r="C1317" s="140"/>
      <c r="D1317" s="154" t="s">
        <v>397</v>
      </c>
      <c r="E1317" s="160"/>
      <c r="F1317" s="138">
        <v>0</v>
      </c>
      <c r="G1317" s="138"/>
      <c r="H1317" s="131">
        <v>0</v>
      </c>
      <c r="I1317" s="5"/>
      <c r="J1317" s="139"/>
    </row>
    <row r="1318" spans="1:10" x14ac:dyDescent="0.25">
      <c r="A1318" s="140" t="s">
        <v>21</v>
      </c>
      <c r="B1318" s="140">
        <v>13053001</v>
      </c>
      <c r="C1318" s="145">
        <v>21010101</v>
      </c>
      <c r="D1318" s="154" t="s">
        <v>287</v>
      </c>
      <c r="E1318" s="147">
        <v>105912000</v>
      </c>
      <c r="F1318" s="148">
        <v>96425304</v>
      </c>
      <c r="G1318" s="148">
        <v>115775000</v>
      </c>
      <c r="H1318" s="5">
        <v>81012749</v>
      </c>
      <c r="I1318" s="5">
        <v>112905000</v>
      </c>
      <c r="J1318" s="139"/>
    </row>
    <row r="1319" spans="1:10" x14ac:dyDescent="0.25">
      <c r="A1319" s="140" t="s">
        <v>21</v>
      </c>
      <c r="B1319" s="140">
        <v>13053001</v>
      </c>
      <c r="C1319" s="162">
        <v>22020101</v>
      </c>
      <c r="D1319" s="133" t="s">
        <v>291</v>
      </c>
      <c r="E1319" s="163">
        <v>4190000</v>
      </c>
      <c r="F1319" s="138"/>
      <c r="G1319" s="163">
        <v>4190000</v>
      </c>
      <c r="H1319" s="5"/>
      <c r="I1319" s="131">
        <f>G1319/2</f>
        <v>2095000</v>
      </c>
      <c r="J1319" s="139"/>
    </row>
    <row r="1320" spans="1:10" x14ac:dyDescent="0.25">
      <c r="A1320" s="140" t="s">
        <v>21</v>
      </c>
      <c r="B1320" s="140">
        <v>13053001</v>
      </c>
      <c r="C1320" s="162">
        <v>22020102</v>
      </c>
      <c r="D1320" s="133" t="s">
        <v>292</v>
      </c>
      <c r="E1320" s="163">
        <v>1055000</v>
      </c>
      <c r="F1320" s="138"/>
      <c r="G1320" s="163">
        <v>1055000</v>
      </c>
      <c r="H1320" s="5"/>
      <c r="I1320" s="131">
        <f t="shared" ref="I1320:I1326" si="89">G1320/2</f>
        <v>527500</v>
      </c>
      <c r="J1320" s="139"/>
    </row>
    <row r="1321" spans="1:10" x14ac:dyDescent="0.25">
      <c r="A1321" s="140" t="s">
        <v>21</v>
      </c>
      <c r="B1321" s="140">
        <v>13053001</v>
      </c>
      <c r="C1321" s="162">
        <v>22020301</v>
      </c>
      <c r="D1321" s="133" t="s">
        <v>513</v>
      </c>
      <c r="E1321" s="163">
        <v>1265000</v>
      </c>
      <c r="F1321" s="138"/>
      <c r="G1321" s="163">
        <v>1265000</v>
      </c>
      <c r="H1321" s="5"/>
      <c r="I1321" s="131">
        <f t="shared" si="89"/>
        <v>632500</v>
      </c>
      <c r="J1321" s="139"/>
    </row>
    <row r="1322" spans="1:10" x14ac:dyDescent="0.25">
      <c r="A1322" s="140" t="s">
        <v>21</v>
      </c>
      <c r="B1322" s="140">
        <v>13053001</v>
      </c>
      <c r="C1322" s="162">
        <v>22020401</v>
      </c>
      <c r="D1322" s="133" t="s">
        <v>489</v>
      </c>
      <c r="E1322" s="163">
        <v>440000</v>
      </c>
      <c r="F1322" s="138"/>
      <c r="G1322" s="163">
        <v>440000</v>
      </c>
      <c r="H1322" s="5"/>
      <c r="I1322" s="131">
        <f t="shared" si="89"/>
        <v>220000</v>
      </c>
      <c r="J1322" s="139"/>
    </row>
    <row r="1323" spans="1:10" x14ac:dyDescent="0.25">
      <c r="A1323" s="140" t="s">
        <v>21</v>
      </c>
      <c r="B1323" s="140">
        <v>13053001</v>
      </c>
      <c r="C1323" s="162">
        <v>22020801</v>
      </c>
      <c r="D1323" s="133" t="s">
        <v>515</v>
      </c>
      <c r="E1323" s="163">
        <v>700000</v>
      </c>
      <c r="F1323" s="138"/>
      <c r="G1323" s="163">
        <v>700000</v>
      </c>
      <c r="H1323" s="5"/>
      <c r="I1323" s="131">
        <f t="shared" si="89"/>
        <v>350000</v>
      </c>
      <c r="J1323" s="139"/>
    </row>
    <row r="1324" spans="1:10" x14ac:dyDescent="0.25">
      <c r="A1324" s="140" t="s">
        <v>21</v>
      </c>
      <c r="B1324" s="140">
        <v>13053001</v>
      </c>
      <c r="C1324" s="162">
        <v>22021004</v>
      </c>
      <c r="D1324" s="133" t="s">
        <v>435</v>
      </c>
      <c r="E1324" s="160">
        <v>700000</v>
      </c>
      <c r="F1324" s="138"/>
      <c r="G1324" s="160">
        <v>700000</v>
      </c>
      <c r="H1324" s="5"/>
      <c r="I1324" s="131">
        <f t="shared" si="89"/>
        <v>350000</v>
      </c>
      <c r="J1324" s="139"/>
    </row>
    <row r="1325" spans="1:10" x14ac:dyDescent="0.25">
      <c r="A1325" s="140" t="s">
        <v>21</v>
      </c>
      <c r="B1325" s="140">
        <v>13053001</v>
      </c>
      <c r="C1325" s="162">
        <v>22020901</v>
      </c>
      <c r="D1325" s="133" t="s">
        <v>294</v>
      </c>
      <c r="E1325" s="160">
        <v>50000</v>
      </c>
      <c r="F1325" s="138"/>
      <c r="G1325" s="160">
        <v>50000</v>
      </c>
      <c r="H1325" s="5"/>
      <c r="I1325" s="131">
        <f t="shared" si="89"/>
        <v>25000</v>
      </c>
      <c r="J1325" s="139"/>
    </row>
    <row r="1326" spans="1:10" x14ac:dyDescent="0.25">
      <c r="A1326" s="140" t="s">
        <v>21</v>
      </c>
      <c r="B1326" s="140">
        <v>13053001</v>
      </c>
      <c r="C1326" s="162">
        <v>22020101</v>
      </c>
      <c r="D1326" s="154" t="s">
        <v>512</v>
      </c>
      <c r="E1326" s="163"/>
      <c r="F1326" s="138"/>
      <c r="G1326" s="138">
        <v>8400000</v>
      </c>
      <c r="H1326" s="5">
        <v>1400000</v>
      </c>
      <c r="I1326" s="5">
        <f t="shared" si="89"/>
        <v>4200000</v>
      </c>
      <c r="J1326" s="131"/>
    </row>
    <row r="1327" spans="1:10" x14ac:dyDescent="0.25">
      <c r="A1327" s="140" t="s">
        <v>21</v>
      </c>
      <c r="B1327" s="140">
        <v>13053001</v>
      </c>
      <c r="C1327" s="140"/>
      <c r="D1327" s="154" t="s">
        <v>480</v>
      </c>
      <c r="E1327" s="161"/>
      <c r="F1327" s="138">
        <v>0</v>
      </c>
      <c r="G1327" s="138"/>
      <c r="H1327" s="131">
        <v>0</v>
      </c>
      <c r="I1327" s="5"/>
      <c r="J1327" s="139"/>
    </row>
    <row r="1328" spans="1:10" x14ac:dyDescent="0.25">
      <c r="A1328" s="140" t="s">
        <v>21</v>
      </c>
      <c r="B1328" s="140">
        <v>13053001</v>
      </c>
      <c r="C1328" s="140">
        <v>22021009</v>
      </c>
      <c r="D1328" s="133" t="s">
        <v>398</v>
      </c>
      <c r="E1328" s="163">
        <v>64400000</v>
      </c>
      <c r="F1328" s="138">
        <v>3840000</v>
      </c>
      <c r="G1328" s="138">
        <v>64400000</v>
      </c>
      <c r="H1328" s="131">
        <v>8347500</v>
      </c>
      <c r="I1328" s="131">
        <v>64000000</v>
      </c>
      <c r="J1328" s="139"/>
    </row>
    <row r="1329" spans="1:10" x14ac:dyDescent="0.25">
      <c r="A1329" s="140"/>
      <c r="B1329" s="140"/>
      <c r="C1329" s="140"/>
      <c r="D1329" s="154" t="s">
        <v>516</v>
      </c>
      <c r="E1329" s="148">
        <f t="shared" ref="E1329:F1329" si="90">SUM(E1328)</f>
        <v>64400000</v>
      </c>
      <c r="F1329" s="148">
        <f t="shared" si="90"/>
        <v>3840000</v>
      </c>
      <c r="G1329" s="148">
        <f>SUM(G1328)</f>
        <v>64400000</v>
      </c>
      <c r="H1329" s="131">
        <v>6723000</v>
      </c>
      <c r="I1329" s="5">
        <f>SUM(I1328)</f>
        <v>64000000</v>
      </c>
      <c r="J1329" s="139"/>
    </row>
    <row r="1330" spans="1:10" x14ac:dyDescent="0.25">
      <c r="A1330" s="140" t="s">
        <v>21</v>
      </c>
      <c r="B1330" s="140">
        <v>13053001</v>
      </c>
      <c r="C1330" s="140"/>
      <c r="D1330" s="154" t="s">
        <v>290</v>
      </c>
      <c r="E1330" s="148" t="e">
        <f>#REF!+E1329</f>
        <v>#REF!</v>
      </c>
      <c r="F1330" s="148" t="e">
        <f>#REF!+F1329</f>
        <v>#REF!</v>
      </c>
      <c r="G1330" s="148">
        <f>G1329+G1326</f>
        <v>72800000</v>
      </c>
      <c r="H1330" s="5">
        <v>8123000</v>
      </c>
      <c r="I1330" s="5">
        <f>I1329+I1326</f>
        <v>68200000</v>
      </c>
      <c r="J1330" s="131"/>
    </row>
    <row r="1331" spans="1:10" x14ac:dyDescent="0.25">
      <c r="A1331" s="140" t="s">
        <v>21</v>
      </c>
      <c r="B1331" s="140">
        <v>13054001</v>
      </c>
      <c r="C1331" s="140"/>
      <c r="D1331" s="154" t="s">
        <v>399</v>
      </c>
      <c r="E1331" s="160"/>
      <c r="F1331" s="138">
        <v>0</v>
      </c>
      <c r="G1331" s="138"/>
      <c r="H1331" s="131">
        <v>0</v>
      </c>
      <c r="I1331" s="5"/>
      <c r="J1331" s="139"/>
    </row>
    <row r="1332" spans="1:10" x14ac:dyDescent="0.25">
      <c r="A1332" s="140" t="s">
        <v>21</v>
      </c>
      <c r="B1332" s="140">
        <v>13054001</v>
      </c>
      <c r="C1332" s="145">
        <v>21010101</v>
      </c>
      <c r="D1332" s="154" t="s">
        <v>287</v>
      </c>
      <c r="E1332" s="147">
        <v>15315000</v>
      </c>
      <c r="F1332" s="148">
        <v>11929500</v>
      </c>
      <c r="G1332" s="148">
        <v>59000000</v>
      </c>
      <c r="H1332" s="5">
        <v>9760500</v>
      </c>
      <c r="I1332" s="5">
        <v>36852000</v>
      </c>
      <c r="J1332" s="139"/>
    </row>
    <row r="1333" spans="1:10" x14ac:dyDescent="0.25">
      <c r="A1333" s="140" t="s">
        <v>21</v>
      </c>
      <c r="B1333" s="140">
        <v>13054001</v>
      </c>
      <c r="C1333" s="162">
        <v>22020101</v>
      </c>
      <c r="D1333" s="133" t="s">
        <v>291</v>
      </c>
      <c r="E1333" s="163"/>
      <c r="F1333" s="138"/>
      <c r="G1333" s="163"/>
      <c r="H1333" s="5"/>
      <c r="I1333" s="131">
        <v>900000</v>
      </c>
      <c r="J1333" s="139"/>
    </row>
    <row r="1334" spans="1:10" x14ac:dyDescent="0.25">
      <c r="A1334" s="140" t="s">
        <v>21</v>
      </c>
      <c r="B1334" s="140">
        <v>13054001</v>
      </c>
      <c r="C1334" s="162">
        <v>22020301</v>
      </c>
      <c r="D1334" s="133" t="s">
        <v>513</v>
      </c>
      <c r="E1334" s="163">
        <v>125000</v>
      </c>
      <c r="F1334" s="138"/>
      <c r="G1334" s="163">
        <v>125000</v>
      </c>
      <c r="H1334" s="5"/>
      <c r="I1334" s="131">
        <v>3000000</v>
      </c>
      <c r="J1334" s="139"/>
    </row>
    <row r="1335" spans="1:10" x14ac:dyDescent="0.25">
      <c r="A1335" s="140" t="s">
        <v>21</v>
      </c>
      <c r="B1335" s="140">
        <v>13054001</v>
      </c>
      <c r="C1335" s="162">
        <v>22020401</v>
      </c>
      <c r="D1335" s="133" t="s">
        <v>489</v>
      </c>
      <c r="E1335" s="163">
        <v>100000</v>
      </c>
      <c r="F1335" s="138"/>
      <c r="G1335" s="163">
        <v>100000</v>
      </c>
      <c r="H1335" s="5"/>
      <c r="I1335" s="131">
        <v>400000</v>
      </c>
      <c r="J1335" s="139"/>
    </row>
    <row r="1336" spans="1:10" x14ac:dyDescent="0.25">
      <c r="A1336" s="140" t="s">
        <v>21</v>
      </c>
      <c r="B1336" s="140">
        <v>13054001</v>
      </c>
      <c r="C1336" s="162">
        <v>22020801</v>
      </c>
      <c r="D1336" s="133" t="s">
        <v>515</v>
      </c>
      <c r="E1336" s="163">
        <v>100000</v>
      </c>
      <c r="F1336" s="138"/>
      <c r="G1336" s="163">
        <v>100000</v>
      </c>
      <c r="H1336" s="5"/>
      <c r="I1336" s="131">
        <v>500000</v>
      </c>
      <c r="J1336" s="131"/>
    </row>
    <row r="1337" spans="1:10" x14ac:dyDescent="0.25">
      <c r="A1337" s="140" t="s">
        <v>21</v>
      </c>
      <c r="B1337" s="140">
        <v>13054001</v>
      </c>
      <c r="C1337" s="162">
        <v>22021004</v>
      </c>
      <c r="D1337" s="133" t="s">
        <v>435</v>
      </c>
      <c r="E1337" s="163">
        <v>260000</v>
      </c>
      <c r="F1337" s="138"/>
      <c r="G1337" s="163">
        <v>260000</v>
      </c>
      <c r="H1337" s="5"/>
      <c r="I1337" s="131">
        <v>60000</v>
      </c>
      <c r="J1337" s="139"/>
    </row>
    <row r="1338" spans="1:10" x14ac:dyDescent="0.25">
      <c r="A1338" s="140" t="s">
        <v>21</v>
      </c>
      <c r="B1338" s="140">
        <v>13054001</v>
      </c>
      <c r="C1338" s="162">
        <v>22020901</v>
      </c>
      <c r="D1338" s="133" t="s">
        <v>294</v>
      </c>
      <c r="E1338" s="163">
        <v>60000</v>
      </c>
      <c r="F1338" s="138"/>
      <c r="G1338" s="163">
        <v>60000</v>
      </c>
      <c r="H1338" s="5"/>
      <c r="I1338" s="131">
        <v>540000</v>
      </c>
      <c r="J1338" s="139"/>
    </row>
    <row r="1339" spans="1:10" x14ac:dyDescent="0.25">
      <c r="A1339" s="140" t="s">
        <v>21</v>
      </c>
      <c r="B1339" s="140">
        <v>13054001</v>
      </c>
      <c r="C1339" s="162"/>
      <c r="D1339" s="154" t="s">
        <v>494</v>
      </c>
      <c r="E1339" s="165"/>
      <c r="F1339" s="138"/>
      <c r="G1339" s="138">
        <v>645000</v>
      </c>
      <c r="H1339" s="104">
        <v>0</v>
      </c>
      <c r="I1339" s="5">
        <f>SUM(I1333:I1338)</f>
        <v>5400000</v>
      </c>
      <c r="J1339" s="139"/>
    </row>
    <row r="1340" spans="1:10" x14ac:dyDescent="0.25">
      <c r="A1340" s="140" t="s">
        <v>21</v>
      </c>
      <c r="B1340" s="140">
        <v>13054001</v>
      </c>
      <c r="C1340" s="140">
        <v>22021009</v>
      </c>
      <c r="D1340" s="133" t="s">
        <v>398</v>
      </c>
      <c r="E1340" s="163">
        <v>20000000</v>
      </c>
      <c r="F1340" s="138"/>
      <c r="G1340" s="163">
        <v>40000000</v>
      </c>
      <c r="H1340" s="5">
        <v>12675000</v>
      </c>
      <c r="I1340" s="131">
        <v>30000000</v>
      </c>
      <c r="J1340" s="139"/>
    </row>
    <row r="1341" spans="1:10" x14ac:dyDescent="0.25">
      <c r="A1341" s="140" t="s">
        <v>21</v>
      </c>
      <c r="B1341" s="140">
        <v>13054001</v>
      </c>
      <c r="C1341" s="140"/>
      <c r="D1341" s="154" t="s">
        <v>290</v>
      </c>
      <c r="E1341" s="161">
        <f>SUM(E1340:E1340)</f>
        <v>20000000</v>
      </c>
      <c r="F1341" s="148">
        <v>6750000</v>
      </c>
      <c r="G1341" s="148">
        <f>SUM(G1339:G1340)</f>
        <v>40645000</v>
      </c>
      <c r="H1341" s="5">
        <v>12675000</v>
      </c>
      <c r="I1341" s="5">
        <f>I1340+I1339</f>
        <v>35400000</v>
      </c>
      <c r="J1341" s="139"/>
    </row>
    <row r="1342" spans="1:10" hidden="1" x14ac:dyDescent="0.25">
      <c r="A1342" s="140" t="s">
        <v>21</v>
      </c>
      <c r="B1342" s="140">
        <v>13001001</v>
      </c>
      <c r="C1342" s="140"/>
      <c r="D1342" s="154" t="s">
        <v>487</v>
      </c>
      <c r="E1342" s="160"/>
      <c r="F1342" s="138">
        <v>0</v>
      </c>
      <c r="G1342" s="138">
        <v>0</v>
      </c>
      <c r="H1342" s="131">
        <v>0</v>
      </c>
      <c r="I1342" s="5"/>
      <c r="J1342" s="139"/>
    </row>
    <row r="1343" spans="1:10" hidden="1" x14ac:dyDescent="0.25">
      <c r="A1343" s="140" t="s">
        <v>21</v>
      </c>
      <c r="B1343" s="140">
        <v>13001001</v>
      </c>
      <c r="C1343" s="145">
        <v>21010101</v>
      </c>
      <c r="D1343" s="154" t="s">
        <v>287</v>
      </c>
      <c r="E1343" s="147">
        <v>28674000</v>
      </c>
      <c r="F1343" s="148">
        <v>22381142</v>
      </c>
      <c r="G1343" s="148">
        <v>0</v>
      </c>
      <c r="H1343" s="131">
        <v>0</v>
      </c>
      <c r="I1343" s="5"/>
      <c r="J1343" s="139"/>
    </row>
    <row r="1344" spans="1:10" hidden="1" x14ac:dyDescent="0.25">
      <c r="A1344" s="140" t="s">
        <v>21</v>
      </c>
      <c r="B1344" s="140">
        <v>13001001</v>
      </c>
      <c r="C1344" s="150">
        <v>22020102</v>
      </c>
      <c r="D1344" s="154" t="s">
        <v>512</v>
      </c>
      <c r="E1344" s="160">
        <v>12000000</v>
      </c>
      <c r="F1344" s="138">
        <v>5000000</v>
      </c>
      <c r="G1344" s="138">
        <v>0</v>
      </c>
      <c r="H1344" s="131">
        <v>0</v>
      </c>
      <c r="I1344" s="5"/>
      <c r="J1344" s="139"/>
    </row>
    <row r="1345" spans="1:10" hidden="1" x14ac:dyDescent="0.25">
      <c r="A1345" s="140" t="s">
        <v>21</v>
      </c>
      <c r="B1345" s="140">
        <v>13001001</v>
      </c>
      <c r="C1345" s="140"/>
      <c r="D1345" s="154" t="s">
        <v>480</v>
      </c>
      <c r="E1345" s="161"/>
      <c r="F1345" s="138">
        <v>0</v>
      </c>
      <c r="G1345" s="138">
        <v>0</v>
      </c>
      <c r="H1345" s="131">
        <v>0</v>
      </c>
      <c r="I1345" s="5"/>
      <c r="J1345" s="139"/>
    </row>
    <row r="1346" spans="1:10" hidden="1" x14ac:dyDescent="0.25">
      <c r="A1346" s="140" t="s">
        <v>21</v>
      </c>
      <c r="B1346" s="140">
        <v>13001001</v>
      </c>
      <c r="C1346" s="150">
        <v>22020102</v>
      </c>
      <c r="D1346" s="6" t="s">
        <v>118</v>
      </c>
      <c r="E1346" s="160">
        <v>3000000</v>
      </c>
      <c r="F1346" s="138">
        <v>0</v>
      </c>
      <c r="G1346" s="138">
        <v>0</v>
      </c>
      <c r="H1346" s="131">
        <v>0</v>
      </c>
      <c r="I1346" s="5"/>
      <c r="J1346" s="139"/>
    </row>
    <row r="1347" spans="1:10" hidden="1" x14ac:dyDescent="0.25">
      <c r="A1347" s="140"/>
      <c r="B1347" s="140">
        <v>13001001</v>
      </c>
      <c r="C1347" s="150"/>
      <c r="D1347" s="196" t="s">
        <v>290</v>
      </c>
      <c r="E1347" s="161">
        <f>SUM(E1344:E1346)</f>
        <v>15000000</v>
      </c>
      <c r="F1347" s="148">
        <v>5000000</v>
      </c>
      <c r="G1347" s="138">
        <v>0</v>
      </c>
      <c r="H1347" s="131">
        <v>0</v>
      </c>
      <c r="I1347" s="5"/>
      <c r="J1347" s="139"/>
    </row>
    <row r="1348" spans="1:10" x14ac:dyDescent="0.25">
      <c r="A1348" s="140" t="s">
        <v>21</v>
      </c>
      <c r="B1348" s="140">
        <v>14001001</v>
      </c>
      <c r="C1348" s="140"/>
      <c r="D1348" s="154" t="s">
        <v>372</v>
      </c>
      <c r="E1348" s="160"/>
      <c r="F1348" s="138">
        <v>0</v>
      </c>
      <c r="G1348" s="138"/>
      <c r="H1348" s="131">
        <v>0</v>
      </c>
      <c r="I1348" s="5"/>
      <c r="J1348" s="139"/>
    </row>
    <row r="1349" spans="1:10" x14ac:dyDescent="0.25">
      <c r="A1349" s="140" t="s">
        <v>21</v>
      </c>
      <c r="B1349" s="140">
        <v>14001001</v>
      </c>
      <c r="C1349" s="145">
        <v>21010101</v>
      </c>
      <c r="D1349" s="154" t="s">
        <v>287</v>
      </c>
      <c r="E1349" s="147">
        <v>60273000</v>
      </c>
      <c r="F1349" s="148">
        <v>52706457</v>
      </c>
      <c r="G1349" s="148">
        <v>62658000</v>
      </c>
      <c r="H1349" s="5">
        <v>41897359</v>
      </c>
      <c r="I1349" s="5">
        <v>74719000</v>
      </c>
      <c r="J1349" s="139"/>
    </row>
    <row r="1350" spans="1:10" x14ac:dyDescent="0.25">
      <c r="A1350" s="140" t="s">
        <v>21</v>
      </c>
      <c r="B1350" s="140">
        <v>14001001</v>
      </c>
      <c r="C1350" s="162">
        <v>22020101</v>
      </c>
      <c r="D1350" s="133" t="s">
        <v>291</v>
      </c>
      <c r="E1350" s="160">
        <v>2000000</v>
      </c>
      <c r="F1350" s="138"/>
      <c r="G1350" s="160">
        <v>2000000</v>
      </c>
      <c r="H1350" s="5"/>
      <c r="I1350" s="131">
        <f>G1350/2</f>
        <v>1000000</v>
      </c>
      <c r="J1350" s="139"/>
    </row>
    <row r="1351" spans="1:10" x14ac:dyDescent="0.25">
      <c r="A1351" s="140" t="s">
        <v>21</v>
      </c>
      <c r="B1351" s="140">
        <v>14001001</v>
      </c>
      <c r="C1351" s="162">
        <v>22020102</v>
      </c>
      <c r="D1351" s="133" t="s">
        <v>292</v>
      </c>
      <c r="E1351" s="160">
        <v>1500000</v>
      </c>
      <c r="F1351" s="138"/>
      <c r="G1351" s="160">
        <v>1500000</v>
      </c>
      <c r="H1351" s="5"/>
      <c r="I1351" s="131">
        <f t="shared" ref="I1351:I1364" si="91">G1351/2</f>
        <v>750000</v>
      </c>
      <c r="J1351" s="139"/>
    </row>
    <row r="1352" spans="1:10" x14ac:dyDescent="0.25">
      <c r="A1352" s="140" t="s">
        <v>21</v>
      </c>
      <c r="B1352" s="140">
        <v>14001001</v>
      </c>
      <c r="C1352" s="162">
        <v>22020301</v>
      </c>
      <c r="D1352" s="133" t="s">
        <v>513</v>
      </c>
      <c r="E1352" s="160">
        <v>2700000</v>
      </c>
      <c r="F1352" s="138"/>
      <c r="G1352" s="160">
        <v>2700000</v>
      </c>
      <c r="H1352" s="5"/>
      <c r="I1352" s="131">
        <f t="shared" si="91"/>
        <v>1350000</v>
      </c>
      <c r="J1352" s="139"/>
    </row>
    <row r="1353" spans="1:10" x14ac:dyDescent="0.25">
      <c r="A1353" s="140" t="s">
        <v>21</v>
      </c>
      <c r="B1353" s="140">
        <v>14001001</v>
      </c>
      <c r="C1353" s="150">
        <v>22020310</v>
      </c>
      <c r="D1353" s="133" t="s">
        <v>671</v>
      </c>
      <c r="E1353" s="160">
        <v>500000</v>
      </c>
      <c r="F1353" s="138"/>
      <c r="G1353" s="160">
        <v>500000</v>
      </c>
      <c r="H1353" s="5"/>
      <c r="I1353" s="131">
        <f t="shared" si="91"/>
        <v>250000</v>
      </c>
      <c r="J1353" s="139"/>
    </row>
    <row r="1354" spans="1:10" x14ac:dyDescent="0.25">
      <c r="A1354" s="140" t="s">
        <v>21</v>
      </c>
      <c r="B1354" s="140">
        <v>14001001</v>
      </c>
      <c r="C1354" s="162">
        <v>22020401</v>
      </c>
      <c r="D1354" s="133" t="s">
        <v>489</v>
      </c>
      <c r="E1354" s="160">
        <v>0</v>
      </c>
      <c r="F1354" s="138"/>
      <c r="G1354" s="160">
        <v>0</v>
      </c>
      <c r="H1354" s="5"/>
      <c r="I1354" s="131">
        <f t="shared" si="91"/>
        <v>0</v>
      </c>
      <c r="J1354" s="139"/>
    </row>
    <row r="1355" spans="1:10" x14ac:dyDescent="0.25">
      <c r="A1355" s="140" t="s">
        <v>21</v>
      </c>
      <c r="B1355" s="140">
        <v>14001001</v>
      </c>
      <c r="C1355" s="162">
        <v>22020402</v>
      </c>
      <c r="D1355" s="133" t="s">
        <v>523</v>
      </c>
      <c r="E1355" s="160">
        <v>200000</v>
      </c>
      <c r="F1355" s="138"/>
      <c r="G1355" s="160">
        <v>200000</v>
      </c>
      <c r="H1355" s="5"/>
      <c r="I1355" s="131">
        <f t="shared" si="91"/>
        <v>100000</v>
      </c>
      <c r="J1355" s="139"/>
    </row>
    <row r="1356" spans="1:10" x14ac:dyDescent="0.25">
      <c r="A1356" s="140" t="s">
        <v>21</v>
      </c>
      <c r="B1356" s="140">
        <v>14001001</v>
      </c>
      <c r="C1356" s="162">
        <v>22020403</v>
      </c>
      <c r="D1356" s="133" t="s">
        <v>527</v>
      </c>
      <c r="E1356" s="160">
        <v>200000</v>
      </c>
      <c r="F1356" s="138"/>
      <c r="G1356" s="160">
        <v>200000</v>
      </c>
      <c r="H1356" s="5"/>
      <c r="I1356" s="131">
        <f t="shared" si="91"/>
        <v>100000</v>
      </c>
      <c r="J1356" s="139"/>
    </row>
    <row r="1357" spans="1:10" x14ac:dyDescent="0.25">
      <c r="A1357" s="140" t="s">
        <v>21</v>
      </c>
      <c r="B1357" s="140">
        <v>14001001</v>
      </c>
      <c r="C1357" s="140">
        <v>22020405</v>
      </c>
      <c r="D1357" s="133" t="s">
        <v>524</v>
      </c>
      <c r="E1357" s="160">
        <v>0</v>
      </c>
      <c r="F1357" s="138"/>
      <c r="G1357" s="160">
        <v>0</v>
      </c>
      <c r="H1357" s="5"/>
      <c r="I1357" s="131">
        <f t="shared" si="91"/>
        <v>0</v>
      </c>
      <c r="J1357" s="139"/>
    </row>
    <row r="1358" spans="1:10" x14ac:dyDescent="0.25">
      <c r="A1358" s="140" t="s">
        <v>21</v>
      </c>
      <c r="B1358" s="140">
        <v>14001001</v>
      </c>
      <c r="C1358" s="150">
        <v>22020406</v>
      </c>
      <c r="D1358" s="151" t="s">
        <v>288</v>
      </c>
      <c r="E1358" s="160">
        <v>450000</v>
      </c>
      <c r="F1358" s="138"/>
      <c r="G1358" s="160">
        <v>450000</v>
      </c>
      <c r="H1358" s="5"/>
      <c r="I1358" s="131">
        <f t="shared" si="91"/>
        <v>225000</v>
      </c>
      <c r="J1358" s="139"/>
    </row>
    <row r="1359" spans="1:10" x14ac:dyDescent="0.25">
      <c r="A1359" s="140" t="s">
        <v>21</v>
      </c>
      <c r="B1359" s="140">
        <v>14001001</v>
      </c>
      <c r="C1359" s="162">
        <v>22020501</v>
      </c>
      <c r="D1359" s="133" t="s">
        <v>514</v>
      </c>
      <c r="E1359" s="160">
        <v>0</v>
      </c>
      <c r="F1359" s="138"/>
      <c r="G1359" s="160">
        <v>0</v>
      </c>
      <c r="H1359" s="5"/>
      <c r="I1359" s="131">
        <f t="shared" si="91"/>
        <v>0</v>
      </c>
      <c r="J1359" s="139"/>
    </row>
    <row r="1360" spans="1:10" x14ac:dyDescent="0.25">
      <c r="A1360" s="140" t="s">
        <v>21</v>
      </c>
      <c r="B1360" s="140">
        <v>14001001</v>
      </c>
      <c r="C1360" s="162">
        <v>22020801</v>
      </c>
      <c r="D1360" s="133" t="s">
        <v>515</v>
      </c>
      <c r="E1360" s="160">
        <v>1200000</v>
      </c>
      <c r="F1360" s="138"/>
      <c r="G1360" s="160">
        <v>1200000</v>
      </c>
      <c r="H1360" s="5"/>
      <c r="I1360" s="131">
        <f t="shared" si="91"/>
        <v>600000</v>
      </c>
      <c r="J1360" s="131"/>
    </row>
    <row r="1361" spans="1:10" x14ac:dyDescent="0.25">
      <c r="A1361" s="140" t="s">
        <v>21</v>
      </c>
      <c r="B1361" s="140">
        <v>14001001</v>
      </c>
      <c r="C1361" s="162">
        <v>22020803</v>
      </c>
      <c r="D1361" s="133" t="s">
        <v>509</v>
      </c>
      <c r="E1361" s="160">
        <v>1000000</v>
      </c>
      <c r="F1361" s="138"/>
      <c r="G1361" s="160">
        <v>1000000</v>
      </c>
      <c r="H1361" s="5"/>
      <c r="I1361" s="131">
        <f t="shared" si="91"/>
        <v>500000</v>
      </c>
      <c r="J1361" s="139"/>
    </row>
    <row r="1362" spans="1:10" x14ac:dyDescent="0.25">
      <c r="A1362" s="140" t="s">
        <v>21</v>
      </c>
      <c r="B1362" s="140">
        <v>14001001</v>
      </c>
      <c r="C1362" s="150">
        <v>22020803</v>
      </c>
      <c r="D1362" s="133" t="s">
        <v>642</v>
      </c>
      <c r="E1362" s="160">
        <v>1300000</v>
      </c>
      <c r="F1362" s="138"/>
      <c r="G1362" s="160">
        <v>1300000</v>
      </c>
      <c r="H1362" s="5"/>
      <c r="I1362" s="131">
        <f t="shared" si="91"/>
        <v>650000</v>
      </c>
      <c r="J1362" s="139"/>
    </row>
    <row r="1363" spans="1:10" x14ac:dyDescent="0.25">
      <c r="A1363" s="140" t="s">
        <v>21</v>
      </c>
      <c r="B1363" s="140">
        <v>14001001</v>
      </c>
      <c r="C1363" s="162">
        <v>22021004</v>
      </c>
      <c r="D1363" s="133" t="s">
        <v>435</v>
      </c>
      <c r="E1363" s="160">
        <v>850000</v>
      </c>
      <c r="F1363" s="138"/>
      <c r="G1363" s="160">
        <v>850000</v>
      </c>
      <c r="H1363" s="5"/>
      <c r="I1363" s="131">
        <f t="shared" si="91"/>
        <v>425000</v>
      </c>
      <c r="J1363" s="139"/>
    </row>
    <row r="1364" spans="1:10" x14ac:dyDescent="0.25">
      <c r="A1364" s="140" t="s">
        <v>21</v>
      </c>
      <c r="B1364" s="140">
        <v>14001001</v>
      </c>
      <c r="C1364" s="162">
        <v>22020901</v>
      </c>
      <c r="D1364" s="133" t="s">
        <v>294</v>
      </c>
      <c r="E1364" s="160">
        <v>100000</v>
      </c>
      <c r="F1364" s="138"/>
      <c r="G1364" s="160">
        <v>100000</v>
      </c>
      <c r="H1364" s="5"/>
      <c r="I1364" s="131">
        <f t="shared" si="91"/>
        <v>50000</v>
      </c>
      <c r="J1364" s="139"/>
    </row>
    <row r="1365" spans="1:10" x14ac:dyDescent="0.25">
      <c r="A1365" s="140" t="s">
        <v>21</v>
      </c>
      <c r="B1365" s="140">
        <v>14001001</v>
      </c>
      <c r="C1365" s="162"/>
      <c r="D1365" s="154" t="s">
        <v>512</v>
      </c>
      <c r="E1365" s="160"/>
      <c r="F1365" s="133"/>
      <c r="G1365" s="148">
        <v>12000000</v>
      </c>
      <c r="H1365" s="5">
        <v>4000000</v>
      </c>
      <c r="I1365" s="5">
        <f>SUM(I1350:I1364)</f>
        <v>6000000</v>
      </c>
      <c r="J1365" s="139"/>
    </row>
    <row r="1366" spans="1:10" x14ac:dyDescent="0.25">
      <c r="A1366" s="140" t="s">
        <v>21</v>
      </c>
      <c r="B1366" s="140">
        <v>14001001</v>
      </c>
      <c r="C1366" s="150">
        <v>22021018</v>
      </c>
      <c r="D1366" s="156" t="s">
        <v>373</v>
      </c>
      <c r="E1366" s="160">
        <v>10000000</v>
      </c>
      <c r="F1366" s="138">
        <v>380000</v>
      </c>
      <c r="G1366" s="138">
        <v>10000000</v>
      </c>
      <c r="H1366" s="131">
        <v>0</v>
      </c>
      <c r="I1366" s="131">
        <v>10000000</v>
      </c>
      <c r="J1366" s="139"/>
    </row>
    <row r="1367" spans="1:10" ht="30" x14ac:dyDescent="0.25">
      <c r="A1367" s="178" t="s">
        <v>21</v>
      </c>
      <c r="B1367" s="178">
        <v>14001001</v>
      </c>
      <c r="C1367" s="180">
        <v>22020310</v>
      </c>
      <c r="D1367" s="199" t="s">
        <v>572</v>
      </c>
      <c r="E1367" s="169"/>
      <c r="F1367" s="8"/>
      <c r="G1367" s="8">
        <v>10000000</v>
      </c>
      <c r="H1367" s="131">
        <v>0</v>
      </c>
      <c r="I1367" s="131">
        <v>7000000</v>
      </c>
      <c r="J1367" s="139"/>
    </row>
    <row r="1368" spans="1:10" x14ac:dyDescent="0.25">
      <c r="A1368" s="140" t="s">
        <v>21</v>
      </c>
      <c r="B1368" s="177">
        <v>14001001</v>
      </c>
      <c r="C1368" s="150">
        <v>22020501</v>
      </c>
      <c r="D1368" s="6" t="s">
        <v>119</v>
      </c>
      <c r="E1368" s="160">
        <v>30500000</v>
      </c>
      <c r="F1368" s="138">
        <v>0</v>
      </c>
      <c r="G1368" s="138">
        <v>24500000</v>
      </c>
      <c r="H1368" s="131">
        <v>0</v>
      </c>
      <c r="I1368" s="131">
        <v>13175000</v>
      </c>
      <c r="J1368" s="139"/>
    </row>
    <row r="1369" spans="1:10" x14ac:dyDescent="0.25">
      <c r="A1369" s="140" t="s">
        <v>21</v>
      </c>
      <c r="B1369" s="177">
        <v>14001001</v>
      </c>
      <c r="C1369" s="150">
        <v>22040109</v>
      </c>
      <c r="D1369" s="6" t="s">
        <v>240</v>
      </c>
      <c r="E1369" s="160">
        <v>35000000</v>
      </c>
      <c r="F1369" s="138">
        <v>0</v>
      </c>
      <c r="G1369" s="138">
        <v>25000000</v>
      </c>
      <c r="H1369" s="131">
        <v>0</v>
      </c>
      <c r="I1369" s="131">
        <v>15000000</v>
      </c>
      <c r="J1369" s="139"/>
    </row>
    <row r="1370" spans="1:10" x14ac:dyDescent="0.25">
      <c r="A1370" s="140"/>
      <c r="B1370" s="177"/>
      <c r="C1370" s="150"/>
      <c r="D1370" s="154" t="s">
        <v>516</v>
      </c>
      <c r="E1370" s="148">
        <f t="shared" ref="E1370:F1370" si="92">SUM(E1366:E1369)</f>
        <v>75500000</v>
      </c>
      <c r="F1370" s="148">
        <f t="shared" si="92"/>
        <v>380000</v>
      </c>
      <c r="G1370" s="148">
        <f>SUM(G1366:G1369)</f>
        <v>69500000</v>
      </c>
      <c r="H1370" s="131">
        <v>0</v>
      </c>
      <c r="I1370" s="5">
        <f>SUM(I1366:I1369)</f>
        <v>45175000</v>
      </c>
      <c r="J1370" s="139"/>
    </row>
    <row r="1371" spans="1:10" x14ac:dyDescent="0.25">
      <c r="A1371" s="140" t="s">
        <v>21</v>
      </c>
      <c r="B1371" s="177">
        <v>14001001</v>
      </c>
      <c r="C1371" s="140"/>
      <c r="D1371" s="154" t="s">
        <v>290</v>
      </c>
      <c r="E1371" s="148" t="e">
        <f>#REF!+E1370</f>
        <v>#REF!</v>
      </c>
      <c r="F1371" s="148" t="e">
        <f>#REF!+F1370</f>
        <v>#REF!</v>
      </c>
      <c r="G1371" s="148">
        <f>G1370+G1365</f>
        <v>81500000</v>
      </c>
      <c r="H1371" s="5">
        <v>4000000</v>
      </c>
      <c r="I1371" s="5">
        <f>I1370+I1365</f>
        <v>51175000</v>
      </c>
      <c r="J1371" s="139"/>
    </row>
    <row r="1372" spans="1:10" x14ac:dyDescent="0.25">
      <c r="A1372" s="140" t="s">
        <v>21</v>
      </c>
      <c r="B1372" s="140">
        <v>17001001</v>
      </c>
      <c r="C1372" s="140"/>
      <c r="D1372" s="154" t="s">
        <v>375</v>
      </c>
      <c r="E1372" s="160"/>
      <c r="F1372" s="138">
        <v>0</v>
      </c>
      <c r="G1372" s="138"/>
      <c r="H1372" s="131">
        <v>0</v>
      </c>
      <c r="I1372" s="5"/>
      <c r="J1372" s="139"/>
    </row>
    <row r="1373" spans="1:10" x14ac:dyDescent="0.25">
      <c r="A1373" s="140" t="s">
        <v>21</v>
      </c>
      <c r="B1373" s="140">
        <v>17001001</v>
      </c>
      <c r="C1373" s="145">
        <v>21010101</v>
      </c>
      <c r="D1373" s="154" t="s">
        <v>287</v>
      </c>
      <c r="E1373" s="161">
        <v>118917000</v>
      </c>
      <c r="F1373" s="148">
        <v>92414877</v>
      </c>
      <c r="G1373" s="148">
        <v>127368000</v>
      </c>
      <c r="H1373" s="5">
        <v>88765600</v>
      </c>
      <c r="I1373" s="5">
        <v>146398000</v>
      </c>
      <c r="J1373" s="139"/>
    </row>
    <row r="1374" spans="1:10" x14ac:dyDescent="0.25">
      <c r="A1374" s="140" t="s">
        <v>21</v>
      </c>
      <c r="B1374" s="140">
        <v>17001001</v>
      </c>
      <c r="C1374" s="162">
        <v>22020101</v>
      </c>
      <c r="D1374" s="133" t="s">
        <v>291</v>
      </c>
      <c r="E1374" s="160">
        <v>2000000</v>
      </c>
      <c r="F1374" s="138"/>
      <c r="G1374" s="160">
        <v>2000000</v>
      </c>
      <c r="H1374" s="5"/>
      <c r="I1374" s="131">
        <f>G1374/2</f>
        <v>1000000</v>
      </c>
      <c r="J1374" s="139"/>
    </row>
    <row r="1375" spans="1:10" x14ac:dyDescent="0.25">
      <c r="A1375" s="140" t="s">
        <v>21</v>
      </c>
      <c r="B1375" s="140">
        <v>17001001</v>
      </c>
      <c r="C1375" s="162">
        <v>22020102</v>
      </c>
      <c r="D1375" s="133" t="s">
        <v>292</v>
      </c>
      <c r="E1375" s="160">
        <v>1000000</v>
      </c>
      <c r="F1375" s="138"/>
      <c r="G1375" s="160">
        <v>1000000</v>
      </c>
      <c r="H1375" s="5"/>
      <c r="I1375" s="131">
        <f t="shared" ref="I1375:I1385" si="93">G1375/2</f>
        <v>500000</v>
      </c>
      <c r="J1375" s="139"/>
    </row>
    <row r="1376" spans="1:10" x14ac:dyDescent="0.25">
      <c r="A1376" s="140" t="s">
        <v>21</v>
      </c>
      <c r="B1376" s="140">
        <v>17001001</v>
      </c>
      <c r="C1376" s="162">
        <v>22020301</v>
      </c>
      <c r="D1376" s="133" t="s">
        <v>513</v>
      </c>
      <c r="E1376" s="160">
        <v>3200000</v>
      </c>
      <c r="F1376" s="138"/>
      <c r="G1376" s="160">
        <v>3200000</v>
      </c>
      <c r="H1376" s="5"/>
      <c r="I1376" s="131">
        <f t="shared" si="93"/>
        <v>1600000</v>
      </c>
      <c r="J1376" s="139"/>
    </row>
    <row r="1377" spans="1:10" x14ac:dyDescent="0.25">
      <c r="A1377" s="140" t="s">
        <v>21</v>
      </c>
      <c r="B1377" s="140">
        <v>17001001</v>
      </c>
      <c r="C1377" s="150">
        <v>22020310</v>
      </c>
      <c r="D1377" s="133" t="s">
        <v>671</v>
      </c>
      <c r="E1377" s="160">
        <v>1250000</v>
      </c>
      <c r="F1377" s="138"/>
      <c r="G1377" s="160">
        <v>1250000</v>
      </c>
      <c r="H1377" s="5"/>
      <c r="I1377" s="131">
        <f t="shared" si="93"/>
        <v>625000</v>
      </c>
      <c r="J1377" s="139"/>
    </row>
    <row r="1378" spans="1:10" x14ac:dyDescent="0.25">
      <c r="A1378" s="140" t="s">
        <v>21</v>
      </c>
      <c r="B1378" s="140">
        <v>17001001</v>
      </c>
      <c r="C1378" s="162">
        <v>22020401</v>
      </c>
      <c r="D1378" s="133" t="s">
        <v>489</v>
      </c>
      <c r="E1378" s="163">
        <v>500000</v>
      </c>
      <c r="F1378" s="138"/>
      <c r="G1378" s="163">
        <v>500000</v>
      </c>
      <c r="H1378" s="5"/>
      <c r="I1378" s="131">
        <f t="shared" si="93"/>
        <v>250000</v>
      </c>
      <c r="J1378" s="139"/>
    </row>
    <row r="1379" spans="1:10" x14ac:dyDescent="0.25">
      <c r="A1379" s="140" t="s">
        <v>21</v>
      </c>
      <c r="B1379" s="140">
        <v>17001001</v>
      </c>
      <c r="C1379" s="162">
        <v>22020403</v>
      </c>
      <c r="D1379" s="133" t="s">
        <v>527</v>
      </c>
      <c r="E1379" s="163">
        <v>300000</v>
      </c>
      <c r="F1379" s="138"/>
      <c r="G1379" s="163">
        <v>300000</v>
      </c>
      <c r="H1379" s="5"/>
      <c r="I1379" s="131">
        <f t="shared" si="93"/>
        <v>150000</v>
      </c>
      <c r="J1379" s="139"/>
    </row>
    <row r="1380" spans="1:10" x14ac:dyDescent="0.25">
      <c r="A1380" s="140" t="s">
        <v>21</v>
      </c>
      <c r="B1380" s="140">
        <v>17001001</v>
      </c>
      <c r="C1380" s="162">
        <v>22020404</v>
      </c>
      <c r="D1380" s="133" t="s">
        <v>529</v>
      </c>
      <c r="E1380" s="163">
        <v>100000</v>
      </c>
      <c r="F1380" s="138"/>
      <c r="G1380" s="163">
        <v>100000</v>
      </c>
      <c r="H1380" s="5"/>
      <c r="I1380" s="131">
        <f t="shared" si="93"/>
        <v>50000</v>
      </c>
      <c r="J1380" s="139"/>
    </row>
    <row r="1381" spans="1:10" x14ac:dyDescent="0.25">
      <c r="A1381" s="140" t="s">
        <v>21</v>
      </c>
      <c r="B1381" s="140">
        <v>17001001</v>
      </c>
      <c r="C1381" s="162">
        <v>22020501</v>
      </c>
      <c r="D1381" s="133" t="s">
        <v>514</v>
      </c>
      <c r="E1381" s="160">
        <v>450000</v>
      </c>
      <c r="F1381" s="138"/>
      <c r="G1381" s="160">
        <v>450000</v>
      </c>
      <c r="H1381" s="5"/>
      <c r="I1381" s="131">
        <f t="shared" si="93"/>
        <v>225000</v>
      </c>
      <c r="J1381" s="139"/>
    </row>
    <row r="1382" spans="1:10" x14ac:dyDescent="0.25">
      <c r="A1382" s="140" t="s">
        <v>21</v>
      </c>
      <c r="B1382" s="140">
        <v>17001001</v>
      </c>
      <c r="C1382" s="162">
        <v>22020801</v>
      </c>
      <c r="D1382" s="133" t="s">
        <v>515</v>
      </c>
      <c r="E1382" s="163">
        <v>1600000</v>
      </c>
      <c r="F1382" s="138"/>
      <c r="G1382" s="163">
        <v>1600000</v>
      </c>
      <c r="H1382" s="5"/>
      <c r="I1382" s="131">
        <f t="shared" si="93"/>
        <v>800000</v>
      </c>
      <c r="J1382" s="139"/>
    </row>
    <row r="1383" spans="1:10" x14ac:dyDescent="0.25">
      <c r="A1383" s="140" t="s">
        <v>21</v>
      </c>
      <c r="B1383" s="140">
        <v>17001001</v>
      </c>
      <c r="C1383" s="162">
        <v>22020803</v>
      </c>
      <c r="D1383" s="133" t="s">
        <v>509</v>
      </c>
      <c r="E1383" s="160">
        <v>100000</v>
      </c>
      <c r="F1383" s="138"/>
      <c r="G1383" s="160">
        <v>100000</v>
      </c>
      <c r="H1383" s="5"/>
      <c r="I1383" s="131">
        <f t="shared" si="93"/>
        <v>50000</v>
      </c>
      <c r="J1383" s="131"/>
    </row>
    <row r="1384" spans="1:10" x14ac:dyDescent="0.25">
      <c r="A1384" s="140" t="s">
        <v>21</v>
      </c>
      <c r="B1384" s="140">
        <v>17001001</v>
      </c>
      <c r="C1384" s="162">
        <v>22021004</v>
      </c>
      <c r="D1384" s="133" t="s">
        <v>435</v>
      </c>
      <c r="E1384" s="160">
        <v>1400000</v>
      </c>
      <c r="F1384" s="138"/>
      <c r="G1384" s="160">
        <v>1400000</v>
      </c>
      <c r="H1384" s="5"/>
      <c r="I1384" s="131">
        <f t="shared" si="93"/>
        <v>700000</v>
      </c>
      <c r="J1384" s="139"/>
    </row>
    <row r="1385" spans="1:10" x14ac:dyDescent="0.25">
      <c r="A1385" s="140" t="s">
        <v>21</v>
      </c>
      <c r="B1385" s="140">
        <v>17001001</v>
      </c>
      <c r="C1385" s="162">
        <v>22020901</v>
      </c>
      <c r="D1385" s="133" t="s">
        <v>294</v>
      </c>
      <c r="E1385" s="160">
        <v>100000</v>
      </c>
      <c r="F1385" s="138"/>
      <c r="G1385" s="160">
        <v>100000</v>
      </c>
      <c r="H1385" s="5"/>
      <c r="I1385" s="131">
        <f t="shared" si="93"/>
        <v>50000</v>
      </c>
      <c r="J1385" s="139"/>
    </row>
    <row r="1386" spans="1:10" x14ac:dyDescent="0.25">
      <c r="A1386" s="140" t="s">
        <v>21</v>
      </c>
      <c r="B1386" s="140">
        <v>17001001</v>
      </c>
      <c r="C1386" s="162"/>
      <c r="D1386" s="154" t="s">
        <v>512</v>
      </c>
      <c r="E1386" s="160"/>
      <c r="F1386" s="138"/>
      <c r="G1386" s="148">
        <v>12000000</v>
      </c>
      <c r="H1386" s="5">
        <v>4000000</v>
      </c>
      <c r="I1386" s="5">
        <f>SUM(I1374:I1385)</f>
        <v>6000000</v>
      </c>
      <c r="J1386" s="139"/>
    </row>
    <row r="1387" spans="1:10" x14ac:dyDescent="0.25">
      <c r="A1387" s="140" t="s">
        <v>21</v>
      </c>
      <c r="B1387" s="140">
        <v>17001001</v>
      </c>
      <c r="C1387" s="140"/>
      <c r="D1387" s="154" t="s">
        <v>480</v>
      </c>
      <c r="E1387" s="161"/>
      <c r="F1387" s="138"/>
      <c r="G1387" s="161"/>
      <c r="H1387" s="131">
        <v>0</v>
      </c>
      <c r="I1387" s="5"/>
      <c r="J1387" s="139"/>
    </row>
    <row r="1388" spans="1:10" x14ac:dyDescent="0.25">
      <c r="A1388" s="140" t="s">
        <v>21</v>
      </c>
      <c r="B1388" s="164">
        <v>17001001</v>
      </c>
      <c r="C1388" s="150">
        <v>22020311</v>
      </c>
      <c r="D1388" s="6" t="s">
        <v>164</v>
      </c>
      <c r="E1388" s="160">
        <v>1300630000</v>
      </c>
      <c r="F1388" s="138">
        <v>518560564</v>
      </c>
      <c r="G1388" s="138">
        <v>1300000000</v>
      </c>
      <c r="H1388" s="131">
        <v>813260269</v>
      </c>
      <c r="I1388" s="131">
        <v>2200000000</v>
      </c>
      <c r="J1388" s="139"/>
    </row>
    <row r="1389" spans="1:10" x14ac:dyDescent="0.25">
      <c r="A1389" s="140" t="s">
        <v>21</v>
      </c>
      <c r="B1389" s="164">
        <v>17001001</v>
      </c>
      <c r="C1389" s="150">
        <v>22020310</v>
      </c>
      <c r="D1389" s="6" t="s">
        <v>187</v>
      </c>
      <c r="E1389" s="160">
        <v>250000000</v>
      </c>
      <c r="F1389" s="138">
        <v>0</v>
      </c>
      <c r="G1389" s="138">
        <v>200000000</v>
      </c>
      <c r="H1389" s="131">
        <v>0</v>
      </c>
      <c r="I1389" s="131">
        <v>50000000</v>
      </c>
      <c r="J1389" s="139"/>
    </row>
    <row r="1390" spans="1:10" x14ac:dyDescent="0.25">
      <c r="A1390" s="178" t="s">
        <v>21</v>
      </c>
      <c r="B1390" s="178">
        <v>17001001</v>
      </c>
      <c r="C1390" s="180">
        <v>22020501</v>
      </c>
      <c r="D1390" s="6" t="s">
        <v>119</v>
      </c>
      <c r="E1390" s="169">
        <v>60000000</v>
      </c>
      <c r="F1390" s="138">
        <v>0</v>
      </c>
      <c r="G1390" s="138">
        <v>70000000</v>
      </c>
      <c r="H1390" s="131">
        <v>1064000</v>
      </c>
      <c r="I1390" s="131">
        <v>10000000</v>
      </c>
      <c r="J1390" s="139"/>
    </row>
    <row r="1391" spans="1:10" x14ac:dyDescent="0.25">
      <c r="A1391" s="140" t="s">
        <v>21</v>
      </c>
      <c r="B1391" s="164">
        <v>17001001</v>
      </c>
      <c r="C1391" s="150">
        <v>22020305</v>
      </c>
      <c r="D1391" s="6" t="s">
        <v>189</v>
      </c>
      <c r="E1391" s="160">
        <v>5000000</v>
      </c>
      <c r="F1391" s="138">
        <v>0</v>
      </c>
      <c r="G1391" s="138">
        <v>10000000</v>
      </c>
      <c r="H1391" s="131">
        <v>0</v>
      </c>
      <c r="I1391" s="131">
        <v>10000000</v>
      </c>
      <c r="J1391" s="139"/>
    </row>
    <row r="1392" spans="1:10" x14ac:dyDescent="0.25">
      <c r="A1392" s="140" t="s">
        <v>21</v>
      </c>
      <c r="B1392" s="164">
        <v>17001001</v>
      </c>
      <c r="C1392" s="150"/>
      <c r="D1392" s="154" t="s">
        <v>516</v>
      </c>
      <c r="E1392" s="148">
        <f t="shared" ref="E1392:F1392" si="94">SUM(E1388:E1391)</f>
        <v>1615630000</v>
      </c>
      <c r="F1392" s="148">
        <f t="shared" si="94"/>
        <v>518560564</v>
      </c>
      <c r="G1392" s="148">
        <f>SUM(G1388:G1391)</f>
        <v>1580000000</v>
      </c>
      <c r="H1392" s="5">
        <v>330313928</v>
      </c>
      <c r="I1392" s="5">
        <f>SUM(I1388:I1391)</f>
        <v>2270000000</v>
      </c>
      <c r="J1392" s="139"/>
    </row>
    <row r="1393" spans="1:10" x14ac:dyDescent="0.25">
      <c r="A1393" s="140" t="s">
        <v>21</v>
      </c>
      <c r="B1393" s="140">
        <v>17001001</v>
      </c>
      <c r="C1393" s="140"/>
      <c r="D1393" s="154" t="s">
        <v>290</v>
      </c>
      <c r="E1393" s="148" t="e">
        <f>#REF!+E1392</f>
        <v>#REF!</v>
      </c>
      <c r="F1393" s="148" t="e">
        <f>#REF!+F1392</f>
        <v>#REF!</v>
      </c>
      <c r="G1393" s="148">
        <f>G1392+G1386</f>
        <v>1592000000</v>
      </c>
      <c r="H1393" s="5">
        <v>334313928</v>
      </c>
      <c r="I1393" s="5">
        <f>I1392+I1386</f>
        <v>2276000000</v>
      </c>
      <c r="J1393" s="139"/>
    </row>
    <row r="1394" spans="1:10" x14ac:dyDescent="0.25">
      <c r="A1394" s="140" t="s">
        <v>21</v>
      </c>
      <c r="B1394" s="140">
        <v>17003001</v>
      </c>
      <c r="C1394" s="140"/>
      <c r="D1394" s="154" t="s">
        <v>198</v>
      </c>
      <c r="E1394" s="160"/>
      <c r="F1394" s="138">
        <v>0</v>
      </c>
      <c r="G1394" s="138"/>
      <c r="H1394" s="131">
        <v>0</v>
      </c>
      <c r="I1394" s="5"/>
      <c r="J1394" s="139"/>
    </row>
    <row r="1395" spans="1:10" x14ac:dyDescent="0.25">
      <c r="A1395" s="140" t="s">
        <v>21</v>
      </c>
      <c r="B1395" s="140">
        <v>17003001</v>
      </c>
      <c r="C1395" s="145">
        <v>21010101</v>
      </c>
      <c r="D1395" s="154" t="s">
        <v>287</v>
      </c>
      <c r="E1395" s="161">
        <v>700378000</v>
      </c>
      <c r="F1395" s="148">
        <v>601844854</v>
      </c>
      <c r="G1395" s="148">
        <v>865357000</v>
      </c>
      <c r="H1395" s="5">
        <v>567467424</v>
      </c>
      <c r="I1395" s="5">
        <v>947422000</v>
      </c>
      <c r="J1395" s="139"/>
    </row>
    <row r="1396" spans="1:10" x14ac:dyDescent="0.25">
      <c r="A1396" s="140" t="s">
        <v>21</v>
      </c>
      <c r="B1396" s="140">
        <v>17003001</v>
      </c>
      <c r="C1396" s="150">
        <v>22020101</v>
      </c>
      <c r="D1396" s="133" t="s">
        <v>303</v>
      </c>
      <c r="E1396" s="160">
        <v>6700000</v>
      </c>
      <c r="F1396" s="138"/>
      <c r="G1396" s="160">
        <v>3700000</v>
      </c>
      <c r="H1396" s="5"/>
      <c r="I1396" s="160">
        <v>3700000</v>
      </c>
      <c r="J1396" s="139"/>
    </row>
    <row r="1397" spans="1:10" x14ac:dyDescent="0.25">
      <c r="A1397" s="140" t="s">
        <v>21</v>
      </c>
      <c r="B1397" s="140">
        <v>17003001</v>
      </c>
      <c r="C1397" s="150">
        <v>22020101</v>
      </c>
      <c r="D1397" s="133" t="s">
        <v>672</v>
      </c>
      <c r="E1397" s="160">
        <v>20900000</v>
      </c>
      <c r="F1397" s="138"/>
      <c r="G1397" s="160">
        <v>4000000</v>
      </c>
      <c r="H1397" s="5"/>
      <c r="I1397" s="160">
        <v>4000000</v>
      </c>
      <c r="J1397" s="139"/>
    </row>
    <row r="1398" spans="1:10" x14ac:dyDescent="0.25">
      <c r="A1398" s="140" t="s">
        <v>21</v>
      </c>
      <c r="B1398" s="140">
        <v>17003001</v>
      </c>
      <c r="C1398" s="150">
        <v>22020102</v>
      </c>
      <c r="D1398" s="133" t="s">
        <v>669</v>
      </c>
      <c r="E1398" s="160">
        <v>11000000</v>
      </c>
      <c r="F1398" s="138"/>
      <c r="G1398" s="160">
        <v>3000000</v>
      </c>
      <c r="H1398" s="5"/>
      <c r="I1398" s="160">
        <v>3000000</v>
      </c>
      <c r="J1398" s="139"/>
    </row>
    <row r="1399" spans="1:10" x14ac:dyDescent="0.25">
      <c r="A1399" s="140" t="s">
        <v>21</v>
      </c>
      <c r="B1399" s="140">
        <v>17003001</v>
      </c>
      <c r="C1399" s="150">
        <v>22020205</v>
      </c>
      <c r="D1399" s="133" t="s">
        <v>673</v>
      </c>
      <c r="E1399" s="160">
        <v>200000</v>
      </c>
      <c r="F1399" s="138"/>
      <c r="G1399" s="160">
        <v>200000</v>
      </c>
      <c r="H1399" s="5"/>
      <c r="I1399" s="160">
        <v>200000</v>
      </c>
      <c r="J1399" s="139"/>
    </row>
    <row r="1400" spans="1:10" x14ac:dyDescent="0.25">
      <c r="A1400" s="140" t="s">
        <v>21</v>
      </c>
      <c r="B1400" s="140">
        <v>17003001</v>
      </c>
      <c r="C1400" s="150">
        <v>22021003</v>
      </c>
      <c r="D1400" s="133" t="s">
        <v>674</v>
      </c>
      <c r="E1400" s="160">
        <v>500000</v>
      </c>
      <c r="F1400" s="138"/>
      <c r="G1400" s="160">
        <v>500000</v>
      </c>
      <c r="H1400" s="5"/>
      <c r="I1400" s="160">
        <v>500000</v>
      </c>
      <c r="J1400" s="139"/>
    </row>
    <row r="1401" spans="1:10" x14ac:dyDescent="0.25">
      <c r="A1401" s="140" t="s">
        <v>21</v>
      </c>
      <c r="B1401" s="140">
        <v>17003001</v>
      </c>
      <c r="C1401" s="150">
        <v>22020301</v>
      </c>
      <c r="D1401" s="133" t="s">
        <v>652</v>
      </c>
      <c r="E1401" s="160">
        <v>30000000</v>
      </c>
      <c r="F1401" s="138"/>
      <c r="G1401" s="160">
        <v>5000000</v>
      </c>
      <c r="H1401" s="5"/>
      <c r="I1401" s="160">
        <v>5000000</v>
      </c>
      <c r="J1401" s="139"/>
    </row>
    <row r="1402" spans="1:10" x14ac:dyDescent="0.25">
      <c r="A1402" s="140" t="s">
        <v>21</v>
      </c>
      <c r="B1402" s="140">
        <v>17003001</v>
      </c>
      <c r="C1402" s="150">
        <v>22020305</v>
      </c>
      <c r="D1402" s="133" t="s">
        <v>675</v>
      </c>
      <c r="E1402" s="160">
        <v>24900000</v>
      </c>
      <c r="F1402" s="138"/>
      <c r="G1402" s="160">
        <v>6000000</v>
      </c>
      <c r="H1402" s="5"/>
      <c r="I1402" s="160">
        <v>6000000</v>
      </c>
      <c r="J1402" s="139"/>
    </row>
    <row r="1403" spans="1:10" x14ac:dyDescent="0.25">
      <c r="A1403" s="140" t="s">
        <v>21</v>
      </c>
      <c r="B1403" s="140">
        <v>17003001</v>
      </c>
      <c r="C1403" s="150">
        <v>22020401</v>
      </c>
      <c r="D1403" s="133" t="s">
        <v>489</v>
      </c>
      <c r="E1403" s="160">
        <v>5700000</v>
      </c>
      <c r="F1403" s="138"/>
      <c r="G1403" s="160">
        <v>800000</v>
      </c>
      <c r="H1403" s="5"/>
      <c r="I1403" s="160">
        <v>800000</v>
      </c>
      <c r="J1403" s="139"/>
    </row>
    <row r="1404" spans="1:10" x14ac:dyDescent="0.25">
      <c r="A1404" s="140" t="s">
        <v>21</v>
      </c>
      <c r="B1404" s="140">
        <v>17003001</v>
      </c>
      <c r="C1404" s="150">
        <v>22020402</v>
      </c>
      <c r="D1404" s="133" t="s">
        <v>676</v>
      </c>
      <c r="E1404" s="160">
        <v>7000000</v>
      </c>
      <c r="F1404" s="138"/>
      <c r="G1404" s="160">
        <v>2000000</v>
      </c>
      <c r="H1404" s="5"/>
      <c r="I1404" s="160">
        <v>2000000</v>
      </c>
      <c r="J1404" s="139"/>
    </row>
    <row r="1405" spans="1:10" x14ac:dyDescent="0.25">
      <c r="A1405" s="140" t="s">
        <v>21</v>
      </c>
      <c r="B1405" s="140">
        <v>17003001</v>
      </c>
      <c r="C1405" s="150">
        <v>22020404</v>
      </c>
      <c r="D1405" s="133" t="s">
        <v>677</v>
      </c>
      <c r="E1405" s="160">
        <v>6400000</v>
      </c>
      <c r="F1405" s="138"/>
      <c r="G1405" s="160">
        <v>700000</v>
      </c>
      <c r="H1405" s="5"/>
      <c r="I1405" s="160">
        <v>700000</v>
      </c>
      <c r="J1405" s="139"/>
    </row>
    <row r="1406" spans="1:10" x14ac:dyDescent="0.25">
      <c r="A1406" s="140" t="s">
        <v>21</v>
      </c>
      <c r="B1406" s="140">
        <v>17003001</v>
      </c>
      <c r="C1406" s="150">
        <v>22020605</v>
      </c>
      <c r="D1406" s="133" t="s">
        <v>678</v>
      </c>
      <c r="E1406" s="160">
        <v>6600000</v>
      </c>
      <c r="F1406" s="138"/>
      <c r="G1406" s="160">
        <v>700000</v>
      </c>
      <c r="H1406" s="5"/>
      <c r="I1406" s="160">
        <v>700000</v>
      </c>
      <c r="J1406" s="139"/>
    </row>
    <row r="1407" spans="1:10" x14ac:dyDescent="0.25">
      <c r="A1407" s="140" t="s">
        <v>21</v>
      </c>
      <c r="B1407" s="140">
        <v>17003001</v>
      </c>
      <c r="C1407" s="150">
        <v>22020406</v>
      </c>
      <c r="D1407" s="133" t="s">
        <v>482</v>
      </c>
      <c r="E1407" s="160">
        <v>8300000</v>
      </c>
      <c r="F1407" s="138"/>
      <c r="G1407" s="160">
        <v>500000</v>
      </c>
      <c r="H1407" s="5"/>
      <c r="I1407" s="160">
        <v>500000</v>
      </c>
      <c r="J1407" s="139"/>
    </row>
    <row r="1408" spans="1:10" x14ac:dyDescent="0.25">
      <c r="A1408" s="140" t="s">
        <v>21</v>
      </c>
      <c r="B1408" s="140">
        <v>17003001</v>
      </c>
      <c r="C1408" s="150">
        <v>22020501</v>
      </c>
      <c r="D1408" s="133" t="s">
        <v>679</v>
      </c>
      <c r="E1408" s="160">
        <v>8600000</v>
      </c>
      <c r="F1408" s="138"/>
      <c r="G1408" s="160">
        <v>400000</v>
      </c>
      <c r="H1408" s="5"/>
      <c r="I1408" s="160">
        <v>400000</v>
      </c>
      <c r="J1408" s="131"/>
    </row>
    <row r="1409" spans="1:10" x14ac:dyDescent="0.25">
      <c r="A1409" s="140" t="s">
        <v>21</v>
      </c>
      <c r="B1409" s="140">
        <v>17003001</v>
      </c>
      <c r="C1409" s="150">
        <v>22020602</v>
      </c>
      <c r="D1409" s="133" t="s">
        <v>407</v>
      </c>
      <c r="E1409" s="160">
        <v>4000000</v>
      </c>
      <c r="F1409" s="138"/>
      <c r="G1409" s="160">
        <v>200000</v>
      </c>
      <c r="H1409" s="5"/>
      <c r="I1409" s="160">
        <v>200000</v>
      </c>
      <c r="J1409" s="139"/>
    </row>
    <row r="1410" spans="1:10" x14ac:dyDescent="0.25">
      <c r="A1410" s="140" t="s">
        <v>21</v>
      </c>
      <c r="B1410" s="140">
        <v>17003001</v>
      </c>
      <c r="C1410" s="150">
        <v>22020801</v>
      </c>
      <c r="D1410" s="133" t="s">
        <v>666</v>
      </c>
      <c r="E1410" s="160">
        <v>4300000</v>
      </c>
      <c r="F1410" s="138"/>
      <c r="G1410" s="160">
        <v>700000</v>
      </c>
      <c r="H1410" s="5"/>
      <c r="I1410" s="160">
        <v>700000</v>
      </c>
      <c r="J1410" s="139"/>
    </row>
    <row r="1411" spans="1:10" x14ac:dyDescent="0.25">
      <c r="A1411" s="140" t="s">
        <v>21</v>
      </c>
      <c r="B1411" s="140">
        <v>17003001</v>
      </c>
      <c r="C1411" s="150">
        <v>22021004</v>
      </c>
      <c r="D1411" s="133" t="s">
        <v>435</v>
      </c>
      <c r="E1411" s="160">
        <v>4000000</v>
      </c>
      <c r="F1411" s="138"/>
      <c r="G1411" s="160">
        <v>700000</v>
      </c>
      <c r="H1411" s="5"/>
      <c r="I1411" s="160">
        <v>700000</v>
      </c>
      <c r="J1411" s="139"/>
    </row>
    <row r="1412" spans="1:10" x14ac:dyDescent="0.25">
      <c r="A1412" s="140" t="s">
        <v>21</v>
      </c>
      <c r="B1412" s="140">
        <v>17003001</v>
      </c>
      <c r="C1412" s="150">
        <v>22021007</v>
      </c>
      <c r="D1412" s="133" t="s">
        <v>299</v>
      </c>
      <c r="E1412" s="160">
        <v>500000</v>
      </c>
      <c r="F1412" s="138"/>
      <c r="G1412" s="160">
        <v>500000</v>
      </c>
      <c r="H1412" s="5"/>
      <c r="I1412" s="160">
        <v>500000</v>
      </c>
      <c r="J1412" s="139"/>
    </row>
    <row r="1413" spans="1:10" x14ac:dyDescent="0.25">
      <c r="A1413" s="140" t="s">
        <v>21</v>
      </c>
      <c r="B1413" s="140">
        <v>17003001</v>
      </c>
      <c r="C1413" s="150">
        <v>22040109</v>
      </c>
      <c r="D1413" s="133" t="s">
        <v>507</v>
      </c>
      <c r="E1413" s="160">
        <v>200000</v>
      </c>
      <c r="F1413" s="138"/>
      <c r="G1413" s="160">
        <v>200000</v>
      </c>
      <c r="H1413" s="5"/>
      <c r="I1413" s="160">
        <v>200000</v>
      </c>
      <c r="J1413" s="139"/>
    </row>
    <row r="1414" spans="1:10" x14ac:dyDescent="0.25">
      <c r="A1414" s="140" t="s">
        <v>21</v>
      </c>
      <c r="B1414" s="140">
        <v>17003001</v>
      </c>
      <c r="C1414" s="150">
        <v>22020901</v>
      </c>
      <c r="D1414" s="133" t="s">
        <v>680</v>
      </c>
      <c r="E1414" s="160">
        <v>200000</v>
      </c>
      <c r="F1414" s="138"/>
      <c r="G1414" s="160">
        <v>200000</v>
      </c>
      <c r="H1414" s="5"/>
      <c r="I1414" s="160">
        <v>200000</v>
      </c>
      <c r="J1414" s="139"/>
    </row>
    <row r="1415" spans="1:10" x14ac:dyDescent="0.25">
      <c r="A1415" s="140" t="s">
        <v>21</v>
      </c>
      <c r="B1415" s="140">
        <v>17003001</v>
      </c>
      <c r="C1415" s="150">
        <v>21020101</v>
      </c>
      <c r="D1415" s="154" t="s">
        <v>494</v>
      </c>
      <c r="E1415" s="161"/>
      <c r="F1415" s="138"/>
      <c r="G1415" s="148">
        <v>30000000</v>
      </c>
      <c r="H1415" s="5">
        <v>20000000</v>
      </c>
      <c r="I1415" s="5">
        <f>SUM(I1396:I1414)</f>
        <v>30000000</v>
      </c>
      <c r="J1415" s="139"/>
    </row>
    <row r="1416" spans="1:10" x14ac:dyDescent="0.25">
      <c r="A1416" s="140" t="s">
        <v>21</v>
      </c>
      <c r="B1416" s="140">
        <v>17003001</v>
      </c>
      <c r="C1416" s="150"/>
      <c r="D1416" s="154" t="s">
        <v>508</v>
      </c>
      <c r="E1416" s="161"/>
      <c r="F1416" s="148"/>
      <c r="G1416" s="148"/>
      <c r="H1416" s="131">
        <v>0</v>
      </c>
      <c r="I1416" s="5"/>
      <c r="J1416" s="139"/>
    </row>
    <row r="1417" spans="1:10" x14ac:dyDescent="0.25">
      <c r="A1417" s="140" t="s">
        <v>21</v>
      </c>
      <c r="B1417" s="140">
        <v>17003001</v>
      </c>
      <c r="C1417" s="180">
        <v>22020501</v>
      </c>
      <c r="D1417" s="6" t="s">
        <v>119</v>
      </c>
      <c r="E1417" s="160">
        <v>0</v>
      </c>
      <c r="F1417" s="138">
        <v>0</v>
      </c>
      <c r="G1417" s="8">
        <v>8000000</v>
      </c>
      <c r="H1417" s="131">
        <v>0</v>
      </c>
      <c r="I1417" s="131">
        <v>5000000</v>
      </c>
      <c r="J1417" s="139"/>
    </row>
    <row r="1418" spans="1:10" x14ac:dyDescent="0.25">
      <c r="A1418" s="140" t="s">
        <v>21</v>
      </c>
      <c r="B1418" s="140">
        <v>17003001</v>
      </c>
      <c r="C1418" s="150">
        <v>22040109</v>
      </c>
      <c r="D1418" s="133" t="s">
        <v>507</v>
      </c>
      <c r="E1418" s="160">
        <v>0</v>
      </c>
      <c r="F1418" s="138">
        <v>0</v>
      </c>
      <c r="G1418" s="138">
        <v>8000000</v>
      </c>
      <c r="H1418" s="131">
        <v>0</v>
      </c>
      <c r="I1418" s="131">
        <v>3000000</v>
      </c>
      <c r="J1418" s="139"/>
    </row>
    <row r="1419" spans="1:10" x14ac:dyDescent="0.25">
      <c r="A1419" s="140" t="s">
        <v>21</v>
      </c>
      <c r="B1419" s="140">
        <v>17003001</v>
      </c>
      <c r="C1419" s="180">
        <v>22020310</v>
      </c>
      <c r="D1419" s="6" t="s">
        <v>187</v>
      </c>
      <c r="E1419" s="8"/>
      <c r="F1419" s="168"/>
      <c r="G1419" s="8">
        <v>38000000</v>
      </c>
      <c r="H1419" s="131">
        <v>0</v>
      </c>
      <c r="I1419" s="131">
        <v>20000000</v>
      </c>
      <c r="J1419" s="139"/>
    </row>
    <row r="1420" spans="1:10" x14ac:dyDescent="0.25">
      <c r="A1420" s="140" t="s">
        <v>21</v>
      </c>
      <c r="B1420" s="140">
        <v>17003001</v>
      </c>
      <c r="C1420" s="200">
        <v>22020706</v>
      </c>
      <c r="D1420" s="6" t="s">
        <v>557</v>
      </c>
      <c r="E1420" s="138"/>
      <c r="F1420" s="133"/>
      <c r="G1420" s="8">
        <v>5000000</v>
      </c>
      <c r="H1420" s="131">
        <v>0</v>
      </c>
      <c r="I1420" s="131">
        <v>2000000</v>
      </c>
      <c r="J1420" s="139"/>
    </row>
    <row r="1421" spans="1:10" x14ac:dyDescent="0.25">
      <c r="A1421" s="140" t="s">
        <v>21</v>
      </c>
      <c r="B1421" s="140">
        <v>17003001</v>
      </c>
      <c r="C1421" s="150">
        <v>22040109</v>
      </c>
      <c r="D1421" s="6" t="s">
        <v>178</v>
      </c>
      <c r="E1421" s="138"/>
      <c r="F1421" s="133"/>
      <c r="G1421" s="8">
        <v>0</v>
      </c>
      <c r="H1421" s="131"/>
      <c r="I1421" s="131">
        <v>3000000</v>
      </c>
      <c r="J1421" s="139"/>
    </row>
    <row r="1422" spans="1:10" x14ac:dyDescent="0.25">
      <c r="A1422" s="140" t="s">
        <v>21</v>
      </c>
      <c r="B1422" s="140">
        <v>17003001</v>
      </c>
      <c r="C1422" s="200"/>
      <c r="D1422" s="154" t="s">
        <v>490</v>
      </c>
      <c r="E1422" s="7">
        <f t="shared" ref="E1422:F1422" si="95">SUM(E1417:E1420)</f>
        <v>0</v>
      </c>
      <c r="F1422" s="7">
        <f t="shared" si="95"/>
        <v>0</v>
      </c>
      <c r="G1422" s="7">
        <f>SUM(G1417:G1421)</f>
        <v>59000000</v>
      </c>
      <c r="H1422" s="131">
        <v>0</v>
      </c>
      <c r="I1422" s="5">
        <f>SUM(I1417:I1421)</f>
        <v>33000000</v>
      </c>
      <c r="J1422" s="139"/>
    </row>
    <row r="1423" spans="1:10" x14ac:dyDescent="0.25">
      <c r="A1423" s="140" t="s">
        <v>21</v>
      </c>
      <c r="B1423" s="140">
        <v>17003001</v>
      </c>
      <c r="C1423" s="150"/>
      <c r="D1423" s="154" t="s">
        <v>290</v>
      </c>
      <c r="E1423" s="148" t="e">
        <f>#REF!+E1422</f>
        <v>#REF!</v>
      </c>
      <c r="F1423" s="148" t="e">
        <f>#REF!+F1422</f>
        <v>#REF!</v>
      </c>
      <c r="G1423" s="148">
        <f>G1422+G1415</f>
        <v>89000000</v>
      </c>
      <c r="H1423" s="5">
        <v>20000000</v>
      </c>
      <c r="I1423" s="5">
        <f>I1422+I1415</f>
        <v>63000000</v>
      </c>
      <c r="J1423" s="139"/>
    </row>
    <row r="1424" spans="1:10" x14ac:dyDescent="0.25">
      <c r="A1424" s="140" t="s">
        <v>21</v>
      </c>
      <c r="B1424" s="140">
        <v>17008001</v>
      </c>
      <c r="C1424" s="140"/>
      <c r="D1424" s="154" t="s">
        <v>376</v>
      </c>
      <c r="E1424" s="160"/>
      <c r="F1424" s="138">
        <v>0</v>
      </c>
      <c r="G1424" s="138"/>
      <c r="H1424" s="131">
        <v>0</v>
      </c>
      <c r="I1424" s="5"/>
      <c r="J1424" s="139"/>
    </row>
    <row r="1425" spans="1:10" x14ac:dyDescent="0.25">
      <c r="A1425" s="140" t="s">
        <v>21</v>
      </c>
      <c r="B1425" s="140">
        <v>17008001</v>
      </c>
      <c r="C1425" s="145">
        <v>21010101</v>
      </c>
      <c r="D1425" s="154" t="s">
        <v>287</v>
      </c>
      <c r="E1425" s="161">
        <v>63319000</v>
      </c>
      <c r="F1425" s="148">
        <v>54446132</v>
      </c>
      <c r="G1425" s="148">
        <v>65863000</v>
      </c>
      <c r="H1425" s="5">
        <v>45900760</v>
      </c>
      <c r="I1425" s="5">
        <v>63027000</v>
      </c>
      <c r="J1425" s="139"/>
    </row>
    <row r="1426" spans="1:10" x14ac:dyDescent="0.25">
      <c r="A1426" s="140" t="s">
        <v>21</v>
      </c>
      <c r="B1426" s="140">
        <v>17008001</v>
      </c>
      <c r="C1426" s="162">
        <v>22020101</v>
      </c>
      <c r="D1426" s="133" t="s">
        <v>650</v>
      </c>
      <c r="E1426" s="173">
        <v>236667</v>
      </c>
      <c r="F1426" s="138"/>
      <c r="G1426" s="173">
        <v>236667</v>
      </c>
      <c r="H1426" s="5"/>
      <c r="I1426" s="131">
        <f>G1426/2</f>
        <v>118333.5</v>
      </c>
      <c r="J1426" s="139"/>
    </row>
    <row r="1427" spans="1:10" x14ac:dyDescent="0.25">
      <c r="A1427" s="140" t="s">
        <v>21</v>
      </c>
      <c r="B1427" s="140">
        <v>17008001</v>
      </c>
      <c r="C1427" s="162">
        <v>22020408</v>
      </c>
      <c r="D1427" s="133" t="s">
        <v>408</v>
      </c>
      <c r="E1427" s="173">
        <v>33333</v>
      </c>
      <c r="F1427" s="138"/>
      <c r="G1427" s="173">
        <v>33333</v>
      </c>
      <c r="H1427" s="5"/>
      <c r="I1427" s="131">
        <f t="shared" ref="I1427:I1434" si="96">G1427/2</f>
        <v>16666.5</v>
      </c>
      <c r="J1427" s="139"/>
    </row>
    <row r="1428" spans="1:10" x14ac:dyDescent="0.25">
      <c r="A1428" s="140" t="s">
        <v>21</v>
      </c>
      <c r="B1428" s="140">
        <v>17008001</v>
      </c>
      <c r="C1428" s="162">
        <v>22020301</v>
      </c>
      <c r="D1428" s="133" t="s">
        <v>652</v>
      </c>
      <c r="E1428" s="173">
        <v>500000</v>
      </c>
      <c r="F1428" s="138"/>
      <c r="G1428" s="173">
        <v>500000</v>
      </c>
      <c r="H1428" s="5"/>
      <c r="I1428" s="131">
        <f t="shared" si="96"/>
        <v>250000</v>
      </c>
      <c r="J1428" s="139"/>
    </row>
    <row r="1429" spans="1:10" x14ac:dyDescent="0.25">
      <c r="A1429" s="140" t="s">
        <v>21</v>
      </c>
      <c r="B1429" s="140">
        <v>17008001</v>
      </c>
      <c r="C1429" s="162">
        <v>22020302</v>
      </c>
      <c r="D1429" s="133" t="s">
        <v>683</v>
      </c>
      <c r="E1429" s="173">
        <v>4666667</v>
      </c>
      <c r="F1429" s="138"/>
      <c r="G1429" s="173">
        <v>4666667</v>
      </c>
      <c r="H1429" s="5"/>
      <c r="I1429" s="131">
        <f t="shared" si="96"/>
        <v>2333333.5</v>
      </c>
      <c r="J1429" s="139"/>
    </row>
    <row r="1430" spans="1:10" x14ac:dyDescent="0.25">
      <c r="A1430" s="140" t="s">
        <v>21</v>
      </c>
      <c r="B1430" s="140">
        <v>17008001</v>
      </c>
      <c r="C1430" s="162">
        <v>22020401</v>
      </c>
      <c r="D1430" s="133" t="s">
        <v>489</v>
      </c>
      <c r="E1430" s="173">
        <v>66667</v>
      </c>
      <c r="F1430" s="138"/>
      <c r="G1430" s="173">
        <v>66667</v>
      </c>
      <c r="H1430" s="5"/>
      <c r="I1430" s="131">
        <f t="shared" si="96"/>
        <v>33333.5</v>
      </c>
      <c r="J1430" s="139"/>
    </row>
    <row r="1431" spans="1:10" x14ac:dyDescent="0.25">
      <c r="A1431" s="140" t="s">
        <v>21</v>
      </c>
      <c r="B1431" s="140">
        <v>17008001</v>
      </c>
      <c r="C1431" s="162">
        <v>22020801</v>
      </c>
      <c r="D1431" s="133" t="s">
        <v>666</v>
      </c>
      <c r="E1431" s="173">
        <v>183333</v>
      </c>
      <c r="F1431" s="138"/>
      <c r="G1431" s="173">
        <v>183333</v>
      </c>
      <c r="H1431" s="5"/>
      <c r="I1431" s="131">
        <f t="shared" si="96"/>
        <v>91666.5</v>
      </c>
      <c r="J1431" s="139"/>
    </row>
    <row r="1432" spans="1:10" x14ac:dyDescent="0.25">
      <c r="A1432" s="140" t="s">
        <v>21</v>
      </c>
      <c r="B1432" s="140">
        <v>17008001</v>
      </c>
      <c r="C1432" s="162">
        <v>22021004</v>
      </c>
      <c r="D1432" s="133" t="s">
        <v>435</v>
      </c>
      <c r="E1432" s="173">
        <v>200000</v>
      </c>
      <c r="F1432" s="138"/>
      <c r="G1432" s="173">
        <v>200000</v>
      </c>
      <c r="H1432" s="5"/>
      <c r="I1432" s="131">
        <f t="shared" si="96"/>
        <v>100000</v>
      </c>
      <c r="J1432" s="139"/>
    </row>
    <row r="1433" spans="1:10" x14ac:dyDescent="0.25">
      <c r="A1433" s="140" t="s">
        <v>21</v>
      </c>
      <c r="B1433" s="140">
        <v>17008001</v>
      </c>
      <c r="C1433" s="162">
        <v>22020403</v>
      </c>
      <c r="D1433" s="133" t="s">
        <v>662</v>
      </c>
      <c r="E1433" s="173">
        <v>100000</v>
      </c>
      <c r="F1433" s="138"/>
      <c r="G1433" s="173">
        <v>100000</v>
      </c>
      <c r="H1433" s="5"/>
      <c r="I1433" s="131">
        <f t="shared" si="96"/>
        <v>50000</v>
      </c>
      <c r="J1433" s="131"/>
    </row>
    <row r="1434" spans="1:10" x14ac:dyDescent="0.25">
      <c r="A1434" s="140" t="s">
        <v>21</v>
      </c>
      <c r="B1434" s="140">
        <v>17008001</v>
      </c>
      <c r="C1434" s="162">
        <v>22020901</v>
      </c>
      <c r="D1434" s="133" t="s">
        <v>294</v>
      </c>
      <c r="E1434" s="173">
        <v>13333</v>
      </c>
      <c r="F1434" s="138"/>
      <c r="G1434" s="173">
        <v>13333</v>
      </c>
      <c r="H1434" s="5"/>
      <c r="I1434" s="131">
        <f t="shared" si="96"/>
        <v>6666.5</v>
      </c>
      <c r="J1434" s="139"/>
    </row>
    <row r="1435" spans="1:10" x14ac:dyDescent="0.25">
      <c r="A1435" s="140" t="s">
        <v>21</v>
      </c>
      <c r="B1435" s="140">
        <v>17008001</v>
      </c>
      <c r="C1435" s="162">
        <v>22020101</v>
      </c>
      <c r="D1435" s="154" t="s">
        <v>506</v>
      </c>
      <c r="E1435" s="155"/>
      <c r="F1435" s="138"/>
      <c r="G1435" s="148">
        <v>6000000</v>
      </c>
      <c r="H1435" s="5">
        <v>2000000</v>
      </c>
      <c r="I1435" s="5">
        <f>SUM(I1426:I1434)</f>
        <v>3000000</v>
      </c>
      <c r="J1435" s="139"/>
    </row>
    <row r="1436" spans="1:10" x14ac:dyDescent="0.25">
      <c r="A1436" s="140" t="s">
        <v>21</v>
      </c>
      <c r="B1436" s="140">
        <v>17008001</v>
      </c>
      <c r="C1436" s="162"/>
      <c r="D1436" s="154" t="s">
        <v>480</v>
      </c>
      <c r="E1436" s="155"/>
      <c r="F1436" s="148"/>
      <c r="G1436" s="155"/>
      <c r="H1436" s="131">
        <v>0</v>
      </c>
      <c r="I1436" s="5"/>
      <c r="J1436" s="139"/>
    </row>
    <row r="1437" spans="1:10" x14ac:dyDescent="0.25">
      <c r="A1437" s="140" t="s">
        <v>21</v>
      </c>
      <c r="B1437" s="140">
        <v>17008001</v>
      </c>
      <c r="C1437" s="150">
        <v>22020310</v>
      </c>
      <c r="D1437" s="6" t="s">
        <v>187</v>
      </c>
      <c r="E1437" s="155">
        <v>0</v>
      </c>
      <c r="F1437" s="148">
        <v>0</v>
      </c>
      <c r="G1437" s="173">
        <v>6000000</v>
      </c>
      <c r="H1437" s="131">
        <v>0</v>
      </c>
      <c r="I1437" s="131">
        <v>3900000</v>
      </c>
      <c r="J1437" s="139"/>
    </row>
    <row r="1438" spans="1:10" x14ac:dyDescent="0.25">
      <c r="A1438" s="140"/>
      <c r="B1438" s="140"/>
      <c r="C1438" s="150"/>
      <c r="D1438" s="154" t="s">
        <v>490</v>
      </c>
      <c r="E1438" s="155">
        <f t="shared" ref="E1438:F1438" si="97">SUM(E1437)</f>
        <v>0</v>
      </c>
      <c r="F1438" s="155">
        <f t="shared" si="97"/>
        <v>0</v>
      </c>
      <c r="G1438" s="155">
        <f>SUM(G1437)</f>
        <v>6000000</v>
      </c>
      <c r="H1438" s="131">
        <v>0</v>
      </c>
      <c r="I1438" s="5">
        <f>SUM(I1437)</f>
        <v>3900000</v>
      </c>
      <c r="J1438" s="139"/>
    </row>
    <row r="1439" spans="1:10" x14ac:dyDescent="0.25">
      <c r="A1439" s="140" t="s">
        <v>21</v>
      </c>
      <c r="B1439" s="140">
        <v>17008001</v>
      </c>
      <c r="C1439" s="162"/>
      <c r="D1439" s="154" t="s">
        <v>290</v>
      </c>
      <c r="E1439" s="155" t="e">
        <f>#REF!+E1438</f>
        <v>#REF!</v>
      </c>
      <c r="F1439" s="155" t="e">
        <f>#REF!+F1438</f>
        <v>#REF!</v>
      </c>
      <c r="G1439" s="155">
        <f>G1438+G1435</f>
        <v>12000000</v>
      </c>
      <c r="H1439" s="5">
        <v>2000000</v>
      </c>
      <c r="I1439" s="5">
        <f>I1438+I1435</f>
        <v>6900000</v>
      </c>
      <c r="J1439" s="139"/>
    </row>
    <row r="1440" spans="1:10" x14ac:dyDescent="0.25">
      <c r="A1440" s="140" t="s">
        <v>21</v>
      </c>
      <c r="B1440" s="140">
        <v>17010001</v>
      </c>
      <c r="C1440" s="140"/>
      <c r="D1440" s="154" t="s">
        <v>377</v>
      </c>
      <c r="E1440" s="160"/>
      <c r="F1440" s="138">
        <v>0</v>
      </c>
      <c r="G1440" s="138"/>
      <c r="H1440" s="131">
        <v>0</v>
      </c>
      <c r="I1440" s="5"/>
      <c r="J1440" s="139"/>
    </row>
    <row r="1441" spans="1:10" x14ac:dyDescent="0.25">
      <c r="A1441" s="140" t="s">
        <v>21</v>
      </c>
      <c r="B1441" s="140">
        <v>17010001</v>
      </c>
      <c r="C1441" s="145">
        <v>21010101</v>
      </c>
      <c r="D1441" s="154" t="s">
        <v>287</v>
      </c>
      <c r="E1441" s="161">
        <v>250380000</v>
      </c>
      <c r="F1441" s="148">
        <v>212072276</v>
      </c>
      <c r="G1441" s="148">
        <v>254465000</v>
      </c>
      <c r="H1441" s="5">
        <v>171905348</v>
      </c>
      <c r="I1441" s="5">
        <v>240302000</v>
      </c>
      <c r="J1441" s="139"/>
    </row>
    <row r="1442" spans="1:10" x14ac:dyDescent="0.25">
      <c r="A1442" s="140" t="s">
        <v>21</v>
      </c>
      <c r="B1442" s="140">
        <v>17010001</v>
      </c>
      <c r="C1442" s="162">
        <v>22020101</v>
      </c>
      <c r="D1442" s="133" t="s">
        <v>650</v>
      </c>
      <c r="E1442" s="163">
        <v>650000</v>
      </c>
      <c r="F1442" s="138"/>
      <c r="G1442" s="163">
        <v>650000</v>
      </c>
      <c r="H1442" s="5"/>
      <c r="I1442" s="131">
        <v>200000</v>
      </c>
      <c r="J1442" s="139"/>
    </row>
    <row r="1443" spans="1:10" x14ac:dyDescent="0.25">
      <c r="A1443" s="140" t="s">
        <v>21</v>
      </c>
      <c r="B1443" s="140">
        <v>17010001</v>
      </c>
      <c r="C1443" s="162">
        <v>22020102</v>
      </c>
      <c r="D1443" s="133" t="s">
        <v>669</v>
      </c>
      <c r="E1443" s="163">
        <v>300000</v>
      </c>
      <c r="F1443" s="138"/>
      <c r="G1443" s="163">
        <v>300000</v>
      </c>
      <c r="H1443" s="5"/>
      <c r="I1443" s="131">
        <f t="shared" ref="I1443:I1449" si="98">G1443/2</f>
        <v>150000</v>
      </c>
      <c r="J1443" s="139"/>
    </row>
    <row r="1444" spans="1:10" x14ac:dyDescent="0.25">
      <c r="A1444" s="140" t="s">
        <v>21</v>
      </c>
      <c r="B1444" s="140">
        <v>17010001</v>
      </c>
      <c r="C1444" s="162">
        <v>22020301</v>
      </c>
      <c r="D1444" s="133" t="s">
        <v>652</v>
      </c>
      <c r="E1444" s="163">
        <v>1800000</v>
      </c>
      <c r="F1444" s="138"/>
      <c r="G1444" s="163">
        <v>1800000</v>
      </c>
      <c r="H1444" s="5"/>
      <c r="I1444" s="131">
        <v>1025000</v>
      </c>
      <c r="J1444" s="139"/>
    </row>
    <row r="1445" spans="1:10" x14ac:dyDescent="0.25">
      <c r="A1445" s="140" t="s">
        <v>21</v>
      </c>
      <c r="B1445" s="140">
        <v>17010001</v>
      </c>
      <c r="C1445" s="162">
        <v>22020310</v>
      </c>
      <c r="D1445" s="133" t="s">
        <v>670</v>
      </c>
      <c r="E1445" s="163">
        <v>620000</v>
      </c>
      <c r="F1445" s="138"/>
      <c r="G1445" s="163">
        <v>620000</v>
      </c>
      <c r="H1445" s="5"/>
      <c r="I1445" s="131">
        <f t="shared" si="98"/>
        <v>310000</v>
      </c>
      <c r="J1445" s="139"/>
    </row>
    <row r="1446" spans="1:10" x14ac:dyDescent="0.25">
      <c r="A1446" s="140" t="s">
        <v>21</v>
      </c>
      <c r="B1446" s="140">
        <v>17010001</v>
      </c>
      <c r="C1446" s="162">
        <v>22020801</v>
      </c>
      <c r="D1446" s="133" t="s">
        <v>666</v>
      </c>
      <c r="E1446" s="163">
        <v>700000</v>
      </c>
      <c r="F1446" s="138"/>
      <c r="G1446" s="163">
        <v>700000</v>
      </c>
      <c r="H1446" s="5"/>
      <c r="I1446" s="131">
        <f t="shared" si="98"/>
        <v>350000</v>
      </c>
      <c r="J1446" s="131"/>
    </row>
    <row r="1447" spans="1:10" x14ac:dyDescent="0.25">
      <c r="A1447" s="140" t="s">
        <v>21</v>
      </c>
      <c r="B1447" s="140">
        <v>17010001</v>
      </c>
      <c r="C1447" s="162">
        <v>22021004</v>
      </c>
      <c r="D1447" s="133" t="s">
        <v>435</v>
      </c>
      <c r="E1447" s="163">
        <v>500000</v>
      </c>
      <c r="F1447" s="138"/>
      <c r="G1447" s="163">
        <v>500000</v>
      </c>
      <c r="H1447" s="5"/>
      <c r="I1447" s="131">
        <f t="shared" si="98"/>
        <v>250000</v>
      </c>
      <c r="J1447" s="139"/>
    </row>
    <row r="1448" spans="1:10" x14ac:dyDescent="0.25">
      <c r="A1448" s="140" t="s">
        <v>21</v>
      </c>
      <c r="B1448" s="140">
        <v>17010001</v>
      </c>
      <c r="C1448" s="162">
        <v>22020403</v>
      </c>
      <c r="D1448" s="133" t="s">
        <v>662</v>
      </c>
      <c r="E1448" s="163">
        <v>200000</v>
      </c>
      <c r="F1448" s="138"/>
      <c r="G1448" s="163">
        <v>200000</v>
      </c>
      <c r="H1448" s="5"/>
      <c r="I1448" s="131">
        <f t="shared" si="98"/>
        <v>100000</v>
      </c>
      <c r="J1448" s="139"/>
    </row>
    <row r="1449" spans="1:10" x14ac:dyDescent="0.25">
      <c r="A1449" s="140" t="s">
        <v>21</v>
      </c>
      <c r="B1449" s="140">
        <v>17010001</v>
      </c>
      <c r="C1449" s="162">
        <v>22020901</v>
      </c>
      <c r="D1449" s="133" t="s">
        <v>294</v>
      </c>
      <c r="E1449" s="163">
        <v>30000</v>
      </c>
      <c r="F1449" s="138"/>
      <c r="G1449" s="163">
        <v>30000</v>
      </c>
      <c r="H1449" s="5"/>
      <c r="I1449" s="131">
        <f t="shared" si="98"/>
        <v>15000</v>
      </c>
      <c r="J1449" s="139"/>
    </row>
    <row r="1450" spans="1:10" x14ac:dyDescent="0.25">
      <c r="A1450" s="140" t="s">
        <v>21</v>
      </c>
      <c r="B1450" s="140">
        <v>17010001</v>
      </c>
      <c r="C1450" s="162">
        <v>22020101</v>
      </c>
      <c r="D1450" s="154" t="s">
        <v>506</v>
      </c>
      <c r="E1450" s="165"/>
      <c r="F1450" s="138"/>
      <c r="G1450" s="148">
        <v>4800000</v>
      </c>
      <c r="H1450" s="5">
        <v>1600000</v>
      </c>
      <c r="I1450" s="5">
        <f>SUM(I1442:I1449)</f>
        <v>2400000</v>
      </c>
      <c r="J1450" s="139"/>
    </row>
    <row r="1451" spans="1:10" x14ac:dyDescent="0.25">
      <c r="A1451" s="140" t="s">
        <v>21</v>
      </c>
      <c r="B1451" s="140">
        <v>17010001</v>
      </c>
      <c r="C1451" s="162"/>
      <c r="D1451" s="154" t="s">
        <v>583</v>
      </c>
      <c r="E1451" s="165"/>
      <c r="F1451" s="148"/>
      <c r="G1451" s="165"/>
      <c r="H1451" s="131">
        <v>0</v>
      </c>
      <c r="I1451" s="5"/>
      <c r="J1451" s="139"/>
    </row>
    <row r="1452" spans="1:10" x14ac:dyDescent="0.25">
      <c r="A1452" s="140" t="s">
        <v>21</v>
      </c>
      <c r="B1452" s="140">
        <v>17010001</v>
      </c>
      <c r="C1452" s="162">
        <v>22020101</v>
      </c>
      <c r="D1452" s="133" t="s">
        <v>650</v>
      </c>
      <c r="E1452" s="173">
        <v>236667</v>
      </c>
      <c r="F1452" s="138"/>
      <c r="G1452" s="173">
        <v>23666.7</v>
      </c>
      <c r="H1452" s="131"/>
      <c r="I1452" s="131">
        <f>G1452/2</f>
        <v>11833.35</v>
      </c>
      <c r="J1452" s="139"/>
    </row>
    <row r="1453" spans="1:10" x14ac:dyDescent="0.25">
      <c r="A1453" s="140" t="s">
        <v>21</v>
      </c>
      <c r="B1453" s="140">
        <v>17010001</v>
      </c>
      <c r="C1453" s="162">
        <v>22020408</v>
      </c>
      <c r="D1453" s="133" t="s">
        <v>408</v>
      </c>
      <c r="E1453" s="173">
        <v>33333</v>
      </c>
      <c r="F1453" s="138"/>
      <c r="G1453" s="173">
        <v>3333.3</v>
      </c>
      <c r="H1453" s="131"/>
      <c r="I1453" s="131">
        <f t="shared" ref="I1453:I1460" si="99">G1453/2</f>
        <v>1666.65</v>
      </c>
      <c r="J1453" s="139"/>
    </row>
    <row r="1454" spans="1:10" x14ac:dyDescent="0.25">
      <c r="A1454" s="140" t="s">
        <v>21</v>
      </c>
      <c r="B1454" s="140">
        <v>17010001</v>
      </c>
      <c r="C1454" s="162">
        <v>22020301</v>
      </c>
      <c r="D1454" s="133" t="s">
        <v>652</v>
      </c>
      <c r="E1454" s="173">
        <v>500000</v>
      </c>
      <c r="F1454" s="138"/>
      <c r="G1454" s="173">
        <v>50000</v>
      </c>
      <c r="H1454" s="131"/>
      <c r="I1454" s="131">
        <f t="shared" si="99"/>
        <v>25000</v>
      </c>
      <c r="J1454" s="139"/>
    </row>
    <row r="1455" spans="1:10" x14ac:dyDescent="0.25">
      <c r="A1455" s="140" t="s">
        <v>21</v>
      </c>
      <c r="B1455" s="140">
        <v>17010001</v>
      </c>
      <c r="C1455" s="162">
        <v>22020302</v>
      </c>
      <c r="D1455" s="133" t="s">
        <v>683</v>
      </c>
      <c r="E1455" s="173">
        <v>4666667</v>
      </c>
      <c r="F1455" s="138"/>
      <c r="G1455" s="173">
        <v>466666.7</v>
      </c>
      <c r="H1455" s="131"/>
      <c r="I1455" s="131">
        <f t="shared" si="99"/>
        <v>233333.35</v>
      </c>
      <c r="J1455" s="139"/>
    </row>
    <row r="1456" spans="1:10" x14ac:dyDescent="0.25">
      <c r="A1456" s="140" t="s">
        <v>21</v>
      </c>
      <c r="B1456" s="140">
        <v>17010001</v>
      </c>
      <c r="C1456" s="162">
        <v>22020401</v>
      </c>
      <c r="D1456" s="133" t="s">
        <v>489</v>
      </c>
      <c r="E1456" s="173">
        <v>66667</v>
      </c>
      <c r="F1456" s="138"/>
      <c r="G1456" s="173">
        <v>6666.7</v>
      </c>
      <c r="H1456" s="131"/>
      <c r="I1456" s="131">
        <f t="shared" si="99"/>
        <v>3333.35</v>
      </c>
      <c r="J1456" s="139"/>
    </row>
    <row r="1457" spans="1:10" x14ac:dyDescent="0.25">
      <c r="A1457" s="140" t="s">
        <v>21</v>
      </c>
      <c r="B1457" s="140">
        <v>17010001</v>
      </c>
      <c r="C1457" s="162">
        <v>22020801</v>
      </c>
      <c r="D1457" s="133" t="s">
        <v>666</v>
      </c>
      <c r="E1457" s="173">
        <v>183333</v>
      </c>
      <c r="F1457" s="138"/>
      <c r="G1457" s="173">
        <v>18333.3</v>
      </c>
      <c r="H1457" s="131"/>
      <c r="I1457" s="131">
        <f t="shared" si="99"/>
        <v>9166.65</v>
      </c>
      <c r="J1457" s="139"/>
    </row>
    <row r="1458" spans="1:10" x14ac:dyDescent="0.25">
      <c r="A1458" s="140" t="s">
        <v>21</v>
      </c>
      <c r="B1458" s="140">
        <v>17010001</v>
      </c>
      <c r="C1458" s="162">
        <v>22021004</v>
      </c>
      <c r="D1458" s="133" t="s">
        <v>435</v>
      </c>
      <c r="E1458" s="173">
        <v>200000</v>
      </c>
      <c r="F1458" s="138"/>
      <c r="G1458" s="173">
        <v>20000</v>
      </c>
      <c r="H1458" s="131"/>
      <c r="I1458" s="131">
        <f t="shared" si="99"/>
        <v>10000</v>
      </c>
      <c r="J1458" s="139"/>
    </row>
    <row r="1459" spans="1:10" x14ac:dyDescent="0.25">
      <c r="A1459" s="140" t="s">
        <v>21</v>
      </c>
      <c r="B1459" s="140">
        <v>17010001</v>
      </c>
      <c r="C1459" s="162">
        <v>22020403</v>
      </c>
      <c r="D1459" s="133" t="s">
        <v>662</v>
      </c>
      <c r="E1459" s="173">
        <v>100000</v>
      </c>
      <c r="F1459" s="138"/>
      <c r="G1459" s="173">
        <v>10000</v>
      </c>
      <c r="H1459" s="131"/>
      <c r="I1459" s="131">
        <f t="shared" si="99"/>
        <v>5000</v>
      </c>
      <c r="J1459" s="139"/>
    </row>
    <row r="1460" spans="1:10" x14ac:dyDescent="0.25">
      <c r="A1460" s="140" t="s">
        <v>21</v>
      </c>
      <c r="B1460" s="140">
        <v>17010001</v>
      </c>
      <c r="C1460" s="162">
        <v>22020901</v>
      </c>
      <c r="D1460" s="133" t="s">
        <v>294</v>
      </c>
      <c r="E1460" s="173">
        <v>13333</v>
      </c>
      <c r="F1460" s="138"/>
      <c r="G1460" s="173">
        <v>1333.3</v>
      </c>
      <c r="H1460" s="131"/>
      <c r="I1460" s="131">
        <f t="shared" si="99"/>
        <v>666.65</v>
      </c>
      <c r="J1460" s="139"/>
    </row>
    <row r="1461" spans="1:10" x14ac:dyDescent="0.25">
      <c r="A1461" s="140" t="s">
        <v>21</v>
      </c>
      <c r="B1461" s="140">
        <v>17010001</v>
      </c>
      <c r="C1461" s="162"/>
      <c r="D1461" s="154" t="s">
        <v>512</v>
      </c>
      <c r="E1461" s="165"/>
      <c r="F1461" s="148"/>
      <c r="G1461" s="165">
        <v>600000</v>
      </c>
      <c r="H1461" s="5">
        <v>200000</v>
      </c>
      <c r="I1461" s="5">
        <f>SUM(I1452:I1460)</f>
        <v>300000</v>
      </c>
      <c r="J1461" s="139"/>
    </row>
    <row r="1462" spans="1:10" x14ac:dyDescent="0.25">
      <c r="A1462" s="140" t="s">
        <v>21</v>
      </c>
      <c r="B1462" s="140">
        <v>17010001</v>
      </c>
      <c r="C1462" s="162"/>
      <c r="D1462" s="154" t="s">
        <v>584</v>
      </c>
      <c r="E1462" s="165"/>
      <c r="F1462" s="148"/>
      <c r="G1462" s="165"/>
      <c r="H1462" s="131">
        <v>0</v>
      </c>
      <c r="I1462" s="5"/>
      <c r="J1462" s="139"/>
    </row>
    <row r="1463" spans="1:10" x14ac:dyDescent="0.25">
      <c r="A1463" s="140" t="s">
        <v>21</v>
      </c>
      <c r="B1463" s="140">
        <v>17010001</v>
      </c>
      <c r="C1463" s="162">
        <v>22020101</v>
      </c>
      <c r="D1463" s="133" t="s">
        <v>650</v>
      </c>
      <c r="E1463" s="173">
        <v>236667</v>
      </c>
      <c r="F1463" s="138"/>
      <c r="G1463" s="173">
        <v>35500.050000000003</v>
      </c>
      <c r="H1463" s="131"/>
      <c r="I1463" s="131">
        <f>G1463/2</f>
        <v>17750.025000000001</v>
      </c>
      <c r="J1463" s="139"/>
    </row>
    <row r="1464" spans="1:10" x14ac:dyDescent="0.25">
      <c r="A1464" s="140" t="s">
        <v>21</v>
      </c>
      <c r="B1464" s="140">
        <v>17010001</v>
      </c>
      <c r="C1464" s="162">
        <v>22020408</v>
      </c>
      <c r="D1464" s="133" t="s">
        <v>408</v>
      </c>
      <c r="E1464" s="173">
        <v>33333</v>
      </c>
      <c r="F1464" s="138"/>
      <c r="G1464" s="173">
        <v>4999.9500000000007</v>
      </c>
      <c r="H1464" s="131"/>
      <c r="I1464" s="131">
        <f t="shared" ref="I1464:I1471" si="100">G1464/2</f>
        <v>2499.9750000000004</v>
      </c>
      <c r="J1464" s="139"/>
    </row>
    <row r="1465" spans="1:10" x14ac:dyDescent="0.25">
      <c r="A1465" s="140" t="s">
        <v>21</v>
      </c>
      <c r="B1465" s="140">
        <v>17010001</v>
      </c>
      <c r="C1465" s="162">
        <v>22020301</v>
      </c>
      <c r="D1465" s="133" t="s">
        <v>652</v>
      </c>
      <c r="E1465" s="173">
        <v>500000</v>
      </c>
      <c r="F1465" s="138"/>
      <c r="G1465" s="173">
        <v>75000</v>
      </c>
      <c r="H1465" s="131"/>
      <c r="I1465" s="131">
        <f t="shared" si="100"/>
        <v>37500</v>
      </c>
      <c r="J1465" s="139"/>
    </row>
    <row r="1466" spans="1:10" x14ac:dyDescent="0.25">
      <c r="A1466" s="140" t="s">
        <v>21</v>
      </c>
      <c r="B1466" s="140">
        <v>17010001</v>
      </c>
      <c r="C1466" s="162">
        <v>22020302</v>
      </c>
      <c r="D1466" s="133" t="s">
        <v>683</v>
      </c>
      <c r="E1466" s="173">
        <v>4666667</v>
      </c>
      <c r="F1466" s="138"/>
      <c r="G1466" s="173">
        <v>700000.05</v>
      </c>
      <c r="H1466" s="131"/>
      <c r="I1466" s="131">
        <f t="shared" si="100"/>
        <v>350000.02500000002</v>
      </c>
      <c r="J1466" s="139"/>
    </row>
    <row r="1467" spans="1:10" x14ac:dyDescent="0.25">
      <c r="A1467" s="140" t="s">
        <v>21</v>
      </c>
      <c r="B1467" s="140">
        <v>17010001</v>
      </c>
      <c r="C1467" s="162">
        <v>22020401</v>
      </c>
      <c r="D1467" s="133" t="s">
        <v>489</v>
      </c>
      <c r="E1467" s="173">
        <v>66667</v>
      </c>
      <c r="F1467" s="138"/>
      <c r="G1467" s="173">
        <v>10000.049999999999</v>
      </c>
      <c r="H1467" s="131"/>
      <c r="I1467" s="131">
        <f t="shared" si="100"/>
        <v>5000.0249999999996</v>
      </c>
      <c r="J1467" s="139"/>
    </row>
    <row r="1468" spans="1:10" x14ac:dyDescent="0.25">
      <c r="A1468" s="140" t="s">
        <v>21</v>
      </c>
      <c r="B1468" s="140">
        <v>17010001</v>
      </c>
      <c r="C1468" s="162">
        <v>22020801</v>
      </c>
      <c r="D1468" s="133" t="s">
        <v>666</v>
      </c>
      <c r="E1468" s="173">
        <v>183333</v>
      </c>
      <c r="F1468" s="138"/>
      <c r="G1468" s="173">
        <v>27499.95</v>
      </c>
      <c r="H1468" s="131"/>
      <c r="I1468" s="131">
        <f t="shared" si="100"/>
        <v>13749.975</v>
      </c>
      <c r="J1468" s="139"/>
    </row>
    <row r="1469" spans="1:10" x14ac:dyDescent="0.25">
      <c r="A1469" s="140" t="s">
        <v>21</v>
      </c>
      <c r="B1469" s="140">
        <v>17010001</v>
      </c>
      <c r="C1469" s="162">
        <v>22021004</v>
      </c>
      <c r="D1469" s="133" t="s">
        <v>435</v>
      </c>
      <c r="E1469" s="173">
        <v>200000</v>
      </c>
      <c r="F1469" s="138"/>
      <c r="G1469" s="173">
        <v>30000</v>
      </c>
      <c r="H1469" s="131"/>
      <c r="I1469" s="131">
        <f t="shared" si="100"/>
        <v>15000</v>
      </c>
      <c r="J1469" s="139"/>
    </row>
    <row r="1470" spans="1:10" x14ac:dyDescent="0.25">
      <c r="A1470" s="140" t="s">
        <v>21</v>
      </c>
      <c r="B1470" s="140">
        <v>17010001</v>
      </c>
      <c r="C1470" s="162">
        <v>22020403</v>
      </c>
      <c r="D1470" s="133" t="s">
        <v>662</v>
      </c>
      <c r="E1470" s="173">
        <v>100000</v>
      </c>
      <c r="F1470" s="138"/>
      <c r="G1470" s="173">
        <v>15000</v>
      </c>
      <c r="H1470" s="131"/>
      <c r="I1470" s="131">
        <f t="shared" si="100"/>
        <v>7500</v>
      </c>
      <c r="J1470" s="139"/>
    </row>
    <row r="1471" spans="1:10" x14ac:dyDescent="0.25">
      <c r="A1471" s="140" t="s">
        <v>21</v>
      </c>
      <c r="B1471" s="140">
        <v>17010001</v>
      </c>
      <c r="C1471" s="162">
        <v>22020901</v>
      </c>
      <c r="D1471" s="133" t="s">
        <v>294</v>
      </c>
      <c r="E1471" s="173">
        <v>13333</v>
      </c>
      <c r="F1471" s="138"/>
      <c r="G1471" s="173">
        <v>1999.9499999999998</v>
      </c>
      <c r="H1471" s="131"/>
      <c r="I1471" s="131">
        <f t="shared" si="100"/>
        <v>999.97499999999991</v>
      </c>
      <c r="J1471" s="139"/>
    </row>
    <row r="1472" spans="1:10" x14ac:dyDescent="0.25">
      <c r="A1472" s="140" t="s">
        <v>21</v>
      </c>
      <c r="B1472" s="140">
        <v>17010001</v>
      </c>
      <c r="C1472" s="162"/>
      <c r="D1472" s="154" t="s">
        <v>512</v>
      </c>
      <c r="E1472" s="165"/>
      <c r="F1472" s="148"/>
      <c r="G1472" s="165">
        <v>900000</v>
      </c>
      <c r="H1472" s="5">
        <v>600000</v>
      </c>
      <c r="I1472" s="5">
        <f>SUM(I1463:I1471)</f>
        <v>450000</v>
      </c>
      <c r="J1472" s="139"/>
    </row>
    <row r="1473" spans="1:10" x14ac:dyDescent="0.25">
      <c r="A1473" s="140" t="s">
        <v>21</v>
      </c>
      <c r="B1473" s="140">
        <v>17030001</v>
      </c>
      <c r="C1473" s="140"/>
      <c r="D1473" s="154" t="s">
        <v>378</v>
      </c>
      <c r="E1473" s="160"/>
      <c r="F1473" s="138">
        <v>0</v>
      </c>
      <c r="G1473" s="138"/>
      <c r="H1473" s="131">
        <v>0</v>
      </c>
      <c r="I1473" s="5"/>
      <c r="J1473" s="139"/>
    </row>
    <row r="1474" spans="1:10" x14ac:dyDescent="0.25">
      <c r="A1474" s="140" t="s">
        <v>21</v>
      </c>
      <c r="B1474" s="140">
        <v>17030001</v>
      </c>
      <c r="C1474" s="162">
        <v>22020101</v>
      </c>
      <c r="D1474" s="133" t="s">
        <v>650</v>
      </c>
      <c r="E1474" s="173">
        <v>236667</v>
      </c>
      <c r="F1474" s="138"/>
      <c r="G1474" s="173">
        <v>71000.100000000006</v>
      </c>
      <c r="H1474" s="5"/>
      <c r="I1474" s="131">
        <f>G1474/2</f>
        <v>35500.050000000003</v>
      </c>
      <c r="J1474" s="139"/>
    </row>
    <row r="1475" spans="1:10" x14ac:dyDescent="0.25">
      <c r="A1475" s="140" t="s">
        <v>21</v>
      </c>
      <c r="B1475" s="140">
        <v>17030001</v>
      </c>
      <c r="C1475" s="162">
        <v>22020408</v>
      </c>
      <c r="D1475" s="133" t="s">
        <v>408</v>
      </c>
      <c r="E1475" s="173">
        <v>33333</v>
      </c>
      <c r="F1475" s="138"/>
      <c r="G1475" s="173">
        <v>9999.9000000000015</v>
      </c>
      <c r="H1475" s="5"/>
      <c r="I1475" s="131">
        <f t="shared" ref="I1475:I1482" si="101">G1475/2</f>
        <v>4999.9500000000007</v>
      </c>
      <c r="J1475" s="139"/>
    </row>
    <row r="1476" spans="1:10" x14ac:dyDescent="0.25">
      <c r="A1476" s="140" t="s">
        <v>21</v>
      </c>
      <c r="B1476" s="140">
        <v>17030001</v>
      </c>
      <c r="C1476" s="162">
        <v>22020301</v>
      </c>
      <c r="D1476" s="133" t="s">
        <v>652</v>
      </c>
      <c r="E1476" s="173">
        <v>500000</v>
      </c>
      <c r="F1476" s="138"/>
      <c r="G1476" s="173">
        <v>150000</v>
      </c>
      <c r="H1476" s="5"/>
      <c r="I1476" s="131">
        <f t="shared" si="101"/>
        <v>75000</v>
      </c>
      <c r="J1476" s="139"/>
    </row>
    <row r="1477" spans="1:10" x14ac:dyDescent="0.25">
      <c r="A1477" s="140" t="s">
        <v>21</v>
      </c>
      <c r="B1477" s="140">
        <v>17030001</v>
      </c>
      <c r="C1477" s="162">
        <v>22020302</v>
      </c>
      <c r="D1477" s="133" t="s">
        <v>683</v>
      </c>
      <c r="E1477" s="173">
        <v>4666667</v>
      </c>
      <c r="F1477" s="138"/>
      <c r="G1477" s="173">
        <v>1400000.1</v>
      </c>
      <c r="H1477" s="5"/>
      <c r="I1477" s="131">
        <f t="shared" si="101"/>
        <v>700000.05</v>
      </c>
      <c r="J1477" s="139"/>
    </row>
    <row r="1478" spans="1:10" x14ac:dyDescent="0.25">
      <c r="A1478" s="140" t="s">
        <v>21</v>
      </c>
      <c r="B1478" s="140">
        <v>17030001</v>
      </c>
      <c r="C1478" s="162">
        <v>22020401</v>
      </c>
      <c r="D1478" s="133" t="s">
        <v>489</v>
      </c>
      <c r="E1478" s="173">
        <v>66667</v>
      </c>
      <c r="F1478" s="138"/>
      <c r="G1478" s="173">
        <v>20000.099999999999</v>
      </c>
      <c r="H1478" s="5"/>
      <c r="I1478" s="131">
        <f t="shared" si="101"/>
        <v>10000.049999999999</v>
      </c>
      <c r="J1478" s="139"/>
    </row>
    <row r="1479" spans="1:10" x14ac:dyDescent="0.25">
      <c r="A1479" s="140" t="s">
        <v>21</v>
      </c>
      <c r="B1479" s="140">
        <v>17030001</v>
      </c>
      <c r="C1479" s="162">
        <v>22020801</v>
      </c>
      <c r="D1479" s="133" t="s">
        <v>666</v>
      </c>
      <c r="E1479" s="173">
        <v>183333</v>
      </c>
      <c r="F1479" s="138"/>
      <c r="G1479" s="173">
        <v>54999.9</v>
      </c>
      <c r="H1479" s="5"/>
      <c r="I1479" s="131">
        <f t="shared" si="101"/>
        <v>27499.95</v>
      </c>
      <c r="J1479" s="139"/>
    </row>
    <row r="1480" spans="1:10" x14ac:dyDescent="0.25">
      <c r="A1480" s="140" t="s">
        <v>21</v>
      </c>
      <c r="B1480" s="140">
        <v>17030001</v>
      </c>
      <c r="C1480" s="162">
        <v>22021004</v>
      </c>
      <c r="D1480" s="133" t="s">
        <v>435</v>
      </c>
      <c r="E1480" s="173">
        <v>200000</v>
      </c>
      <c r="F1480" s="138"/>
      <c r="G1480" s="173">
        <v>60000</v>
      </c>
      <c r="H1480" s="5"/>
      <c r="I1480" s="131">
        <f t="shared" si="101"/>
        <v>30000</v>
      </c>
      <c r="J1480" s="139"/>
    </row>
    <row r="1481" spans="1:10" x14ac:dyDescent="0.25">
      <c r="A1481" s="140" t="s">
        <v>21</v>
      </c>
      <c r="B1481" s="140">
        <v>17030001</v>
      </c>
      <c r="C1481" s="162">
        <v>22020403</v>
      </c>
      <c r="D1481" s="133" t="s">
        <v>662</v>
      </c>
      <c r="E1481" s="173">
        <v>100000</v>
      </c>
      <c r="F1481" s="138"/>
      <c r="G1481" s="173">
        <v>30000</v>
      </c>
      <c r="H1481" s="5"/>
      <c r="I1481" s="131">
        <f t="shared" si="101"/>
        <v>15000</v>
      </c>
      <c r="J1481" s="139"/>
    </row>
    <row r="1482" spans="1:10" x14ac:dyDescent="0.25">
      <c r="A1482" s="140" t="s">
        <v>21</v>
      </c>
      <c r="B1482" s="140">
        <v>17030001</v>
      </c>
      <c r="C1482" s="162">
        <v>22020901</v>
      </c>
      <c r="D1482" s="133" t="s">
        <v>294</v>
      </c>
      <c r="E1482" s="173">
        <v>13333</v>
      </c>
      <c r="F1482" s="138"/>
      <c r="G1482" s="173">
        <v>3999.8999999999996</v>
      </c>
      <c r="H1482" s="5"/>
      <c r="I1482" s="131">
        <f t="shared" si="101"/>
        <v>1999.9499999999998</v>
      </c>
      <c r="J1482" s="139"/>
    </row>
    <row r="1483" spans="1:10" x14ac:dyDescent="0.25">
      <c r="A1483" s="140" t="s">
        <v>21</v>
      </c>
      <c r="B1483" s="140">
        <v>17030001</v>
      </c>
      <c r="C1483" s="150">
        <v>22021007</v>
      </c>
      <c r="D1483" s="154" t="s">
        <v>512</v>
      </c>
      <c r="E1483" s="165">
        <v>1800000</v>
      </c>
      <c r="F1483" s="148">
        <v>1125000</v>
      </c>
      <c r="G1483" s="148">
        <v>1800000</v>
      </c>
      <c r="H1483" s="5">
        <v>600000</v>
      </c>
      <c r="I1483" s="5">
        <f>SUM(I1474:I1482)</f>
        <v>900000</v>
      </c>
      <c r="J1483" s="139"/>
    </row>
    <row r="1484" spans="1:10" x14ac:dyDescent="0.25">
      <c r="A1484" s="140" t="s">
        <v>21</v>
      </c>
      <c r="B1484" s="140">
        <v>17031001</v>
      </c>
      <c r="C1484" s="140"/>
      <c r="D1484" s="154" t="s">
        <v>379</v>
      </c>
      <c r="E1484" s="160"/>
      <c r="F1484" s="138">
        <v>0</v>
      </c>
      <c r="G1484" s="138"/>
      <c r="H1484" s="131">
        <v>0</v>
      </c>
      <c r="I1484" s="5"/>
      <c r="J1484" s="139"/>
    </row>
    <row r="1485" spans="1:10" x14ac:dyDescent="0.25">
      <c r="A1485" s="140" t="s">
        <v>21</v>
      </c>
      <c r="B1485" s="140">
        <v>17031001</v>
      </c>
      <c r="C1485" s="145">
        <v>21010101</v>
      </c>
      <c r="D1485" s="154" t="s">
        <v>287</v>
      </c>
      <c r="E1485" s="161">
        <v>17573000</v>
      </c>
      <c r="F1485" s="148">
        <v>15874829</v>
      </c>
      <c r="G1485" s="148">
        <v>19521000</v>
      </c>
      <c r="H1485" s="5">
        <v>13456808</v>
      </c>
      <c r="I1485" s="5">
        <v>22553000</v>
      </c>
      <c r="J1485" s="139"/>
    </row>
    <row r="1486" spans="1:10" x14ac:dyDescent="0.25">
      <c r="A1486" s="140" t="s">
        <v>21</v>
      </c>
      <c r="B1486" s="140">
        <v>17031001</v>
      </c>
      <c r="C1486" s="162">
        <v>22020101</v>
      </c>
      <c r="D1486" s="133" t="s">
        <v>291</v>
      </c>
      <c r="E1486" s="160">
        <v>1208000</v>
      </c>
      <c r="F1486" s="138"/>
      <c r="G1486" s="160">
        <v>1208000</v>
      </c>
      <c r="H1486" s="5"/>
      <c r="I1486" s="131">
        <f>G1486/2</f>
        <v>604000</v>
      </c>
      <c r="J1486" s="139"/>
    </row>
    <row r="1487" spans="1:10" x14ac:dyDescent="0.25">
      <c r="A1487" s="140" t="s">
        <v>21</v>
      </c>
      <c r="B1487" s="140">
        <v>17031001</v>
      </c>
      <c r="C1487" s="162">
        <v>22020301</v>
      </c>
      <c r="D1487" s="133" t="s">
        <v>513</v>
      </c>
      <c r="E1487" s="160">
        <v>1000000</v>
      </c>
      <c r="F1487" s="138"/>
      <c r="G1487" s="160">
        <v>1000000</v>
      </c>
      <c r="H1487" s="5"/>
      <c r="I1487" s="131">
        <f t="shared" ref="I1487:I1494" si="102">G1487/2</f>
        <v>500000</v>
      </c>
      <c r="J1487" s="139"/>
    </row>
    <row r="1488" spans="1:10" x14ac:dyDescent="0.25">
      <c r="A1488" s="140" t="s">
        <v>21</v>
      </c>
      <c r="B1488" s="140">
        <v>17031001</v>
      </c>
      <c r="C1488" s="150">
        <v>22020310</v>
      </c>
      <c r="D1488" s="133" t="s">
        <v>671</v>
      </c>
      <c r="E1488" s="160">
        <v>377000</v>
      </c>
      <c r="F1488" s="138"/>
      <c r="G1488" s="160">
        <v>377000</v>
      </c>
      <c r="H1488" s="5"/>
      <c r="I1488" s="131">
        <f t="shared" si="102"/>
        <v>188500</v>
      </c>
      <c r="J1488" s="139"/>
    </row>
    <row r="1489" spans="1:10" x14ac:dyDescent="0.25">
      <c r="A1489" s="140" t="s">
        <v>21</v>
      </c>
      <c r="B1489" s="140">
        <v>17031001</v>
      </c>
      <c r="C1489" s="162">
        <v>22020401</v>
      </c>
      <c r="D1489" s="133" t="s">
        <v>489</v>
      </c>
      <c r="E1489" s="160">
        <v>300000</v>
      </c>
      <c r="F1489" s="138"/>
      <c r="G1489" s="160">
        <v>300000</v>
      </c>
      <c r="H1489" s="5"/>
      <c r="I1489" s="131">
        <f t="shared" si="102"/>
        <v>150000</v>
      </c>
      <c r="J1489" s="139"/>
    </row>
    <row r="1490" spans="1:10" x14ac:dyDescent="0.25">
      <c r="A1490" s="140" t="s">
        <v>21</v>
      </c>
      <c r="B1490" s="140">
        <v>17031001</v>
      </c>
      <c r="C1490" s="162">
        <v>22020403</v>
      </c>
      <c r="D1490" s="133" t="s">
        <v>527</v>
      </c>
      <c r="E1490" s="160">
        <v>100000</v>
      </c>
      <c r="F1490" s="138"/>
      <c r="G1490" s="160">
        <v>100000</v>
      </c>
      <c r="H1490" s="5"/>
      <c r="I1490" s="131">
        <f t="shared" si="102"/>
        <v>50000</v>
      </c>
      <c r="J1490" s="139"/>
    </row>
    <row r="1491" spans="1:10" x14ac:dyDescent="0.25">
      <c r="A1491" s="140" t="s">
        <v>21</v>
      </c>
      <c r="B1491" s="140">
        <v>17031001</v>
      </c>
      <c r="C1491" s="162">
        <v>22020801</v>
      </c>
      <c r="D1491" s="133" t="s">
        <v>515</v>
      </c>
      <c r="E1491" s="160">
        <v>645000</v>
      </c>
      <c r="F1491" s="138"/>
      <c r="G1491" s="160">
        <v>645000</v>
      </c>
      <c r="H1491" s="5"/>
      <c r="I1491" s="131">
        <f t="shared" si="102"/>
        <v>322500</v>
      </c>
      <c r="J1491" s="139"/>
    </row>
    <row r="1492" spans="1:10" x14ac:dyDescent="0.25">
      <c r="A1492" s="140" t="s">
        <v>21</v>
      </c>
      <c r="B1492" s="140">
        <v>17031001</v>
      </c>
      <c r="C1492" s="162">
        <v>22020803</v>
      </c>
      <c r="D1492" s="133" t="s">
        <v>509</v>
      </c>
      <c r="E1492" s="160">
        <v>100000</v>
      </c>
      <c r="F1492" s="138"/>
      <c r="G1492" s="160">
        <v>100000</v>
      </c>
      <c r="H1492" s="5"/>
      <c r="I1492" s="131">
        <f t="shared" si="102"/>
        <v>50000</v>
      </c>
      <c r="J1492" s="131"/>
    </row>
    <row r="1493" spans="1:10" x14ac:dyDescent="0.25">
      <c r="A1493" s="140" t="s">
        <v>21</v>
      </c>
      <c r="B1493" s="140">
        <v>17031001</v>
      </c>
      <c r="C1493" s="162">
        <v>22021004</v>
      </c>
      <c r="D1493" s="133" t="s">
        <v>435</v>
      </c>
      <c r="E1493" s="160">
        <v>440000</v>
      </c>
      <c r="F1493" s="138"/>
      <c r="G1493" s="160">
        <v>440000</v>
      </c>
      <c r="H1493" s="5"/>
      <c r="I1493" s="131">
        <f t="shared" si="102"/>
        <v>220000</v>
      </c>
      <c r="J1493" s="139"/>
    </row>
    <row r="1494" spans="1:10" x14ac:dyDescent="0.25">
      <c r="A1494" s="140" t="s">
        <v>21</v>
      </c>
      <c r="B1494" s="140">
        <v>17031001</v>
      </c>
      <c r="C1494" s="162">
        <v>22020901</v>
      </c>
      <c r="D1494" s="133" t="s">
        <v>294</v>
      </c>
      <c r="E1494" s="160">
        <v>30000</v>
      </c>
      <c r="F1494" s="138"/>
      <c r="G1494" s="160">
        <v>30000</v>
      </c>
      <c r="H1494" s="5"/>
      <c r="I1494" s="131">
        <f t="shared" si="102"/>
        <v>15000</v>
      </c>
      <c r="J1494" s="139"/>
    </row>
    <row r="1495" spans="1:10" x14ac:dyDescent="0.25">
      <c r="A1495" s="140" t="s">
        <v>21</v>
      </c>
      <c r="B1495" s="140">
        <v>17031001</v>
      </c>
      <c r="C1495" s="162">
        <v>22020101</v>
      </c>
      <c r="D1495" s="154" t="s">
        <v>512</v>
      </c>
      <c r="E1495" s="160"/>
      <c r="F1495" s="138"/>
      <c r="G1495" s="148">
        <v>4200000</v>
      </c>
      <c r="H1495" s="5">
        <v>1400000</v>
      </c>
      <c r="I1495" s="5">
        <f>SUM(I1486:I1494)</f>
        <v>2100000</v>
      </c>
      <c r="J1495" s="139"/>
    </row>
    <row r="1496" spans="1:10" x14ac:dyDescent="0.25">
      <c r="A1496" s="140" t="s">
        <v>21</v>
      </c>
      <c r="B1496" s="140">
        <v>17031001</v>
      </c>
      <c r="C1496" s="140"/>
      <c r="D1496" s="154" t="s">
        <v>480</v>
      </c>
      <c r="E1496" s="165"/>
      <c r="F1496" s="138">
        <v>0</v>
      </c>
      <c r="G1496" s="165"/>
      <c r="H1496" s="131">
        <v>0</v>
      </c>
      <c r="I1496" s="5"/>
      <c r="J1496" s="139"/>
    </row>
    <row r="1497" spans="1:10" x14ac:dyDescent="0.25">
      <c r="A1497" s="140" t="s">
        <v>21</v>
      </c>
      <c r="B1497" s="140">
        <v>17031001</v>
      </c>
      <c r="C1497" s="150">
        <v>22021021</v>
      </c>
      <c r="D1497" s="133" t="s">
        <v>380</v>
      </c>
      <c r="E1497" s="163">
        <v>47000000</v>
      </c>
      <c r="F1497" s="138">
        <v>7653000</v>
      </c>
      <c r="G1497" s="163">
        <v>47000000</v>
      </c>
      <c r="H1497" s="131">
        <v>7000000</v>
      </c>
      <c r="I1497" s="131">
        <v>43950000</v>
      </c>
      <c r="J1497" s="139"/>
    </row>
    <row r="1498" spans="1:10" x14ac:dyDescent="0.25">
      <c r="A1498" s="140" t="s">
        <v>21</v>
      </c>
      <c r="B1498" s="140">
        <v>17031001</v>
      </c>
      <c r="C1498" s="150">
        <v>22021021</v>
      </c>
      <c r="D1498" s="133" t="s">
        <v>466</v>
      </c>
      <c r="E1498" s="163">
        <v>36000000</v>
      </c>
      <c r="F1498" s="138">
        <v>0</v>
      </c>
      <c r="G1498" s="163">
        <v>36000000</v>
      </c>
      <c r="H1498" s="131">
        <v>0</v>
      </c>
      <c r="I1498" s="131">
        <v>10000000</v>
      </c>
      <c r="J1498" s="139"/>
    </row>
    <row r="1499" spans="1:10" x14ac:dyDescent="0.25">
      <c r="A1499" s="140"/>
      <c r="B1499" s="140"/>
      <c r="C1499" s="150"/>
      <c r="D1499" s="154" t="s">
        <v>516</v>
      </c>
      <c r="E1499" s="165">
        <f t="shared" ref="E1499:F1499" si="103">SUM(E1497:E1498)</f>
        <v>83000000</v>
      </c>
      <c r="F1499" s="165">
        <f t="shared" si="103"/>
        <v>7653000</v>
      </c>
      <c r="G1499" s="165">
        <f>SUM(G1497:G1498)</f>
        <v>83000000</v>
      </c>
      <c r="H1499" s="5">
        <v>7000000</v>
      </c>
      <c r="I1499" s="5">
        <f>SUM(I1497:I1498)</f>
        <v>53950000</v>
      </c>
      <c r="J1499" s="139"/>
    </row>
    <row r="1500" spans="1:10" x14ac:dyDescent="0.25">
      <c r="A1500" s="140" t="s">
        <v>21</v>
      </c>
      <c r="B1500" s="140">
        <v>17031001</v>
      </c>
      <c r="C1500" s="140"/>
      <c r="D1500" s="154" t="s">
        <v>290</v>
      </c>
      <c r="E1500" s="161" t="e">
        <f>#REF!+E1499</f>
        <v>#REF!</v>
      </c>
      <c r="F1500" s="161" t="e">
        <f>#REF!+F1499</f>
        <v>#REF!</v>
      </c>
      <c r="G1500" s="161">
        <f>G1499+G1495</f>
        <v>87200000</v>
      </c>
      <c r="H1500" s="5">
        <v>8400000</v>
      </c>
      <c r="I1500" s="5">
        <f>I1499+I1495</f>
        <v>56050000</v>
      </c>
      <c r="J1500" s="139"/>
    </row>
    <row r="1501" spans="1:10" x14ac:dyDescent="0.25">
      <c r="A1501" s="140" t="s">
        <v>21</v>
      </c>
      <c r="B1501" s="140">
        <v>17054001</v>
      </c>
      <c r="C1501" s="140"/>
      <c r="D1501" s="154" t="s">
        <v>381</v>
      </c>
      <c r="E1501" s="160"/>
      <c r="F1501" s="138">
        <v>0</v>
      </c>
      <c r="G1501" s="138"/>
      <c r="H1501" s="131">
        <v>0</v>
      </c>
      <c r="I1501" s="5"/>
      <c r="J1501" s="139"/>
    </row>
    <row r="1502" spans="1:10" x14ac:dyDescent="0.25">
      <c r="A1502" s="140" t="s">
        <v>21</v>
      </c>
      <c r="B1502" s="140">
        <v>17054001</v>
      </c>
      <c r="C1502" s="145">
        <v>21010101</v>
      </c>
      <c r="D1502" s="154" t="s">
        <v>287</v>
      </c>
      <c r="E1502" s="161">
        <v>2200377000</v>
      </c>
      <c r="F1502" s="148">
        <v>1778764141</v>
      </c>
      <c r="G1502" s="148">
        <v>2437538000</v>
      </c>
      <c r="H1502" s="5">
        <v>1530445652</v>
      </c>
      <c r="I1502" s="5">
        <v>2275630000</v>
      </c>
      <c r="J1502" s="139"/>
    </row>
    <row r="1503" spans="1:10" x14ac:dyDescent="0.25">
      <c r="A1503" s="140" t="s">
        <v>21</v>
      </c>
      <c r="B1503" s="140">
        <v>17054001</v>
      </c>
      <c r="C1503" s="162">
        <v>22020101</v>
      </c>
      <c r="D1503" s="133" t="s">
        <v>650</v>
      </c>
      <c r="E1503" s="160">
        <v>2000000</v>
      </c>
      <c r="F1503" s="138"/>
      <c r="G1503" s="160">
        <v>2000000</v>
      </c>
      <c r="H1503" s="131"/>
      <c r="I1503" s="131">
        <f>G1503/2</f>
        <v>1000000</v>
      </c>
      <c r="J1503" s="284"/>
    </row>
    <row r="1504" spans="1:10" x14ac:dyDescent="0.25">
      <c r="A1504" s="140" t="s">
        <v>21</v>
      </c>
      <c r="B1504" s="140">
        <v>17054001</v>
      </c>
      <c r="C1504" s="162">
        <v>22020102</v>
      </c>
      <c r="D1504" s="133" t="s">
        <v>669</v>
      </c>
      <c r="E1504" s="160">
        <v>1600000</v>
      </c>
      <c r="F1504" s="138"/>
      <c r="G1504" s="160">
        <v>1600000</v>
      </c>
      <c r="H1504" s="131"/>
      <c r="I1504" s="131">
        <f t="shared" ref="I1504:I1513" si="104">G1504/2</f>
        <v>800000</v>
      </c>
      <c r="J1504" s="284"/>
    </row>
    <row r="1505" spans="1:10" x14ac:dyDescent="0.25">
      <c r="A1505" s="140" t="s">
        <v>21</v>
      </c>
      <c r="B1505" s="140">
        <v>17054001</v>
      </c>
      <c r="C1505" s="162">
        <v>22020301</v>
      </c>
      <c r="D1505" s="133" t="s">
        <v>652</v>
      </c>
      <c r="E1505" s="160">
        <v>3200000</v>
      </c>
      <c r="F1505" s="138"/>
      <c r="G1505" s="160">
        <v>3200000</v>
      </c>
      <c r="H1505" s="131"/>
      <c r="I1505" s="131">
        <f t="shared" si="104"/>
        <v>1600000</v>
      </c>
      <c r="J1505" s="284"/>
    </row>
    <row r="1506" spans="1:10" x14ac:dyDescent="0.25">
      <c r="A1506" s="140" t="s">
        <v>21</v>
      </c>
      <c r="B1506" s="140">
        <v>17054001</v>
      </c>
      <c r="C1506" s="162">
        <v>22020310</v>
      </c>
      <c r="D1506" s="133" t="s">
        <v>670</v>
      </c>
      <c r="E1506" s="160">
        <v>1250000</v>
      </c>
      <c r="F1506" s="138"/>
      <c r="G1506" s="160">
        <v>1250000</v>
      </c>
      <c r="H1506" s="131"/>
      <c r="I1506" s="131">
        <f t="shared" si="104"/>
        <v>625000</v>
      </c>
      <c r="J1506" s="284"/>
    </row>
    <row r="1507" spans="1:10" x14ac:dyDescent="0.25">
      <c r="A1507" s="140" t="s">
        <v>21</v>
      </c>
      <c r="B1507" s="140">
        <v>17054001</v>
      </c>
      <c r="C1507" s="162">
        <v>22020803</v>
      </c>
      <c r="D1507" s="133" t="s">
        <v>684</v>
      </c>
      <c r="E1507" s="160"/>
      <c r="F1507" s="138"/>
      <c r="G1507" s="160"/>
      <c r="H1507" s="131"/>
      <c r="I1507" s="131">
        <f t="shared" si="104"/>
        <v>0</v>
      </c>
      <c r="J1507" s="284"/>
    </row>
    <row r="1508" spans="1:10" x14ac:dyDescent="0.25">
      <c r="A1508" s="140" t="s">
        <v>21</v>
      </c>
      <c r="B1508" s="140">
        <v>17054001</v>
      </c>
      <c r="C1508" s="162">
        <v>22020401</v>
      </c>
      <c r="D1508" s="133" t="s">
        <v>489</v>
      </c>
      <c r="E1508" s="160">
        <v>500000</v>
      </c>
      <c r="F1508" s="138"/>
      <c r="G1508" s="160">
        <v>500000</v>
      </c>
      <c r="H1508" s="131"/>
      <c r="I1508" s="131">
        <f t="shared" si="104"/>
        <v>250000</v>
      </c>
      <c r="J1508" s="284"/>
    </row>
    <row r="1509" spans="1:10" x14ac:dyDescent="0.25">
      <c r="A1509" s="140" t="s">
        <v>21</v>
      </c>
      <c r="B1509" s="140">
        <v>17054001</v>
      </c>
      <c r="C1509" s="162">
        <v>22020403</v>
      </c>
      <c r="D1509" s="133" t="s">
        <v>662</v>
      </c>
      <c r="E1509" s="160">
        <v>300000</v>
      </c>
      <c r="F1509" s="138"/>
      <c r="G1509" s="160">
        <v>300000</v>
      </c>
      <c r="H1509" s="131"/>
      <c r="I1509" s="131">
        <f t="shared" si="104"/>
        <v>150000</v>
      </c>
      <c r="J1509" s="284"/>
    </row>
    <row r="1510" spans="1:10" x14ac:dyDescent="0.25">
      <c r="A1510" s="140" t="s">
        <v>21</v>
      </c>
      <c r="B1510" s="140">
        <v>17054001</v>
      </c>
      <c r="C1510" s="162">
        <v>22020501</v>
      </c>
      <c r="D1510" s="133" t="s">
        <v>698</v>
      </c>
      <c r="E1510" s="160">
        <v>450000</v>
      </c>
      <c r="F1510" s="138"/>
      <c r="G1510" s="160">
        <v>450000</v>
      </c>
      <c r="H1510" s="131"/>
      <c r="I1510" s="131">
        <f t="shared" si="104"/>
        <v>225000</v>
      </c>
      <c r="J1510" s="284"/>
    </row>
    <row r="1511" spans="1:10" x14ac:dyDescent="0.25">
      <c r="A1511" s="140" t="s">
        <v>21</v>
      </c>
      <c r="B1511" s="140">
        <v>17054001</v>
      </c>
      <c r="C1511" s="162">
        <v>22020801</v>
      </c>
      <c r="D1511" s="133" t="s">
        <v>654</v>
      </c>
      <c r="E1511" s="160">
        <v>1200000</v>
      </c>
      <c r="F1511" s="138"/>
      <c r="G1511" s="160">
        <v>1200000</v>
      </c>
      <c r="H1511" s="131"/>
      <c r="I1511" s="131">
        <f t="shared" si="104"/>
        <v>600000</v>
      </c>
      <c r="J1511" s="284"/>
    </row>
    <row r="1512" spans="1:10" x14ac:dyDescent="0.25">
      <c r="A1512" s="140" t="s">
        <v>21</v>
      </c>
      <c r="B1512" s="140">
        <v>17054001</v>
      </c>
      <c r="C1512" s="162">
        <v>22021004</v>
      </c>
      <c r="D1512" s="133" t="s">
        <v>656</v>
      </c>
      <c r="E1512" s="160">
        <v>1400000</v>
      </c>
      <c r="F1512" s="138"/>
      <c r="G1512" s="160">
        <v>1400000</v>
      </c>
      <c r="H1512" s="131"/>
      <c r="I1512" s="131">
        <f t="shared" si="104"/>
        <v>700000</v>
      </c>
      <c r="J1512" s="284"/>
    </row>
    <row r="1513" spans="1:10" x14ac:dyDescent="0.25">
      <c r="A1513" s="140" t="s">
        <v>21</v>
      </c>
      <c r="B1513" s="140">
        <v>17054001</v>
      </c>
      <c r="C1513" s="162">
        <v>22020901</v>
      </c>
      <c r="D1513" s="133" t="s">
        <v>657</v>
      </c>
      <c r="E1513" s="160">
        <v>100000</v>
      </c>
      <c r="F1513" s="138"/>
      <c r="G1513" s="160">
        <v>100000</v>
      </c>
      <c r="H1513" s="131"/>
      <c r="I1513" s="131">
        <f t="shared" si="104"/>
        <v>50000</v>
      </c>
      <c r="J1513" s="284"/>
    </row>
    <row r="1514" spans="1:10" x14ac:dyDescent="0.25">
      <c r="A1514" s="140" t="s">
        <v>21</v>
      </c>
      <c r="B1514" s="140">
        <v>17054001</v>
      </c>
      <c r="C1514" s="162"/>
      <c r="D1514" s="154" t="s">
        <v>494</v>
      </c>
      <c r="E1514" s="160"/>
      <c r="F1514" s="138"/>
      <c r="G1514" s="148">
        <v>12000000</v>
      </c>
      <c r="H1514" s="5">
        <v>4000000</v>
      </c>
      <c r="I1514" s="5">
        <f>SUM(I1503:I1513)</f>
        <v>6000000</v>
      </c>
      <c r="J1514" s="284"/>
    </row>
    <row r="1515" spans="1:10" x14ac:dyDescent="0.25">
      <c r="A1515" s="140" t="s">
        <v>21</v>
      </c>
      <c r="B1515" s="140">
        <v>17054001</v>
      </c>
      <c r="C1515" s="140"/>
      <c r="D1515" s="154" t="s">
        <v>480</v>
      </c>
      <c r="E1515" s="161"/>
      <c r="F1515" s="138">
        <v>0</v>
      </c>
      <c r="G1515" s="138"/>
      <c r="H1515" s="131">
        <v>0</v>
      </c>
      <c r="I1515" s="5"/>
      <c r="J1515" s="139"/>
    </row>
    <row r="1516" spans="1:10" x14ac:dyDescent="0.25">
      <c r="A1516" s="140" t="s">
        <v>21</v>
      </c>
      <c r="B1516" s="140">
        <v>17054001</v>
      </c>
      <c r="C1516" s="150">
        <v>22020406</v>
      </c>
      <c r="D1516" s="133" t="s">
        <v>382</v>
      </c>
      <c r="E1516" s="163">
        <v>32400000</v>
      </c>
      <c r="F1516" s="138">
        <v>0</v>
      </c>
      <c r="G1516" s="138">
        <v>32400000</v>
      </c>
      <c r="H1516" s="131">
        <v>9400000</v>
      </c>
      <c r="I1516" s="131">
        <v>16200000</v>
      </c>
      <c r="J1516" s="285"/>
    </row>
    <row r="1517" spans="1:10" x14ac:dyDescent="0.25">
      <c r="A1517" s="140" t="s">
        <v>21</v>
      </c>
      <c r="B1517" s="140">
        <v>17054001</v>
      </c>
      <c r="C1517" s="150">
        <v>22020406</v>
      </c>
      <c r="D1517" s="151" t="s">
        <v>288</v>
      </c>
      <c r="E1517" s="163">
        <v>66000000</v>
      </c>
      <c r="F1517" s="138">
        <v>60700700</v>
      </c>
      <c r="G1517" s="138">
        <v>80000000</v>
      </c>
      <c r="H1517" s="131">
        <v>37650100</v>
      </c>
      <c r="I1517" s="131">
        <v>58200000</v>
      </c>
      <c r="J1517" s="139"/>
    </row>
    <row r="1518" spans="1:10" x14ac:dyDescent="0.25">
      <c r="A1518" s="140" t="s">
        <v>21</v>
      </c>
      <c r="B1518" s="140">
        <v>17054001</v>
      </c>
      <c r="C1518" s="150">
        <v>22020501</v>
      </c>
      <c r="D1518" s="151" t="s">
        <v>119</v>
      </c>
      <c r="E1518" s="163"/>
      <c r="F1518" s="138"/>
      <c r="G1518" s="138">
        <v>0</v>
      </c>
      <c r="H1518" s="131">
        <v>0</v>
      </c>
      <c r="I1518" s="131">
        <v>8000000</v>
      </c>
      <c r="J1518" s="139"/>
    </row>
    <row r="1519" spans="1:10" x14ac:dyDescent="0.25">
      <c r="A1519" s="140" t="s">
        <v>21</v>
      </c>
      <c r="B1519" s="140">
        <v>17054001</v>
      </c>
      <c r="C1519" s="150">
        <v>22020102</v>
      </c>
      <c r="D1519" s="151" t="s">
        <v>118</v>
      </c>
      <c r="E1519" s="163"/>
      <c r="F1519" s="138"/>
      <c r="G1519" s="138">
        <v>0</v>
      </c>
      <c r="H1519" s="131">
        <v>0</v>
      </c>
      <c r="I1519" s="131">
        <v>2800000</v>
      </c>
      <c r="J1519" s="139"/>
    </row>
    <row r="1520" spans="1:10" x14ac:dyDescent="0.25">
      <c r="A1520" s="140" t="s">
        <v>21</v>
      </c>
      <c r="B1520" s="140">
        <v>17054001</v>
      </c>
      <c r="C1520" s="150"/>
      <c r="D1520" s="154" t="s">
        <v>516</v>
      </c>
      <c r="E1520" s="148">
        <f>SUM(E1516:E1517)</f>
        <v>98400000</v>
      </c>
      <c r="F1520" s="148">
        <f>SUM(F1516:F1517)</f>
        <v>60700700</v>
      </c>
      <c r="G1520" s="148">
        <v>112400000</v>
      </c>
      <c r="H1520" s="5">
        <v>47050100</v>
      </c>
      <c r="I1520" s="5">
        <f>SUM(I1516:I1519)</f>
        <v>85200000</v>
      </c>
    </row>
    <row r="1521" spans="1:10" x14ac:dyDescent="0.25">
      <c r="A1521" s="140" t="s">
        <v>21</v>
      </c>
      <c r="B1521" s="140">
        <v>17054001</v>
      </c>
      <c r="C1521" s="140"/>
      <c r="D1521" s="154" t="s">
        <v>290</v>
      </c>
      <c r="E1521" s="148" t="e">
        <f>#REF!+E1520</f>
        <v>#REF!</v>
      </c>
      <c r="F1521" s="148" t="e">
        <f>#REF!+F1520</f>
        <v>#REF!</v>
      </c>
      <c r="G1521" s="148">
        <v>124400000</v>
      </c>
      <c r="H1521" s="5">
        <v>51050100</v>
      </c>
      <c r="I1521" s="5">
        <f>I1520+I1514</f>
        <v>91200000</v>
      </c>
      <c r="J1521" s="131"/>
    </row>
    <row r="1522" spans="1:10" x14ac:dyDescent="0.25">
      <c r="A1522" s="140" t="s">
        <v>21</v>
      </c>
      <c r="B1522" s="140">
        <v>17055001</v>
      </c>
      <c r="C1522" s="140"/>
      <c r="D1522" s="154" t="s">
        <v>383</v>
      </c>
      <c r="E1522" s="160"/>
      <c r="F1522" s="138">
        <v>0</v>
      </c>
      <c r="G1522" s="138"/>
      <c r="H1522" s="131">
        <v>0</v>
      </c>
      <c r="I1522" s="5"/>
      <c r="J1522" s="139"/>
    </row>
    <row r="1523" spans="1:10" x14ac:dyDescent="0.25">
      <c r="A1523" s="140" t="s">
        <v>21</v>
      </c>
      <c r="B1523" s="140">
        <v>17055001</v>
      </c>
      <c r="C1523" s="145">
        <v>21010101</v>
      </c>
      <c r="D1523" s="154" t="s">
        <v>287</v>
      </c>
      <c r="E1523" s="161">
        <v>1000658000</v>
      </c>
      <c r="F1523" s="148">
        <v>1041937686</v>
      </c>
      <c r="G1523" s="148">
        <v>1120761200</v>
      </c>
      <c r="H1523" s="5">
        <v>720923312</v>
      </c>
      <c r="I1523" s="5">
        <v>1052549000</v>
      </c>
      <c r="J1523" s="139"/>
    </row>
    <row r="1524" spans="1:10" x14ac:dyDescent="0.25">
      <c r="A1524" s="140" t="s">
        <v>21</v>
      </c>
      <c r="B1524" s="140">
        <v>17055001</v>
      </c>
      <c r="C1524" s="162">
        <v>22020101</v>
      </c>
      <c r="D1524" s="133" t="s">
        <v>650</v>
      </c>
      <c r="E1524" s="160">
        <v>1000000</v>
      </c>
      <c r="F1524" s="138"/>
      <c r="G1524" s="160">
        <v>1000000</v>
      </c>
      <c r="H1524" s="5"/>
      <c r="I1524" s="160">
        <v>1000000</v>
      </c>
      <c r="J1524" s="139"/>
    </row>
    <row r="1525" spans="1:10" x14ac:dyDescent="0.25">
      <c r="A1525" s="140" t="s">
        <v>21</v>
      </c>
      <c r="B1525" s="140">
        <v>17055001</v>
      </c>
      <c r="C1525" s="162">
        <v>22020102</v>
      </c>
      <c r="D1525" s="133" t="s">
        <v>669</v>
      </c>
      <c r="E1525" s="160">
        <v>640000</v>
      </c>
      <c r="F1525" s="138"/>
      <c r="G1525" s="160">
        <v>640000</v>
      </c>
      <c r="H1525" s="5"/>
      <c r="I1525" s="160">
        <v>640000</v>
      </c>
      <c r="J1525" s="139"/>
    </row>
    <row r="1526" spans="1:10" x14ac:dyDescent="0.25">
      <c r="A1526" s="140" t="s">
        <v>21</v>
      </c>
      <c r="B1526" s="140">
        <v>17055001</v>
      </c>
      <c r="C1526" s="162">
        <v>22020301</v>
      </c>
      <c r="D1526" s="133" t="s">
        <v>652</v>
      </c>
      <c r="E1526" s="160">
        <v>1050000</v>
      </c>
      <c r="F1526" s="138"/>
      <c r="G1526" s="160">
        <v>1050000</v>
      </c>
      <c r="H1526" s="5"/>
      <c r="I1526" s="160">
        <v>1050000</v>
      </c>
      <c r="J1526" s="139"/>
    </row>
    <row r="1527" spans="1:10" x14ac:dyDescent="0.25">
      <c r="A1527" s="140" t="s">
        <v>21</v>
      </c>
      <c r="B1527" s="140">
        <v>17055001</v>
      </c>
      <c r="C1527" s="162">
        <v>22020310</v>
      </c>
      <c r="D1527" s="133" t="s">
        <v>670</v>
      </c>
      <c r="E1527" s="160">
        <v>730000</v>
      </c>
      <c r="F1527" s="138"/>
      <c r="G1527" s="160">
        <v>730000</v>
      </c>
      <c r="H1527" s="5"/>
      <c r="I1527" s="160">
        <v>730000</v>
      </c>
      <c r="J1527" s="139"/>
    </row>
    <row r="1528" spans="1:10" x14ac:dyDescent="0.25">
      <c r="A1528" s="140" t="s">
        <v>21</v>
      </c>
      <c r="B1528" s="140">
        <v>17055001</v>
      </c>
      <c r="C1528" s="162">
        <v>22020803</v>
      </c>
      <c r="D1528" s="133" t="s">
        <v>684</v>
      </c>
      <c r="E1528" s="160">
        <v>100000</v>
      </c>
      <c r="F1528" s="138"/>
      <c r="G1528" s="160">
        <v>100000</v>
      </c>
      <c r="H1528" s="5"/>
      <c r="I1528" s="160">
        <v>100000</v>
      </c>
      <c r="J1528" s="139"/>
    </row>
    <row r="1529" spans="1:10" x14ac:dyDescent="0.25">
      <c r="A1529" s="140" t="s">
        <v>21</v>
      </c>
      <c r="B1529" s="140">
        <v>17055001</v>
      </c>
      <c r="C1529" s="162">
        <v>22020401</v>
      </c>
      <c r="D1529" s="133" t="s">
        <v>489</v>
      </c>
      <c r="E1529" s="160">
        <v>225000</v>
      </c>
      <c r="F1529" s="138"/>
      <c r="G1529" s="160">
        <v>225000</v>
      </c>
      <c r="H1529" s="5"/>
      <c r="I1529" s="160">
        <v>225000</v>
      </c>
      <c r="J1529" s="139"/>
    </row>
    <row r="1530" spans="1:10" x14ac:dyDescent="0.25">
      <c r="A1530" s="140" t="s">
        <v>21</v>
      </c>
      <c r="B1530" s="140">
        <v>17055001</v>
      </c>
      <c r="C1530" s="162">
        <v>22020403</v>
      </c>
      <c r="D1530" s="133" t="s">
        <v>662</v>
      </c>
      <c r="E1530" s="160">
        <v>200000</v>
      </c>
      <c r="F1530" s="138"/>
      <c r="G1530" s="160">
        <v>200000</v>
      </c>
      <c r="H1530" s="5"/>
      <c r="I1530" s="160">
        <v>200000</v>
      </c>
      <c r="J1530" s="139"/>
    </row>
    <row r="1531" spans="1:10" x14ac:dyDescent="0.25">
      <c r="A1531" s="140" t="s">
        <v>21</v>
      </c>
      <c r="B1531" s="140">
        <v>17055001</v>
      </c>
      <c r="C1531" s="162">
        <v>22020501</v>
      </c>
      <c r="D1531" s="133" t="s">
        <v>698</v>
      </c>
      <c r="E1531" s="160">
        <v>220000</v>
      </c>
      <c r="F1531" s="138"/>
      <c r="G1531" s="160">
        <v>220000</v>
      </c>
      <c r="H1531" s="5"/>
      <c r="I1531" s="160">
        <v>220000</v>
      </c>
      <c r="J1531" s="139"/>
    </row>
    <row r="1532" spans="1:10" x14ac:dyDescent="0.25">
      <c r="A1532" s="140" t="s">
        <v>21</v>
      </c>
      <c r="B1532" s="140">
        <v>17055001</v>
      </c>
      <c r="C1532" s="162">
        <v>22020801</v>
      </c>
      <c r="D1532" s="133" t="s">
        <v>654</v>
      </c>
      <c r="E1532" s="160">
        <v>660000</v>
      </c>
      <c r="F1532" s="138"/>
      <c r="G1532" s="160">
        <v>660000</v>
      </c>
      <c r="H1532" s="5"/>
      <c r="I1532" s="160">
        <v>660000</v>
      </c>
      <c r="J1532" s="131"/>
    </row>
    <row r="1533" spans="1:10" x14ac:dyDescent="0.25">
      <c r="A1533" s="140" t="s">
        <v>21</v>
      </c>
      <c r="B1533" s="140">
        <v>17055001</v>
      </c>
      <c r="C1533" s="162">
        <v>22021004</v>
      </c>
      <c r="D1533" s="133" t="s">
        <v>656</v>
      </c>
      <c r="E1533" s="160">
        <v>550000</v>
      </c>
      <c r="F1533" s="138"/>
      <c r="G1533" s="160">
        <v>550000</v>
      </c>
      <c r="H1533" s="5"/>
      <c r="I1533" s="160">
        <v>550000</v>
      </c>
      <c r="J1533" s="139"/>
    </row>
    <row r="1534" spans="1:10" x14ac:dyDescent="0.25">
      <c r="A1534" s="140" t="s">
        <v>21</v>
      </c>
      <c r="B1534" s="140">
        <v>17055001</v>
      </c>
      <c r="C1534" s="162">
        <v>22020901</v>
      </c>
      <c r="D1534" s="133" t="s">
        <v>657</v>
      </c>
      <c r="E1534" s="160">
        <v>25000</v>
      </c>
      <c r="F1534" s="138"/>
      <c r="G1534" s="160">
        <v>25000</v>
      </c>
      <c r="H1534" s="5"/>
      <c r="I1534" s="160">
        <v>25000</v>
      </c>
      <c r="J1534" s="139"/>
    </row>
    <row r="1535" spans="1:10" x14ac:dyDescent="0.25">
      <c r="A1535" s="178" t="s">
        <v>21</v>
      </c>
      <c r="B1535" s="178">
        <v>17055001</v>
      </c>
      <c r="C1535" s="162"/>
      <c r="D1535" s="154" t="s">
        <v>494</v>
      </c>
      <c r="E1535" s="160"/>
      <c r="F1535" s="138"/>
      <c r="G1535" s="148">
        <v>5400000</v>
      </c>
      <c r="H1535" s="5">
        <v>1800000</v>
      </c>
      <c r="I1535" s="5">
        <f>SUM(I1524:I1534)</f>
        <v>5400000</v>
      </c>
      <c r="J1535" s="139"/>
    </row>
    <row r="1536" spans="1:10" x14ac:dyDescent="0.25">
      <c r="A1536" s="140" t="s">
        <v>21</v>
      </c>
      <c r="B1536" s="140">
        <v>17055001</v>
      </c>
      <c r="C1536" s="140"/>
      <c r="D1536" s="154" t="s">
        <v>480</v>
      </c>
      <c r="E1536" s="165"/>
      <c r="F1536" s="138">
        <v>0</v>
      </c>
      <c r="G1536" s="138"/>
      <c r="H1536" s="131">
        <v>0</v>
      </c>
      <c r="I1536" s="5"/>
      <c r="J1536" s="139"/>
    </row>
    <row r="1537" spans="1:10" x14ac:dyDescent="0.25">
      <c r="A1537" s="178" t="s">
        <v>21</v>
      </c>
      <c r="B1537" s="178">
        <v>17055001</v>
      </c>
      <c r="C1537" s="180">
        <v>21020101</v>
      </c>
      <c r="D1537" s="168" t="s">
        <v>384</v>
      </c>
      <c r="E1537" s="201">
        <v>42000000</v>
      </c>
      <c r="F1537" s="138">
        <v>22750000</v>
      </c>
      <c r="G1537" s="138">
        <v>42000000</v>
      </c>
      <c r="H1537" s="131">
        <v>14000000</v>
      </c>
      <c r="I1537" s="131">
        <v>21000000</v>
      </c>
      <c r="J1537" s="139"/>
    </row>
    <row r="1538" spans="1:10" x14ac:dyDescent="0.25">
      <c r="A1538" s="140"/>
      <c r="B1538" s="140"/>
      <c r="C1538" s="180">
        <v>21020101</v>
      </c>
      <c r="D1538" s="133" t="s">
        <v>382</v>
      </c>
      <c r="E1538" s="163">
        <v>12700000</v>
      </c>
      <c r="F1538" s="138">
        <v>0</v>
      </c>
      <c r="G1538" s="138">
        <v>12800000</v>
      </c>
      <c r="H1538" s="131">
        <v>2466800</v>
      </c>
      <c r="I1538" s="131">
        <v>6400000</v>
      </c>
      <c r="J1538" s="139"/>
    </row>
    <row r="1539" spans="1:10" x14ac:dyDescent="0.25">
      <c r="A1539" s="140" t="s">
        <v>21</v>
      </c>
      <c r="B1539" s="164">
        <v>17055001</v>
      </c>
      <c r="C1539" s="150">
        <v>22020315</v>
      </c>
      <c r="D1539" s="6" t="s">
        <v>193</v>
      </c>
      <c r="E1539" s="160">
        <v>20000000</v>
      </c>
      <c r="F1539" s="138">
        <v>7000000</v>
      </c>
      <c r="G1539" s="138">
        <v>18000000</v>
      </c>
      <c r="H1539" s="131">
        <v>0</v>
      </c>
      <c r="I1539" s="131">
        <v>21200000</v>
      </c>
      <c r="J1539" s="139"/>
    </row>
    <row r="1540" spans="1:10" x14ac:dyDescent="0.25">
      <c r="A1540" s="140" t="s">
        <v>21</v>
      </c>
      <c r="B1540" s="164">
        <v>17055001</v>
      </c>
      <c r="C1540" s="150">
        <v>22020307</v>
      </c>
      <c r="D1540" s="6" t="s">
        <v>151</v>
      </c>
      <c r="E1540" s="160">
        <v>10000000</v>
      </c>
      <c r="F1540" s="138">
        <v>0</v>
      </c>
      <c r="G1540" s="138">
        <v>20000000</v>
      </c>
      <c r="H1540" s="131">
        <v>0</v>
      </c>
      <c r="I1540" s="131">
        <v>15000000</v>
      </c>
      <c r="J1540" s="139"/>
    </row>
    <row r="1541" spans="1:10" x14ac:dyDescent="0.25">
      <c r="A1541" s="140" t="s">
        <v>21</v>
      </c>
      <c r="B1541" s="164">
        <v>17055001</v>
      </c>
      <c r="C1541" s="150">
        <v>22020501</v>
      </c>
      <c r="D1541" s="6" t="s">
        <v>119</v>
      </c>
      <c r="E1541" s="186">
        <v>8000000</v>
      </c>
      <c r="F1541" s="138">
        <v>0</v>
      </c>
      <c r="G1541" s="138">
        <v>10000000</v>
      </c>
      <c r="H1541" s="131">
        <v>0</v>
      </c>
      <c r="I1541" s="131">
        <v>20000000</v>
      </c>
      <c r="J1541" s="139"/>
    </row>
    <row r="1542" spans="1:10" x14ac:dyDescent="0.25">
      <c r="A1542" s="140"/>
      <c r="B1542" s="164"/>
      <c r="C1542" s="150"/>
      <c r="D1542" s="154" t="s">
        <v>516</v>
      </c>
      <c r="E1542" s="148">
        <f t="shared" ref="E1542:F1542" si="105">SUM(E1537:E1541)</f>
        <v>92700000</v>
      </c>
      <c r="F1542" s="148">
        <f t="shared" si="105"/>
        <v>29750000</v>
      </c>
      <c r="G1542" s="148">
        <f>SUM(G1537:G1541)</f>
        <v>102800000</v>
      </c>
      <c r="H1542" s="131">
        <v>16466800</v>
      </c>
      <c r="I1542" s="5">
        <f>SUM(I1537:I1541)</f>
        <v>83600000</v>
      </c>
      <c r="J1542" s="139"/>
    </row>
    <row r="1543" spans="1:10" x14ac:dyDescent="0.25">
      <c r="A1543" s="140" t="s">
        <v>21</v>
      </c>
      <c r="B1543" s="164">
        <v>17055001</v>
      </c>
      <c r="C1543" s="150"/>
      <c r="D1543" s="154" t="s">
        <v>333</v>
      </c>
      <c r="E1543" s="148" t="e">
        <f>#REF!+E1542</f>
        <v>#REF!</v>
      </c>
      <c r="F1543" s="148" t="e">
        <f>#REF!+F1542</f>
        <v>#REF!</v>
      </c>
      <c r="G1543" s="148">
        <f>G1542+G1535</f>
        <v>108200000</v>
      </c>
      <c r="H1543" s="5">
        <v>18266800</v>
      </c>
      <c r="I1543" s="5">
        <f>I1542+I1535</f>
        <v>89000000</v>
      </c>
      <c r="J1543" s="139"/>
    </row>
    <row r="1544" spans="1:10" x14ac:dyDescent="0.25">
      <c r="A1544" s="140" t="s">
        <v>21</v>
      </c>
      <c r="B1544" s="140">
        <v>17056001</v>
      </c>
      <c r="C1544" s="140"/>
      <c r="D1544" s="154" t="s">
        <v>385</v>
      </c>
      <c r="E1544" s="160"/>
      <c r="F1544" s="138">
        <v>0</v>
      </c>
      <c r="G1544" s="138"/>
      <c r="H1544" s="131">
        <v>0</v>
      </c>
      <c r="I1544" s="5"/>
      <c r="J1544" s="139"/>
    </row>
    <row r="1545" spans="1:10" x14ac:dyDescent="0.25">
      <c r="A1545" s="140" t="s">
        <v>21</v>
      </c>
      <c r="B1545" s="140">
        <v>17056001</v>
      </c>
      <c r="C1545" s="145">
        <v>21010101</v>
      </c>
      <c r="D1545" s="154" t="s">
        <v>287</v>
      </c>
      <c r="E1545" s="161">
        <v>22275000</v>
      </c>
      <c r="F1545" s="148">
        <v>18579005</v>
      </c>
      <c r="G1545" s="148">
        <v>22877000</v>
      </c>
      <c r="H1545" s="5">
        <v>15844693</v>
      </c>
      <c r="I1545" s="5">
        <v>22123000</v>
      </c>
      <c r="J1545" s="139"/>
    </row>
    <row r="1546" spans="1:10" x14ac:dyDescent="0.25">
      <c r="A1546" s="140" t="s">
        <v>21</v>
      </c>
      <c r="B1546" s="140">
        <v>17056001</v>
      </c>
      <c r="C1546" s="150">
        <v>22020102</v>
      </c>
      <c r="D1546" s="133" t="s">
        <v>518</v>
      </c>
      <c r="E1546" s="160">
        <v>2480000</v>
      </c>
      <c r="F1546" s="138"/>
      <c r="G1546" s="160">
        <v>2480000</v>
      </c>
      <c r="H1546" s="5"/>
      <c r="I1546" s="131">
        <v>1250000</v>
      </c>
      <c r="J1546" s="139"/>
    </row>
    <row r="1547" spans="1:10" x14ac:dyDescent="0.25">
      <c r="A1547" s="140" t="s">
        <v>21</v>
      </c>
      <c r="B1547" s="140">
        <v>17056001</v>
      </c>
      <c r="C1547" s="162">
        <v>22020301</v>
      </c>
      <c r="D1547" s="133" t="s">
        <v>513</v>
      </c>
      <c r="E1547" s="160">
        <v>900000</v>
      </c>
      <c r="F1547" s="138"/>
      <c r="G1547" s="160">
        <v>900000</v>
      </c>
      <c r="H1547" s="5"/>
      <c r="I1547" s="131">
        <v>500000</v>
      </c>
      <c r="J1547" s="139"/>
    </row>
    <row r="1548" spans="1:10" x14ac:dyDescent="0.25">
      <c r="A1548" s="140" t="s">
        <v>21</v>
      </c>
      <c r="B1548" s="140">
        <v>17056001</v>
      </c>
      <c r="C1548" s="162">
        <v>22020303</v>
      </c>
      <c r="D1548" s="133" t="s">
        <v>522</v>
      </c>
      <c r="E1548" s="160">
        <v>30000</v>
      </c>
      <c r="F1548" s="138"/>
      <c r="G1548" s="160">
        <v>30000</v>
      </c>
      <c r="H1548" s="5"/>
      <c r="I1548" s="131">
        <v>130000</v>
      </c>
      <c r="J1548" s="139"/>
    </row>
    <row r="1549" spans="1:10" x14ac:dyDescent="0.25">
      <c r="A1549" s="140" t="s">
        <v>21</v>
      </c>
      <c r="B1549" s="140">
        <v>17056001</v>
      </c>
      <c r="C1549" s="162">
        <v>22020401</v>
      </c>
      <c r="D1549" s="133" t="s">
        <v>489</v>
      </c>
      <c r="E1549" s="160">
        <v>300000</v>
      </c>
      <c r="F1549" s="138"/>
      <c r="G1549" s="160">
        <v>300000</v>
      </c>
      <c r="H1549" s="5"/>
      <c r="I1549" s="131">
        <v>250000</v>
      </c>
      <c r="J1549" s="139"/>
    </row>
    <row r="1550" spans="1:10" x14ac:dyDescent="0.25">
      <c r="A1550" s="140" t="s">
        <v>21</v>
      </c>
      <c r="B1550" s="140">
        <v>17056001</v>
      </c>
      <c r="C1550" s="162">
        <v>22020402</v>
      </c>
      <c r="D1550" s="133" t="s">
        <v>523</v>
      </c>
      <c r="E1550" s="160">
        <v>60000</v>
      </c>
      <c r="F1550" s="138"/>
      <c r="G1550" s="160">
        <v>60000</v>
      </c>
      <c r="H1550" s="5"/>
      <c r="I1550" s="131">
        <v>110000</v>
      </c>
      <c r="J1550" s="139"/>
    </row>
    <row r="1551" spans="1:10" x14ac:dyDescent="0.25">
      <c r="A1551" s="140" t="s">
        <v>21</v>
      </c>
      <c r="B1551" s="140">
        <v>17056001</v>
      </c>
      <c r="C1551" s="162">
        <v>22020801</v>
      </c>
      <c r="D1551" s="133" t="s">
        <v>515</v>
      </c>
      <c r="E1551" s="160">
        <v>1270000</v>
      </c>
      <c r="F1551" s="138"/>
      <c r="G1551" s="160">
        <v>1270000</v>
      </c>
      <c r="H1551" s="5"/>
      <c r="I1551" s="131">
        <v>200000</v>
      </c>
      <c r="J1551" s="139"/>
    </row>
    <row r="1552" spans="1:10" x14ac:dyDescent="0.25">
      <c r="A1552" s="140" t="s">
        <v>21</v>
      </c>
      <c r="B1552" s="140">
        <v>17056001</v>
      </c>
      <c r="C1552" s="162">
        <v>22020803</v>
      </c>
      <c r="D1552" s="133" t="s">
        <v>509</v>
      </c>
      <c r="E1552" s="160">
        <v>50000</v>
      </c>
      <c r="F1552" s="138"/>
      <c r="G1552" s="160">
        <v>50000</v>
      </c>
      <c r="H1552" s="5"/>
      <c r="I1552" s="131">
        <v>50000</v>
      </c>
      <c r="J1552" s="139"/>
    </row>
    <row r="1553" spans="1:10" x14ac:dyDescent="0.25">
      <c r="A1553" s="140" t="s">
        <v>21</v>
      </c>
      <c r="B1553" s="140">
        <v>17056001</v>
      </c>
      <c r="C1553" s="162">
        <v>22021004</v>
      </c>
      <c r="D1553" s="133" t="s">
        <v>435</v>
      </c>
      <c r="E1553" s="160">
        <v>850000</v>
      </c>
      <c r="F1553" s="138"/>
      <c r="G1553" s="160">
        <v>850000</v>
      </c>
      <c r="H1553" s="5"/>
      <c r="I1553" s="131">
        <v>360000</v>
      </c>
      <c r="J1553" s="139"/>
    </row>
    <row r="1554" spans="1:10" x14ac:dyDescent="0.25">
      <c r="A1554" s="140" t="s">
        <v>21</v>
      </c>
      <c r="B1554" s="140">
        <v>17056001</v>
      </c>
      <c r="C1554" s="162">
        <v>22020901</v>
      </c>
      <c r="D1554" s="133" t="s">
        <v>294</v>
      </c>
      <c r="E1554" s="160">
        <v>60000</v>
      </c>
      <c r="F1554" s="138"/>
      <c r="G1554" s="160">
        <v>60000</v>
      </c>
      <c r="H1554" s="5"/>
      <c r="I1554" s="131">
        <v>150000</v>
      </c>
      <c r="J1554" s="139"/>
    </row>
    <row r="1555" spans="1:10" x14ac:dyDescent="0.25">
      <c r="A1555" s="140" t="s">
        <v>21</v>
      </c>
      <c r="B1555" s="140">
        <v>17056001</v>
      </c>
      <c r="C1555" s="150"/>
      <c r="D1555" s="154" t="s">
        <v>512</v>
      </c>
      <c r="E1555" s="160"/>
      <c r="F1555" s="138"/>
      <c r="G1555" s="148">
        <v>6000000</v>
      </c>
      <c r="H1555" s="5">
        <v>2000000</v>
      </c>
      <c r="I1555" s="5">
        <f>SUM(I1546:I1554)</f>
        <v>3000000</v>
      </c>
      <c r="J1555" s="139"/>
    </row>
    <row r="1556" spans="1:10" x14ac:dyDescent="0.25">
      <c r="A1556" s="140" t="s">
        <v>21</v>
      </c>
      <c r="B1556" s="140">
        <v>17056001</v>
      </c>
      <c r="C1556" s="140"/>
      <c r="D1556" s="154" t="s">
        <v>480</v>
      </c>
      <c r="E1556" s="161"/>
      <c r="F1556" s="138">
        <v>0</v>
      </c>
      <c r="G1556" s="138"/>
      <c r="H1556" s="131">
        <v>0</v>
      </c>
      <c r="I1556" s="5"/>
      <c r="J1556" s="139"/>
    </row>
    <row r="1557" spans="1:10" x14ac:dyDescent="0.25">
      <c r="A1557" s="140" t="s">
        <v>21</v>
      </c>
      <c r="B1557" s="164">
        <v>17056001</v>
      </c>
      <c r="C1557" s="150">
        <v>22020310</v>
      </c>
      <c r="D1557" s="6" t="s">
        <v>187</v>
      </c>
      <c r="E1557" s="160">
        <v>4000000</v>
      </c>
      <c r="F1557" s="138">
        <v>0</v>
      </c>
      <c r="G1557" s="138">
        <v>9000000</v>
      </c>
      <c r="H1557" s="131">
        <v>0</v>
      </c>
      <c r="I1557" s="131">
        <v>2000000</v>
      </c>
      <c r="J1557" s="139"/>
    </row>
    <row r="1558" spans="1:10" x14ac:dyDescent="0.25">
      <c r="A1558" s="140" t="s">
        <v>21</v>
      </c>
      <c r="B1558" s="164">
        <v>17056001</v>
      </c>
      <c r="C1558" s="150">
        <v>22020305</v>
      </c>
      <c r="D1558" s="6" t="s">
        <v>189</v>
      </c>
      <c r="E1558" s="160">
        <v>1000000</v>
      </c>
      <c r="F1558" s="138">
        <v>0</v>
      </c>
      <c r="G1558" s="138">
        <v>1000000</v>
      </c>
      <c r="H1558" s="131">
        <v>0</v>
      </c>
      <c r="I1558" s="131">
        <v>5000000</v>
      </c>
      <c r="J1558" s="139"/>
    </row>
    <row r="1559" spans="1:10" x14ac:dyDescent="0.25">
      <c r="A1559" s="140" t="s">
        <v>21</v>
      </c>
      <c r="B1559" s="164">
        <v>17056001</v>
      </c>
      <c r="C1559" s="150">
        <v>22020501</v>
      </c>
      <c r="D1559" s="6" t="s">
        <v>119</v>
      </c>
      <c r="E1559" s="160">
        <v>20000000</v>
      </c>
      <c r="F1559" s="138">
        <v>0</v>
      </c>
      <c r="G1559" s="138">
        <v>15000000</v>
      </c>
      <c r="H1559" s="131">
        <v>585000</v>
      </c>
      <c r="I1559" s="131">
        <v>2000000</v>
      </c>
      <c r="J1559" s="139"/>
    </row>
    <row r="1560" spans="1:10" x14ac:dyDescent="0.25">
      <c r="A1560" s="140" t="s">
        <v>21</v>
      </c>
      <c r="B1560" s="164">
        <v>17056001</v>
      </c>
      <c r="C1560" s="150"/>
      <c r="D1560" s="154" t="s">
        <v>516</v>
      </c>
      <c r="E1560" s="148">
        <f t="shared" ref="E1560:F1560" si="106">SUM(E1557:E1559)</f>
        <v>25000000</v>
      </c>
      <c r="F1560" s="148">
        <f t="shared" si="106"/>
        <v>0</v>
      </c>
      <c r="G1560" s="148">
        <f>SUM(G1557:G1559)</f>
        <v>25000000</v>
      </c>
      <c r="H1560" s="131">
        <v>585000</v>
      </c>
      <c r="I1560" s="5">
        <f>SUM(I1557:I1559)</f>
        <v>9000000</v>
      </c>
      <c r="J1560" s="139"/>
    </row>
    <row r="1561" spans="1:10" x14ac:dyDescent="0.25">
      <c r="A1561" s="140" t="s">
        <v>21</v>
      </c>
      <c r="B1561" s="164">
        <v>17056001</v>
      </c>
      <c r="C1561" s="140"/>
      <c r="D1561" s="154" t="s">
        <v>290</v>
      </c>
      <c r="E1561" s="148" t="e">
        <f>#REF!+E1560</f>
        <v>#REF!</v>
      </c>
      <c r="F1561" s="148" t="e">
        <f>#REF!+F1560</f>
        <v>#REF!</v>
      </c>
      <c r="G1561" s="148">
        <f>G1560+G1555</f>
        <v>31000000</v>
      </c>
      <c r="H1561" s="5">
        <v>2585000</v>
      </c>
      <c r="I1561" s="5">
        <f>I1560+I1555</f>
        <v>12000000</v>
      </c>
      <c r="J1561" s="139"/>
    </row>
    <row r="1562" spans="1:10" x14ac:dyDescent="0.25">
      <c r="A1562" s="140" t="s">
        <v>21</v>
      </c>
      <c r="B1562" s="140">
        <v>17064001</v>
      </c>
      <c r="C1562" s="140"/>
      <c r="D1562" s="154" t="s">
        <v>386</v>
      </c>
      <c r="E1562" s="160"/>
      <c r="F1562" s="138">
        <v>0</v>
      </c>
      <c r="G1562" s="138"/>
      <c r="H1562" s="131">
        <v>0</v>
      </c>
      <c r="I1562" s="5"/>
      <c r="J1562" s="139"/>
    </row>
    <row r="1563" spans="1:10" x14ac:dyDescent="0.25">
      <c r="A1563" s="140" t="s">
        <v>21</v>
      </c>
      <c r="B1563" s="140">
        <v>17064001</v>
      </c>
      <c r="C1563" s="162">
        <v>22020101</v>
      </c>
      <c r="D1563" s="133" t="s">
        <v>291</v>
      </c>
      <c r="E1563" s="163">
        <v>500000</v>
      </c>
      <c r="F1563" s="138"/>
      <c r="G1563" s="163">
        <v>500000</v>
      </c>
      <c r="H1563" s="131"/>
      <c r="I1563" s="131">
        <f>G1563/2</f>
        <v>250000</v>
      </c>
      <c r="J1563" s="139"/>
    </row>
    <row r="1564" spans="1:10" x14ac:dyDescent="0.25">
      <c r="A1564" s="140" t="s">
        <v>21</v>
      </c>
      <c r="B1564" s="140">
        <v>17064001</v>
      </c>
      <c r="C1564" s="162">
        <v>22020301</v>
      </c>
      <c r="D1564" s="133" t="s">
        <v>513</v>
      </c>
      <c r="E1564" s="163">
        <v>1470000</v>
      </c>
      <c r="F1564" s="138"/>
      <c r="G1564" s="163">
        <v>1470000</v>
      </c>
      <c r="H1564" s="131"/>
      <c r="I1564" s="131">
        <f t="shared" ref="I1564:I1569" si="107">G1564/2</f>
        <v>735000</v>
      </c>
      <c r="J1564" s="139"/>
    </row>
    <row r="1565" spans="1:10" x14ac:dyDescent="0.25">
      <c r="A1565" s="140" t="s">
        <v>21</v>
      </c>
      <c r="B1565" s="140">
        <v>17064001</v>
      </c>
      <c r="C1565" s="162">
        <v>22020401</v>
      </c>
      <c r="D1565" s="133" t="s">
        <v>489</v>
      </c>
      <c r="E1565" s="163">
        <v>350000</v>
      </c>
      <c r="F1565" s="138"/>
      <c r="G1565" s="163">
        <v>350000</v>
      </c>
      <c r="H1565" s="131"/>
      <c r="I1565" s="131">
        <f t="shared" si="107"/>
        <v>175000</v>
      </c>
      <c r="J1565" s="139"/>
    </row>
    <row r="1566" spans="1:10" x14ac:dyDescent="0.25">
      <c r="A1566" s="140" t="s">
        <v>21</v>
      </c>
      <c r="B1566" s="140">
        <v>17064001</v>
      </c>
      <c r="C1566" s="162">
        <v>22020801</v>
      </c>
      <c r="D1566" s="133" t="s">
        <v>515</v>
      </c>
      <c r="E1566" s="163">
        <v>940000</v>
      </c>
      <c r="F1566" s="138"/>
      <c r="G1566" s="163">
        <v>940000</v>
      </c>
      <c r="H1566" s="131"/>
      <c r="I1566" s="131">
        <f t="shared" si="107"/>
        <v>470000</v>
      </c>
      <c r="J1566" s="139"/>
    </row>
    <row r="1567" spans="1:10" x14ac:dyDescent="0.25">
      <c r="A1567" s="140" t="s">
        <v>21</v>
      </c>
      <c r="B1567" s="140">
        <v>17064001</v>
      </c>
      <c r="C1567" s="162">
        <v>22020803</v>
      </c>
      <c r="D1567" s="133" t="s">
        <v>509</v>
      </c>
      <c r="E1567" s="163">
        <v>270000</v>
      </c>
      <c r="F1567" s="138"/>
      <c r="G1567" s="163">
        <v>270000</v>
      </c>
      <c r="H1567" s="131"/>
      <c r="I1567" s="131">
        <f t="shared" si="107"/>
        <v>135000</v>
      </c>
      <c r="J1567" s="139"/>
    </row>
    <row r="1568" spans="1:10" x14ac:dyDescent="0.25">
      <c r="A1568" s="140" t="s">
        <v>21</v>
      </c>
      <c r="B1568" s="140">
        <v>17064001</v>
      </c>
      <c r="C1568" s="162">
        <v>22030102</v>
      </c>
      <c r="D1568" s="133" t="s">
        <v>722</v>
      </c>
      <c r="E1568" s="163">
        <v>50000</v>
      </c>
      <c r="F1568" s="138"/>
      <c r="G1568" s="163">
        <v>50000</v>
      </c>
      <c r="H1568" s="131"/>
      <c r="I1568" s="131">
        <f t="shared" si="107"/>
        <v>25000</v>
      </c>
      <c r="J1568" s="139"/>
    </row>
    <row r="1569" spans="1:10" x14ac:dyDescent="0.25">
      <c r="A1569" s="140" t="s">
        <v>21</v>
      </c>
      <c r="B1569" s="140">
        <v>17064001</v>
      </c>
      <c r="C1569" s="162">
        <v>22020901</v>
      </c>
      <c r="D1569" s="133" t="s">
        <v>294</v>
      </c>
      <c r="E1569" s="163">
        <v>20000</v>
      </c>
      <c r="F1569" s="138"/>
      <c r="G1569" s="163">
        <v>20000</v>
      </c>
      <c r="H1569" s="131"/>
      <c r="I1569" s="131">
        <f t="shared" si="107"/>
        <v>10000</v>
      </c>
      <c r="J1569" s="139"/>
    </row>
    <row r="1570" spans="1:10" x14ac:dyDescent="0.25">
      <c r="A1570" s="140" t="s">
        <v>21</v>
      </c>
      <c r="B1570" s="140">
        <v>17064001</v>
      </c>
      <c r="C1570" s="162">
        <v>22020101</v>
      </c>
      <c r="D1570" s="154" t="s">
        <v>512</v>
      </c>
      <c r="E1570" s="165"/>
      <c r="F1570" s="133"/>
      <c r="G1570" s="148">
        <v>3600000</v>
      </c>
      <c r="H1570" s="5">
        <v>1000000</v>
      </c>
      <c r="I1570" s="5">
        <f>SUM(I1563:I1569)</f>
        <v>1800000</v>
      </c>
      <c r="J1570" s="139"/>
    </row>
    <row r="1571" spans="1:10" hidden="1" x14ac:dyDescent="0.25">
      <c r="A1571" s="140" t="s">
        <v>21</v>
      </c>
      <c r="B1571" s="140">
        <v>64001001</v>
      </c>
      <c r="C1571" s="140"/>
      <c r="D1571" s="154" t="s">
        <v>199</v>
      </c>
      <c r="E1571" s="161"/>
      <c r="F1571" s="138"/>
      <c r="G1571" s="138"/>
      <c r="H1571" s="131">
        <v>0</v>
      </c>
      <c r="I1571" s="5"/>
      <c r="J1571" s="139"/>
    </row>
    <row r="1572" spans="1:10" hidden="1" x14ac:dyDescent="0.25">
      <c r="A1572" s="140" t="s">
        <v>21</v>
      </c>
      <c r="B1572" s="140">
        <v>64001001</v>
      </c>
      <c r="C1572" s="145">
        <v>21010101</v>
      </c>
      <c r="D1572" s="154" t="s">
        <v>287</v>
      </c>
      <c r="E1572" s="147">
        <v>16789000</v>
      </c>
      <c r="F1572" s="148">
        <v>14455284</v>
      </c>
      <c r="G1572" s="148">
        <v>0</v>
      </c>
      <c r="H1572" s="131">
        <v>0</v>
      </c>
      <c r="I1572" s="5"/>
      <c r="J1572" s="139"/>
    </row>
    <row r="1573" spans="1:10" hidden="1" x14ac:dyDescent="0.25">
      <c r="A1573" s="140" t="s">
        <v>21</v>
      </c>
      <c r="B1573" s="140">
        <v>64001001</v>
      </c>
      <c r="C1573" s="162">
        <v>22020101</v>
      </c>
      <c r="D1573" s="154" t="s">
        <v>494</v>
      </c>
      <c r="E1573" s="163">
        <v>13800000</v>
      </c>
      <c r="F1573" s="138">
        <v>6125000</v>
      </c>
      <c r="G1573" s="138">
        <v>0</v>
      </c>
      <c r="H1573" s="131">
        <v>0</v>
      </c>
      <c r="I1573" s="5"/>
      <c r="J1573" s="139"/>
    </row>
    <row r="1574" spans="1:10" hidden="1" x14ac:dyDescent="0.25">
      <c r="A1574" s="140" t="s">
        <v>21</v>
      </c>
      <c r="B1574" s="140">
        <v>64001001</v>
      </c>
      <c r="C1574" s="140"/>
      <c r="D1574" s="154" t="s">
        <v>480</v>
      </c>
      <c r="E1574" s="165"/>
      <c r="F1574" s="138">
        <v>0</v>
      </c>
      <c r="G1574" s="138">
        <v>0</v>
      </c>
      <c r="H1574" s="131">
        <v>0</v>
      </c>
      <c r="I1574" s="5"/>
      <c r="J1574" s="139"/>
    </row>
    <row r="1575" spans="1:10" hidden="1" x14ac:dyDescent="0.25">
      <c r="A1575" s="140" t="s">
        <v>21</v>
      </c>
      <c r="B1575" s="164">
        <v>64001001</v>
      </c>
      <c r="C1575" s="150">
        <v>22020501</v>
      </c>
      <c r="D1575" s="6" t="s">
        <v>119</v>
      </c>
      <c r="E1575" s="160">
        <v>130000000</v>
      </c>
      <c r="F1575" s="138">
        <v>3000000</v>
      </c>
      <c r="G1575" s="138">
        <v>0</v>
      </c>
      <c r="H1575" s="131">
        <v>0</v>
      </c>
      <c r="I1575" s="5"/>
      <c r="J1575" s="139"/>
    </row>
    <row r="1576" spans="1:10" hidden="1" x14ac:dyDescent="0.25">
      <c r="A1576" s="140" t="s">
        <v>21</v>
      </c>
      <c r="B1576" s="164">
        <v>64001001</v>
      </c>
      <c r="C1576" s="140"/>
      <c r="D1576" s="154" t="s">
        <v>290</v>
      </c>
      <c r="E1576" s="165">
        <f>SUM(E1573:E1575)</f>
        <v>143800000</v>
      </c>
      <c r="F1576" s="148">
        <f>SUM(F1573:F1575)</f>
        <v>9125000</v>
      </c>
      <c r="G1576" s="138">
        <v>0</v>
      </c>
      <c r="H1576" s="131">
        <v>0</v>
      </c>
      <c r="I1576" s="5"/>
      <c r="J1576" s="139"/>
    </row>
    <row r="1577" spans="1:10" x14ac:dyDescent="0.25">
      <c r="A1577" s="140" t="s">
        <v>21</v>
      </c>
      <c r="B1577" s="140">
        <v>17018001</v>
      </c>
      <c r="C1577" s="140"/>
      <c r="D1577" s="154" t="s">
        <v>586</v>
      </c>
      <c r="E1577" s="160"/>
      <c r="F1577" s="138">
        <v>0</v>
      </c>
      <c r="G1577" s="138"/>
      <c r="H1577" s="131">
        <v>0</v>
      </c>
      <c r="I1577" s="5"/>
      <c r="J1577" s="139"/>
    </row>
    <row r="1578" spans="1:10" x14ac:dyDescent="0.25">
      <c r="A1578" s="140" t="s">
        <v>21</v>
      </c>
      <c r="B1578" s="140">
        <v>17018001</v>
      </c>
      <c r="C1578" s="145">
        <v>21010101</v>
      </c>
      <c r="D1578" s="154" t="s">
        <v>287</v>
      </c>
      <c r="E1578" s="161">
        <v>262386000</v>
      </c>
      <c r="F1578" s="148">
        <v>226112222</v>
      </c>
      <c r="G1578" s="148">
        <v>286308000</v>
      </c>
      <c r="H1578" s="5">
        <v>189644593</v>
      </c>
      <c r="I1578" s="5">
        <v>282203000</v>
      </c>
      <c r="J1578" s="139"/>
    </row>
    <row r="1579" spans="1:10" x14ac:dyDescent="0.25">
      <c r="A1579" s="140" t="s">
        <v>21</v>
      </c>
      <c r="B1579" s="140">
        <v>17018001</v>
      </c>
      <c r="C1579" s="162">
        <v>22020101</v>
      </c>
      <c r="D1579" s="133" t="s">
        <v>650</v>
      </c>
      <c r="E1579" s="163">
        <v>1000000</v>
      </c>
      <c r="F1579" s="138"/>
      <c r="G1579" s="163">
        <v>1000000</v>
      </c>
      <c r="H1579" s="5"/>
      <c r="I1579" s="131">
        <f>G1579/2</f>
        <v>500000</v>
      </c>
      <c r="J1579" s="139"/>
    </row>
    <row r="1580" spans="1:10" x14ac:dyDescent="0.25">
      <c r="A1580" s="140" t="s">
        <v>21</v>
      </c>
      <c r="B1580" s="140">
        <v>17018001</v>
      </c>
      <c r="C1580" s="162">
        <v>22020102</v>
      </c>
      <c r="D1580" s="133" t="s">
        <v>669</v>
      </c>
      <c r="E1580" s="163">
        <v>740000</v>
      </c>
      <c r="F1580" s="138"/>
      <c r="G1580" s="163">
        <v>740000</v>
      </c>
      <c r="H1580" s="5"/>
      <c r="I1580" s="131">
        <f t="shared" ref="I1580:I1588" si="108">G1580/2</f>
        <v>370000</v>
      </c>
      <c r="J1580" s="139"/>
    </row>
    <row r="1581" spans="1:10" x14ac:dyDescent="0.25">
      <c r="A1581" s="140" t="s">
        <v>21</v>
      </c>
      <c r="B1581" s="140">
        <v>17018001</v>
      </c>
      <c r="C1581" s="162">
        <v>22020301</v>
      </c>
      <c r="D1581" s="133" t="s">
        <v>652</v>
      </c>
      <c r="E1581" s="163">
        <v>1050000</v>
      </c>
      <c r="F1581" s="138"/>
      <c r="G1581" s="163">
        <v>1050000</v>
      </c>
      <c r="H1581" s="5"/>
      <c r="I1581" s="131">
        <f t="shared" si="108"/>
        <v>525000</v>
      </c>
      <c r="J1581" s="139"/>
    </row>
    <row r="1582" spans="1:10" x14ac:dyDescent="0.25">
      <c r="A1582" s="140" t="s">
        <v>21</v>
      </c>
      <c r="B1582" s="140">
        <v>17018001</v>
      </c>
      <c r="C1582" s="162">
        <v>22020303</v>
      </c>
      <c r="D1582" s="133" t="s">
        <v>685</v>
      </c>
      <c r="E1582" s="163">
        <v>120000</v>
      </c>
      <c r="F1582" s="138"/>
      <c r="G1582" s="163">
        <v>120000</v>
      </c>
      <c r="H1582" s="5"/>
      <c r="I1582" s="131">
        <f t="shared" si="108"/>
        <v>60000</v>
      </c>
      <c r="J1582" s="139"/>
    </row>
    <row r="1583" spans="1:10" x14ac:dyDescent="0.25">
      <c r="A1583" s="140" t="s">
        <v>21</v>
      </c>
      <c r="B1583" s="140">
        <v>17018001</v>
      </c>
      <c r="C1583" s="162">
        <v>22020305</v>
      </c>
      <c r="D1583" s="133" t="s">
        <v>686</v>
      </c>
      <c r="E1583" s="163">
        <v>490000</v>
      </c>
      <c r="F1583" s="138"/>
      <c r="G1583" s="163">
        <v>490000</v>
      </c>
      <c r="H1583" s="5"/>
      <c r="I1583" s="131">
        <f t="shared" si="108"/>
        <v>245000</v>
      </c>
      <c r="J1583" s="139"/>
    </row>
    <row r="1584" spans="1:10" x14ac:dyDescent="0.25">
      <c r="A1584" s="140" t="s">
        <v>21</v>
      </c>
      <c r="B1584" s="140">
        <v>17018001</v>
      </c>
      <c r="C1584" s="162">
        <v>22020401</v>
      </c>
      <c r="D1584" s="133" t="s">
        <v>489</v>
      </c>
      <c r="E1584" s="163">
        <v>300000</v>
      </c>
      <c r="F1584" s="138"/>
      <c r="G1584" s="163">
        <v>300000</v>
      </c>
      <c r="H1584" s="5"/>
      <c r="I1584" s="131">
        <f t="shared" si="108"/>
        <v>150000</v>
      </c>
      <c r="J1584" s="139"/>
    </row>
    <row r="1585" spans="1:10" x14ac:dyDescent="0.25">
      <c r="A1585" s="140" t="s">
        <v>21</v>
      </c>
      <c r="B1585" s="140">
        <v>17018001</v>
      </c>
      <c r="C1585" s="162">
        <v>22020801</v>
      </c>
      <c r="D1585" s="133" t="s">
        <v>654</v>
      </c>
      <c r="E1585" s="163">
        <v>1000000</v>
      </c>
      <c r="F1585" s="138"/>
      <c r="G1585" s="163">
        <v>1000000</v>
      </c>
      <c r="H1585" s="5"/>
      <c r="I1585" s="131">
        <f t="shared" si="108"/>
        <v>500000</v>
      </c>
      <c r="J1585" s="139"/>
    </row>
    <row r="1586" spans="1:10" x14ac:dyDescent="0.25">
      <c r="A1586" s="140" t="s">
        <v>21</v>
      </c>
      <c r="B1586" s="140">
        <v>17018001</v>
      </c>
      <c r="C1586" s="162">
        <v>22020803</v>
      </c>
      <c r="D1586" s="133" t="s">
        <v>687</v>
      </c>
      <c r="E1586" s="163">
        <v>600000</v>
      </c>
      <c r="F1586" s="138"/>
      <c r="G1586" s="163">
        <v>600000</v>
      </c>
      <c r="H1586" s="5"/>
      <c r="I1586" s="131">
        <f t="shared" si="108"/>
        <v>300000</v>
      </c>
      <c r="J1586" s="131"/>
    </row>
    <row r="1587" spans="1:10" x14ac:dyDescent="0.25">
      <c r="A1587" s="140" t="s">
        <v>21</v>
      </c>
      <c r="B1587" s="140">
        <v>17018001</v>
      </c>
      <c r="C1587" s="162">
        <v>22021004</v>
      </c>
      <c r="D1587" s="133" t="s">
        <v>656</v>
      </c>
      <c r="E1587" s="163">
        <v>640000</v>
      </c>
      <c r="F1587" s="138"/>
      <c r="G1587" s="163">
        <v>640000</v>
      </c>
      <c r="H1587" s="5"/>
      <c r="I1587" s="131">
        <f t="shared" si="108"/>
        <v>320000</v>
      </c>
      <c r="J1587" s="139"/>
    </row>
    <row r="1588" spans="1:10" x14ac:dyDescent="0.25">
      <c r="A1588" s="140" t="s">
        <v>21</v>
      </c>
      <c r="B1588" s="140">
        <v>17018001</v>
      </c>
      <c r="C1588" s="162">
        <v>22020901</v>
      </c>
      <c r="D1588" s="133" t="s">
        <v>657</v>
      </c>
      <c r="E1588" s="163">
        <v>60000</v>
      </c>
      <c r="F1588" s="138"/>
      <c r="G1588" s="163">
        <v>60000</v>
      </c>
      <c r="H1588" s="5"/>
      <c r="I1588" s="131">
        <f t="shared" si="108"/>
        <v>30000</v>
      </c>
      <c r="J1588" s="139"/>
    </row>
    <row r="1589" spans="1:10" x14ac:dyDescent="0.25">
      <c r="A1589" s="140" t="s">
        <v>21</v>
      </c>
      <c r="B1589" s="140">
        <v>17018001</v>
      </c>
      <c r="C1589" s="162"/>
      <c r="D1589" s="154" t="s">
        <v>494</v>
      </c>
      <c r="E1589" s="165"/>
      <c r="F1589" s="138"/>
      <c r="G1589" s="165">
        <v>6000000</v>
      </c>
      <c r="H1589" s="5">
        <v>2000000</v>
      </c>
      <c r="I1589" s="5">
        <f>SUM(I1579:I1588)</f>
        <v>3000000</v>
      </c>
      <c r="J1589" s="139"/>
    </row>
    <row r="1590" spans="1:10" x14ac:dyDescent="0.25">
      <c r="A1590" s="140" t="s">
        <v>21</v>
      </c>
      <c r="B1590" s="140">
        <v>17021001</v>
      </c>
      <c r="C1590" s="140"/>
      <c r="D1590" s="154" t="s">
        <v>404</v>
      </c>
      <c r="E1590" s="160"/>
      <c r="F1590" s="138">
        <v>0</v>
      </c>
      <c r="G1590" s="138"/>
      <c r="H1590" s="131">
        <v>0</v>
      </c>
      <c r="I1590" s="5"/>
      <c r="J1590" s="139"/>
    </row>
    <row r="1591" spans="1:10" x14ac:dyDescent="0.25">
      <c r="A1591" s="140" t="s">
        <v>21</v>
      </c>
      <c r="B1591" s="140">
        <v>17021001</v>
      </c>
      <c r="C1591" s="145">
        <v>21010101</v>
      </c>
      <c r="D1591" s="154" t="s">
        <v>287</v>
      </c>
      <c r="E1591" s="161">
        <v>1154656000</v>
      </c>
      <c r="F1591" s="148">
        <v>956461438</v>
      </c>
      <c r="G1591" s="148">
        <v>1352542000</v>
      </c>
      <c r="H1591" s="5">
        <v>878656715</v>
      </c>
      <c r="I1591" s="5">
        <v>1555000000</v>
      </c>
      <c r="J1591" s="139"/>
    </row>
    <row r="1592" spans="1:10" x14ac:dyDescent="0.25">
      <c r="A1592" s="140" t="s">
        <v>21</v>
      </c>
      <c r="B1592" s="140">
        <v>17021001</v>
      </c>
      <c r="C1592" s="150">
        <v>22020101</v>
      </c>
      <c r="D1592" s="133" t="s">
        <v>672</v>
      </c>
      <c r="E1592" s="163">
        <v>5800000</v>
      </c>
      <c r="F1592" s="138"/>
      <c r="G1592" s="163">
        <v>5800000</v>
      </c>
      <c r="H1592" s="5"/>
      <c r="I1592" s="131">
        <f>G1592/2</f>
        <v>2900000</v>
      </c>
      <c r="J1592" s="139"/>
    </row>
    <row r="1593" spans="1:10" x14ac:dyDescent="0.25">
      <c r="A1593" s="140" t="s">
        <v>21</v>
      </c>
      <c r="B1593" s="140">
        <v>17021001</v>
      </c>
      <c r="C1593" s="150">
        <v>22020102</v>
      </c>
      <c r="D1593" s="133" t="s">
        <v>669</v>
      </c>
      <c r="E1593" s="163">
        <v>2560000</v>
      </c>
      <c r="F1593" s="138"/>
      <c r="G1593" s="163">
        <v>2560000</v>
      </c>
      <c r="H1593" s="5"/>
      <c r="I1593" s="131">
        <f t="shared" ref="I1593:I1616" si="109">G1593/2</f>
        <v>1280000</v>
      </c>
      <c r="J1593" s="139"/>
    </row>
    <row r="1594" spans="1:10" x14ac:dyDescent="0.25">
      <c r="A1594" s="140" t="s">
        <v>21</v>
      </c>
      <c r="B1594" s="140">
        <v>17021001</v>
      </c>
      <c r="C1594" s="150">
        <v>22020301</v>
      </c>
      <c r="D1594" s="133" t="s">
        <v>652</v>
      </c>
      <c r="E1594" s="163">
        <v>8300000</v>
      </c>
      <c r="F1594" s="138"/>
      <c r="G1594" s="163">
        <v>8300000</v>
      </c>
      <c r="H1594" s="5"/>
      <c r="I1594" s="131">
        <f t="shared" si="109"/>
        <v>4150000</v>
      </c>
      <c r="J1594" s="139"/>
    </row>
    <row r="1595" spans="1:10" x14ac:dyDescent="0.25">
      <c r="A1595" s="140" t="s">
        <v>21</v>
      </c>
      <c r="B1595" s="140">
        <v>17021001</v>
      </c>
      <c r="C1595" s="150">
        <v>22020303</v>
      </c>
      <c r="D1595" s="133" t="s">
        <v>685</v>
      </c>
      <c r="E1595" s="163">
        <v>2100000</v>
      </c>
      <c r="F1595" s="138"/>
      <c r="G1595" s="163">
        <v>2100000</v>
      </c>
      <c r="H1595" s="5"/>
      <c r="I1595" s="131">
        <f t="shared" si="109"/>
        <v>1050000</v>
      </c>
      <c r="J1595" s="139"/>
    </row>
    <row r="1596" spans="1:10" x14ac:dyDescent="0.25">
      <c r="A1596" s="140" t="s">
        <v>21</v>
      </c>
      <c r="B1596" s="140">
        <v>17021001</v>
      </c>
      <c r="C1596" s="150">
        <v>22020305</v>
      </c>
      <c r="D1596" s="133" t="s">
        <v>686</v>
      </c>
      <c r="E1596" s="163">
        <v>4000000</v>
      </c>
      <c r="F1596" s="138"/>
      <c r="G1596" s="163">
        <v>4000000</v>
      </c>
      <c r="H1596" s="5"/>
      <c r="I1596" s="131">
        <f t="shared" si="109"/>
        <v>2000000</v>
      </c>
      <c r="J1596" s="139"/>
    </row>
    <row r="1597" spans="1:10" x14ac:dyDescent="0.25">
      <c r="A1597" s="140" t="s">
        <v>21</v>
      </c>
      <c r="B1597" s="140">
        <v>17021001</v>
      </c>
      <c r="C1597" s="150">
        <v>22020309</v>
      </c>
      <c r="D1597" s="133" t="s">
        <v>658</v>
      </c>
      <c r="E1597" s="163">
        <v>1100000</v>
      </c>
      <c r="F1597" s="138"/>
      <c r="G1597" s="163">
        <v>1100000</v>
      </c>
      <c r="H1597" s="5"/>
      <c r="I1597" s="131">
        <f t="shared" si="109"/>
        <v>550000</v>
      </c>
      <c r="J1597" s="139"/>
    </row>
    <row r="1598" spans="1:10" x14ac:dyDescent="0.25">
      <c r="A1598" s="140" t="s">
        <v>21</v>
      </c>
      <c r="B1598" s="140">
        <v>17021001</v>
      </c>
      <c r="C1598" s="150">
        <v>22020310</v>
      </c>
      <c r="D1598" s="133" t="s">
        <v>670</v>
      </c>
      <c r="E1598" s="163">
        <v>500000</v>
      </c>
      <c r="F1598" s="138"/>
      <c r="G1598" s="163">
        <v>500000</v>
      </c>
      <c r="H1598" s="5"/>
      <c r="I1598" s="131">
        <f t="shared" si="109"/>
        <v>250000</v>
      </c>
      <c r="J1598" s="139"/>
    </row>
    <row r="1599" spans="1:10" x14ac:dyDescent="0.25">
      <c r="A1599" s="140" t="s">
        <v>21</v>
      </c>
      <c r="B1599" s="140">
        <v>17021001</v>
      </c>
      <c r="C1599" s="150">
        <v>22020401</v>
      </c>
      <c r="D1599" s="133" t="s">
        <v>489</v>
      </c>
      <c r="E1599" s="163">
        <v>2500000</v>
      </c>
      <c r="F1599" s="138"/>
      <c r="G1599" s="163">
        <v>2500000</v>
      </c>
      <c r="H1599" s="5"/>
      <c r="I1599" s="131">
        <f t="shared" si="109"/>
        <v>1250000</v>
      </c>
      <c r="J1599" s="139"/>
    </row>
    <row r="1600" spans="1:10" x14ac:dyDescent="0.25">
      <c r="A1600" s="140" t="s">
        <v>21</v>
      </c>
      <c r="B1600" s="140">
        <v>17021001</v>
      </c>
      <c r="C1600" s="150">
        <v>22020402</v>
      </c>
      <c r="D1600" s="133" t="s">
        <v>676</v>
      </c>
      <c r="E1600" s="163">
        <v>500000</v>
      </c>
      <c r="F1600" s="138"/>
      <c r="G1600" s="163">
        <v>500000</v>
      </c>
      <c r="H1600" s="5"/>
      <c r="I1600" s="131">
        <f t="shared" si="109"/>
        <v>250000</v>
      </c>
      <c r="J1600" s="139"/>
    </row>
    <row r="1601" spans="1:10" x14ac:dyDescent="0.25">
      <c r="A1601" s="140" t="s">
        <v>21</v>
      </c>
      <c r="B1601" s="140">
        <v>17021001</v>
      </c>
      <c r="C1601" s="150">
        <v>22020403</v>
      </c>
      <c r="D1601" s="133" t="s">
        <v>662</v>
      </c>
      <c r="E1601" s="163">
        <v>1000000</v>
      </c>
      <c r="F1601" s="138"/>
      <c r="G1601" s="163">
        <v>1000000</v>
      </c>
      <c r="H1601" s="5"/>
      <c r="I1601" s="131">
        <f t="shared" si="109"/>
        <v>500000</v>
      </c>
      <c r="J1601" s="139"/>
    </row>
    <row r="1602" spans="1:10" x14ac:dyDescent="0.25">
      <c r="A1602" s="140" t="s">
        <v>21</v>
      </c>
      <c r="B1602" s="140">
        <v>17021001</v>
      </c>
      <c r="C1602" s="150">
        <v>22020404</v>
      </c>
      <c r="D1602" s="133" t="s">
        <v>677</v>
      </c>
      <c r="E1602" s="163">
        <v>500000</v>
      </c>
      <c r="F1602" s="138"/>
      <c r="G1602" s="163">
        <v>500000</v>
      </c>
      <c r="H1602" s="5"/>
      <c r="I1602" s="131">
        <f t="shared" si="109"/>
        <v>250000</v>
      </c>
      <c r="J1602" s="139"/>
    </row>
    <row r="1603" spans="1:10" x14ac:dyDescent="0.25">
      <c r="A1603" s="140" t="s">
        <v>21</v>
      </c>
      <c r="B1603" s="140">
        <v>17021001</v>
      </c>
      <c r="C1603" s="150">
        <v>22020405</v>
      </c>
      <c r="D1603" s="133" t="s">
        <v>408</v>
      </c>
      <c r="E1603" s="163">
        <v>1000000</v>
      </c>
      <c r="F1603" s="138"/>
      <c r="G1603" s="163">
        <v>1000000</v>
      </c>
      <c r="H1603" s="5"/>
      <c r="I1603" s="131">
        <f t="shared" si="109"/>
        <v>500000</v>
      </c>
      <c r="J1603" s="139"/>
    </row>
    <row r="1604" spans="1:10" x14ac:dyDescent="0.25">
      <c r="A1604" s="140" t="s">
        <v>21</v>
      </c>
      <c r="B1604" s="140">
        <v>17021001</v>
      </c>
      <c r="C1604" s="150">
        <v>22020501</v>
      </c>
      <c r="D1604" s="133" t="s">
        <v>679</v>
      </c>
      <c r="E1604" s="163">
        <v>2600000</v>
      </c>
      <c r="F1604" s="138"/>
      <c r="G1604" s="163">
        <v>2600000</v>
      </c>
      <c r="H1604" s="5"/>
      <c r="I1604" s="131">
        <f t="shared" si="109"/>
        <v>1300000</v>
      </c>
      <c r="J1604" s="139"/>
    </row>
    <row r="1605" spans="1:10" x14ac:dyDescent="0.25">
      <c r="A1605" s="140" t="s">
        <v>21</v>
      </c>
      <c r="B1605" s="140">
        <v>17021001</v>
      </c>
      <c r="C1605" s="150">
        <v>22020801</v>
      </c>
      <c r="D1605" s="133" t="s">
        <v>654</v>
      </c>
      <c r="E1605" s="163">
        <v>2000000</v>
      </c>
      <c r="F1605" s="138"/>
      <c r="G1605" s="163">
        <v>2000000</v>
      </c>
      <c r="H1605" s="5"/>
      <c r="I1605" s="131">
        <f t="shared" si="109"/>
        <v>1000000</v>
      </c>
      <c r="J1605" s="131"/>
    </row>
    <row r="1606" spans="1:10" x14ac:dyDescent="0.25">
      <c r="A1606" s="140" t="s">
        <v>21</v>
      </c>
      <c r="B1606" s="140">
        <v>17021001</v>
      </c>
      <c r="C1606" s="150">
        <v>22020803</v>
      </c>
      <c r="D1606" s="133" t="s">
        <v>509</v>
      </c>
      <c r="E1606" s="163">
        <v>4000000</v>
      </c>
      <c r="F1606" s="138"/>
      <c r="G1606" s="163">
        <v>4000000</v>
      </c>
      <c r="H1606" s="5"/>
      <c r="I1606" s="131">
        <f t="shared" si="109"/>
        <v>2000000</v>
      </c>
      <c r="J1606" s="139"/>
    </row>
    <row r="1607" spans="1:10" x14ac:dyDescent="0.25">
      <c r="A1607" s="140" t="s">
        <v>21</v>
      </c>
      <c r="B1607" s="140">
        <v>17021001</v>
      </c>
      <c r="C1607" s="150">
        <v>22020803</v>
      </c>
      <c r="D1607" s="133" t="s">
        <v>642</v>
      </c>
      <c r="E1607" s="163">
        <v>240000</v>
      </c>
      <c r="F1607" s="138"/>
      <c r="G1607" s="163">
        <v>240000</v>
      </c>
      <c r="H1607" s="5"/>
      <c r="I1607" s="131">
        <f t="shared" si="109"/>
        <v>120000</v>
      </c>
      <c r="J1607" s="139"/>
    </row>
    <row r="1608" spans="1:10" x14ac:dyDescent="0.25">
      <c r="A1608" s="140" t="s">
        <v>21</v>
      </c>
      <c r="B1608" s="140">
        <v>17021001</v>
      </c>
      <c r="C1608" s="150">
        <v>22020901</v>
      </c>
      <c r="D1608" s="133" t="s">
        <v>657</v>
      </c>
      <c r="E1608" s="163">
        <v>600000</v>
      </c>
      <c r="F1608" s="138"/>
      <c r="G1608" s="163">
        <v>600000</v>
      </c>
      <c r="H1608" s="5"/>
      <c r="I1608" s="131">
        <f t="shared" si="109"/>
        <v>300000</v>
      </c>
      <c r="J1608" s="139"/>
    </row>
    <row r="1609" spans="1:10" x14ac:dyDescent="0.25">
      <c r="A1609" s="140" t="s">
        <v>21</v>
      </c>
      <c r="B1609" s="140">
        <v>17021001</v>
      </c>
      <c r="C1609" s="150">
        <v>22021001</v>
      </c>
      <c r="D1609" s="133" t="s">
        <v>719</v>
      </c>
      <c r="E1609" s="163">
        <v>450000</v>
      </c>
      <c r="F1609" s="138"/>
      <c r="G1609" s="163">
        <v>450000</v>
      </c>
      <c r="H1609" s="5"/>
      <c r="I1609" s="131">
        <f t="shared" si="109"/>
        <v>225000</v>
      </c>
      <c r="J1609" s="139"/>
    </row>
    <row r="1610" spans="1:10" x14ac:dyDescent="0.25">
      <c r="A1610" s="140" t="s">
        <v>21</v>
      </c>
      <c r="B1610" s="140">
        <v>17021001</v>
      </c>
      <c r="C1610" s="150">
        <v>22021003</v>
      </c>
      <c r="D1610" s="133" t="s">
        <v>674</v>
      </c>
      <c r="E1610" s="163">
        <v>500000</v>
      </c>
      <c r="F1610" s="138"/>
      <c r="G1610" s="163">
        <v>500000</v>
      </c>
      <c r="H1610" s="5"/>
      <c r="I1610" s="131">
        <f t="shared" si="109"/>
        <v>250000</v>
      </c>
      <c r="J1610" s="139"/>
    </row>
    <row r="1611" spans="1:10" x14ac:dyDescent="0.25">
      <c r="A1611" s="140" t="s">
        <v>21</v>
      </c>
      <c r="B1611" s="140">
        <v>17021001</v>
      </c>
      <c r="C1611" s="150">
        <v>22021004</v>
      </c>
      <c r="D1611" s="133" t="s">
        <v>656</v>
      </c>
      <c r="E1611" s="163">
        <v>4000000</v>
      </c>
      <c r="F1611" s="138"/>
      <c r="G1611" s="163">
        <v>4000000</v>
      </c>
      <c r="H1611" s="5"/>
      <c r="I1611" s="131">
        <f t="shared" si="109"/>
        <v>2000000</v>
      </c>
      <c r="J1611" s="139"/>
    </row>
    <row r="1612" spans="1:10" x14ac:dyDescent="0.25">
      <c r="A1612" s="140" t="s">
        <v>21</v>
      </c>
      <c r="B1612" s="140">
        <v>17021001</v>
      </c>
      <c r="C1612" s="150">
        <v>22021006</v>
      </c>
      <c r="D1612" s="133" t="s">
        <v>293</v>
      </c>
      <c r="E1612" s="163">
        <v>100000</v>
      </c>
      <c r="F1612" s="138"/>
      <c r="G1612" s="163">
        <v>100000</v>
      </c>
      <c r="H1612" s="5"/>
      <c r="I1612" s="131">
        <f t="shared" si="109"/>
        <v>50000</v>
      </c>
      <c r="J1612" s="139"/>
    </row>
    <row r="1613" spans="1:10" x14ac:dyDescent="0.25">
      <c r="A1613" s="140" t="s">
        <v>21</v>
      </c>
      <c r="B1613" s="140">
        <v>17021001</v>
      </c>
      <c r="C1613" s="150">
        <v>22021007</v>
      </c>
      <c r="D1613" s="133" t="s">
        <v>661</v>
      </c>
      <c r="E1613" s="163">
        <v>50000</v>
      </c>
      <c r="F1613" s="138"/>
      <c r="G1613" s="163">
        <v>50000</v>
      </c>
      <c r="H1613" s="5"/>
      <c r="I1613" s="131">
        <f t="shared" si="109"/>
        <v>25000</v>
      </c>
      <c r="J1613" s="139"/>
    </row>
    <row r="1614" spans="1:10" x14ac:dyDescent="0.25">
      <c r="A1614" s="140" t="s">
        <v>21</v>
      </c>
      <c r="B1614" s="140">
        <v>17021001</v>
      </c>
      <c r="C1614" s="150">
        <v>22021007</v>
      </c>
      <c r="D1614" s="133" t="s">
        <v>299</v>
      </c>
      <c r="E1614" s="163">
        <v>500000</v>
      </c>
      <c r="F1614" s="138"/>
      <c r="G1614" s="163">
        <v>500000</v>
      </c>
      <c r="H1614" s="5"/>
      <c r="I1614" s="131">
        <f t="shared" si="109"/>
        <v>250000</v>
      </c>
      <c r="J1614" s="139"/>
    </row>
    <row r="1615" spans="1:10" x14ac:dyDescent="0.25">
      <c r="A1615" s="140" t="s">
        <v>21</v>
      </c>
      <c r="B1615" s="140">
        <v>17021001</v>
      </c>
      <c r="C1615" s="150">
        <v>22021027</v>
      </c>
      <c r="D1615" s="133" t="s">
        <v>720</v>
      </c>
      <c r="E1615" s="163">
        <v>3000000</v>
      </c>
      <c r="F1615" s="138"/>
      <c r="G1615" s="163">
        <v>3000000</v>
      </c>
      <c r="H1615" s="5"/>
      <c r="I1615" s="131">
        <f t="shared" si="109"/>
        <v>1500000</v>
      </c>
      <c r="J1615" s="139"/>
    </row>
    <row r="1616" spans="1:10" x14ac:dyDescent="0.25">
      <c r="A1616" s="140" t="s">
        <v>21</v>
      </c>
      <c r="B1616" s="140">
        <v>17021001</v>
      </c>
      <c r="C1616" s="150">
        <v>22030102</v>
      </c>
      <c r="D1616" s="133" t="s">
        <v>721</v>
      </c>
      <c r="E1616" s="163">
        <v>100000</v>
      </c>
      <c r="F1616" s="138"/>
      <c r="G1616" s="163">
        <v>100000</v>
      </c>
      <c r="H1616" s="5"/>
      <c r="I1616" s="131">
        <f t="shared" si="109"/>
        <v>50000</v>
      </c>
      <c r="J1616" s="139"/>
    </row>
    <row r="1617" spans="1:10" x14ac:dyDescent="0.25">
      <c r="A1617" s="140" t="s">
        <v>21</v>
      </c>
      <c r="B1617" s="140">
        <v>17021001</v>
      </c>
      <c r="C1617" s="150"/>
      <c r="D1617" s="154" t="s">
        <v>494</v>
      </c>
      <c r="E1617" s="163"/>
      <c r="F1617" s="138"/>
      <c r="G1617" s="148">
        <v>48000000</v>
      </c>
      <c r="H1617" s="5">
        <v>16000000</v>
      </c>
      <c r="I1617" s="5">
        <f>SUM(I1592:I1616)</f>
        <v>24000000</v>
      </c>
      <c r="J1617" s="139"/>
    </row>
    <row r="1618" spans="1:10" x14ac:dyDescent="0.25">
      <c r="A1618" s="140" t="s">
        <v>21</v>
      </c>
      <c r="B1618" s="140">
        <v>17021001</v>
      </c>
      <c r="C1618" s="140"/>
      <c r="D1618" s="154" t="s">
        <v>480</v>
      </c>
      <c r="E1618" s="161"/>
      <c r="F1618" s="138">
        <v>0</v>
      </c>
      <c r="G1618" s="138"/>
      <c r="H1618" s="131">
        <v>0</v>
      </c>
      <c r="I1618" s="5"/>
      <c r="J1618" s="139"/>
    </row>
    <row r="1619" spans="1:10" x14ac:dyDescent="0.25">
      <c r="A1619" s="140" t="s">
        <v>21</v>
      </c>
      <c r="B1619" s="140">
        <v>17021001</v>
      </c>
      <c r="C1619" s="150">
        <v>22020310</v>
      </c>
      <c r="D1619" s="6" t="s">
        <v>187</v>
      </c>
      <c r="E1619" s="160">
        <v>20000000</v>
      </c>
      <c r="F1619" s="138">
        <v>18000000</v>
      </c>
      <c r="G1619" s="138">
        <v>20000000</v>
      </c>
      <c r="H1619" s="131">
        <v>0</v>
      </c>
      <c r="I1619" s="131">
        <v>35000000</v>
      </c>
      <c r="J1619" s="139"/>
    </row>
    <row r="1620" spans="1:10" x14ac:dyDescent="0.25">
      <c r="A1620" s="140" t="s">
        <v>21</v>
      </c>
      <c r="B1620" s="140">
        <v>17021001</v>
      </c>
      <c r="C1620" s="150">
        <v>22020102</v>
      </c>
      <c r="D1620" s="6" t="s">
        <v>118</v>
      </c>
      <c r="E1620" s="160">
        <v>10000000</v>
      </c>
      <c r="F1620" s="138">
        <v>2255000</v>
      </c>
      <c r="G1620" s="138">
        <v>5000000</v>
      </c>
      <c r="H1620" s="131">
        <v>0</v>
      </c>
      <c r="I1620" s="131">
        <v>10000000</v>
      </c>
      <c r="J1620" s="139"/>
    </row>
    <row r="1621" spans="1:10" x14ac:dyDescent="0.25">
      <c r="A1621" s="140" t="s">
        <v>21</v>
      </c>
      <c r="B1621" s="140">
        <v>17021001</v>
      </c>
      <c r="C1621" s="150">
        <v>22020501</v>
      </c>
      <c r="D1621" s="6" t="s">
        <v>119</v>
      </c>
      <c r="E1621" s="160">
        <v>100000000</v>
      </c>
      <c r="F1621" s="138">
        <v>80003528</v>
      </c>
      <c r="G1621" s="138">
        <v>200000000</v>
      </c>
      <c r="H1621" s="131">
        <v>47572898</v>
      </c>
      <c r="I1621" s="131">
        <v>235000000</v>
      </c>
    </row>
    <row r="1622" spans="1:10" x14ac:dyDescent="0.25">
      <c r="A1622" s="140"/>
      <c r="B1622" s="140"/>
      <c r="C1622" s="150"/>
      <c r="D1622" s="154" t="s">
        <v>516</v>
      </c>
      <c r="E1622" s="148">
        <f t="shared" ref="E1622:F1622" si="110">SUM(E1619:E1621)</f>
        <v>130000000</v>
      </c>
      <c r="F1622" s="148">
        <f t="shared" si="110"/>
        <v>100258528</v>
      </c>
      <c r="G1622" s="148">
        <f>SUM(G1619:G1621)</f>
        <v>225000000</v>
      </c>
      <c r="H1622" s="131">
        <v>31572898</v>
      </c>
      <c r="I1622" s="5">
        <f>SUM(I1619:I1621)</f>
        <v>280000000</v>
      </c>
      <c r="J1622" s="139"/>
    </row>
    <row r="1623" spans="1:10" x14ac:dyDescent="0.25">
      <c r="A1623" s="140" t="s">
        <v>21</v>
      </c>
      <c r="B1623" s="140">
        <v>17021001</v>
      </c>
      <c r="C1623" s="133"/>
      <c r="D1623" s="154" t="s">
        <v>290</v>
      </c>
      <c r="E1623" s="148" t="e">
        <f>#REF!+E1622</f>
        <v>#REF!</v>
      </c>
      <c r="F1623" s="148" t="e">
        <f>#REF!+F1622</f>
        <v>#REF!</v>
      </c>
      <c r="G1623" s="148">
        <f>G1622+G1617</f>
        <v>273000000</v>
      </c>
      <c r="H1623" s="105">
        <v>47572898</v>
      </c>
      <c r="I1623" s="5">
        <f>I1622+I1617</f>
        <v>304000000</v>
      </c>
      <c r="J1623" s="139"/>
    </row>
    <row r="1624" spans="1:10" x14ac:dyDescent="0.25">
      <c r="A1624" s="140" t="s">
        <v>21</v>
      </c>
      <c r="B1624" s="140">
        <v>17065001</v>
      </c>
      <c r="C1624" s="140"/>
      <c r="D1624" s="154" t="s">
        <v>593</v>
      </c>
      <c r="E1624" s="160"/>
      <c r="F1624" s="138">
        <v>0</v>
      </c>
      <c r="G1624" s="138"/>
      <c r="H1624" s="131">
        <v>0</v>
      </c>
      <c r="I1624" s="5"/>
      <c r="J1624" s="139"/>
    </row>
    <row r="1625" spans="1:10" x14ac:dyDescent="0.25">
      <c r="A1625" s="140" t="s">
        <v>21</v>
      </c>
      <c r="B1625" s="140">
        <v>17065001</v>
      </c>
      <c r="C1625" s="145">
        <v>21010101</v>
      </c>
      <c r="D1625" s="154" t="s">
        <v>287</v>
      </c>
      <c r="E1625" s="161">
        <v>970139000</v>
      </c>
      <c r="F1625" s="148">
        <v>862282047</v>
      </c>
      <c r="G1625" s="148">
        <v>1024490000</v>
      </c>
      <c r="H1625" s="5">
        <v>701824526</v>
      </c>
      <c r="I1625" s="5">
        <v>1007749000</v>
      </c>
      <c r="J1625" s="139"/>
    </row>
    <row r="1626" spans="1:10" x14ac:dyDescent="0.25">
      <c r="A1626" s="140" t="s">
        <v>21</v>
      </c>
      <c r="B1626" s="140">
        <v>17065001</v>
      </c>
      <c r="C1626" s="162">
        <v>22020101</v>
      </c>
      <c r="D1626" s="133" t="s">
        <v>650</v>
      </c>
      <c r="E1626" s="138">
        <v>1000000</v>
      </c>
      <c r="F1626" s="138"/>
      <c r="G1626" s="138">
        <v>1000000</v>
      </c>
      <c r="H1626" s="5"/>
      <c r="I1626" s="131">
        <f>G1626/2</f>
        <v>500000</v>
      </c>
      <c r="J1626" s="139"/>
    </row>
    <row r="1627" spans="1:10" x14ac:dyDescent="0.25">
      <c r="A1627" s="140" t="s">
        <v>21</v>
      </c>
      <c r="B1627" s="140">
        <v>17065001</v>
      </c>
      <c r="C1627" s="162">
        <v>22020301</v>
      </c>
      <c r="D1627" s="133" t="s">
        <v>652</v>
      </c>
      <c r="E1627" s="138">
        <v>1290000</v>
      </c>
      <c r="F1627" s="138"/>
      <c r="G1627" s="138">
        <v>1290000</v>
      </c>
      <c r="H1627" s="5"/>
      <c r="I1627" s="131">
        <f t="shared" ref="I1627:I1636" si="111">G1627/2</f>
        <v>645000</v>
      </c>
      <c r="J1627" s="139"/>
    </row>
    <row r="1628" spans="1:10" x14ac:dyDescent="0.25">
      <c r="A1628" s="140" t="s">
        <v>21</v>
      </c>
      <c r="B1628" s="140">
        <v>17065001</v>
      </c>
      <c r="C1628" s="162">
        <v>22020308</v>
      </c>
      <c r="D1628" s="133" t="s">
        <v>653</v>
      </c>
      <c r="E1628" s="138">
        <v>490000</v>
      </c>
      <c r="F1628" s="138"/>
      <c r="G1628" s="138">
        <v>490000</v>
      </c>
      <c r="H1628" s="5"/>
      <c r="I1628" s="131">
        <f t="shared" si="111"/>
        <v>245000</v>
      </c>
      <c r="J1628" s="139"/>
    </row>
    <row r="1629" spans="1:10" x14ac:dyDescent="0.25">
      <c r="A1629" s="140" t="s">
        <v>21</v>
      </c>
      <c r="B1629" s="140">
        <v>17065001</v>
      </c>
      <c r="C1629" s="162">
        <v>22020309</v>
      </c>
      <c r="D1629" s="133" t="s">
        <v>658</v>
      </c>
      <c r="E1629" s="138">
        <v>500000</v>
      </c>
      <c r="F1629" s="138"/>
      <c r="G1629" s="138">
        <v>500000</v>
      </c>
      <c r="H1629" s="5"/>
      <c r="I1629" s="131">
        <f t="shared" si="111"/>
        <v>250000</v>
      </c>
      <c r="J1629" s="139"/>
    </row>
    <row r="1630" spans="1:10" x14ac:dyDescent="0.25">
      <c r="A1630" s="140" t="s">
        <v>21</v>
      </c>
      <c r="B1630" s="140">
        <v>17065001</v>
      </c>
      <c r="C1630" s="162">
        <v>22020605</v>
      </c>
      <c r="D1630" s="133" t="s">
        <v>659</v>
      </c>
      <c r="E1630" s="138">
        <v>500000</v>
      </c>
      <c r="F1630" s="138"/>
      <c r="G1630" s="138">
        <v>500000</v>
      </c>
      <c r="H1630" s="5"/>
      <c r="I1630" s="131">
        <f t="shared" si="111"/>
        <v>250000</v>
      </c>
      <c r="J1630" s="139"/>
    </row>
    <row r="1631" spans="1:10" x14ac:dyDescent="0.25">
      <c r="A1631" s="140" t="s">
        <v>21</v>
      </c>
      <c r="B1631" s="140">
        <v>17065001</v>
      </c>
      <c r="C1631" s="162">
        <v>22020401</v>
      </c>
      <c r="D1631" s="133" t="s">
        <v>489</v>
      </c>
      <c r="E1631" s="138">
        <v>300000</v>
      </c>
      <c r="F1631" s="138"/>
      <c r="G1631" s="138">
        <v>300000</v>
      </c>
      <c r="H1631" s="5"/>
      <c r="I1631" s="131">
        <f t="shared" si="111"/>
        <v>150000</v>
      </c>
      <c r="J1631" s="139"/>
    </row>
    <row r="1632" spans="1:10" x14ac:dyDescent="0.25">
      <c r="A1632" s="140" t="s">
        <v>21</v>
      </c>
      <c r="B1632" s="140">
        <v>17065001</v>
      </c>
      <c r="C1632" s="162">
        <v>22020405</v>
      </c>
      <c r="D1632" s="133" t="s">
        <v>408</v>
      </c>
      <c r="E1632" s="138">
        <v>200000</v>
      </c>
      <c r="F1632" s="138"/>
      <c r="G1632" s="138">
        <v>200000</v>
      </c>
      <c r="H1632" s="5"/>
      <c r="I1632" s="131">
        <f t="shared" si="111"/>
        <v>100000</v>
      </c>
      <c r="J1632" s="131"/>
    </row>
    <row r="1633" spans="1:10" x14ac:dyDescent="0.25">
      <c r="A1633" s="140" t="s">
        <v>21</v>
      </c>
      <c r="B1633" s="140">
        <v>17065001</v>
      </c>
      <c r="C1633" s="162">
        <v>22020801</v>
      </c>
      <c r="D1633" s="133" t="s">
        <v>654</v>
      </c>
      <c r="E1633" s="138">
        <v>720000</v>
      </c>
      <c r="F1633" s="138"/>
      <c r="G1633" s="138">
        <v>720000</v>
      </c>
      <c r="H1633" s="5"/>
      <c r="I1633" s="131">
        <f t="shared" si="111"/>
        <v>360000</v>
      </c>
      <c r="J1633" s="139"/>
    </row>
    <row r="1634" spans="1:10" x14ac:dyDescent="0.25">
      <c r="A1634" s="140" t="s">
        <v>21</v>
      </c>
      <c r="B1634" s="140">
        <v>17065001</v>
      </c>
      <c r="C1634" s="162">
        <v>22020803</v>
      </c>
      <c r="D1634" s="138" t="s">
        <v>684</v>
      </c>
      <c r="E1634" s="138">
        <v>300000</v>
      </c>
      <c r="F1634" s="133"/>
      <c r="G1634" s="138">
        <v>300000</v>
      </c>
      <c r="H1634" s="5"/>
      <c r="I1634" s="131">
        <f t="shared" si="111"/>
        <v>150000</v>
      </c>
      <c r="J1634" s="139"/>
    </row>
    <row r="1635" spans="1:10" x14ac:dyDescent="0.25">
      <c r="A1635" s="140" t="s">
        <v>21</v>
      </c>
      <c r="B1635" s="140">
        <v>17065001</v>
      </c>
      <c r="C1635" s="162">
        <v>22021004</v>
      </c>
      <c r="D1635" s="133" t="s">
        <v>656</v>
      </c>
      <c r="E1635" s="138">
        <v>640000</v>
      </c>
      <c r="F1635" s="138"/>
      <c r="G1635" s="138">
        <v>640000</v>
      </c>
      <c r="H1635" s="5"/>
      <c r="I1635" s="131">
        <f t="shared" si="111"/>
        <v>320000</v>
      </c>
      <c r="J1635" s="139"/>
    </row>
    <row r="1636" spans="1:10" x14ac:dyDescent="0.25">
      <c r="A1636" s="140" t="s">
        <v>21</v>
      </c>
      <c r="B1636" s="140">
        <v>17065001</v>
      </c>
      <c r="C1636" s="162">
        <v>22020901</v>
      </c>
      <c r="D1636" s="133" t="s">
        <v>657</v>
      </c>
      <c r="E1636" s="163">
        <v>60000</v>
      </c>
      <c r="F1636" s="138"/>
      <c r="G1636" s="163">
        <v>60000</v>
      </c>
      <c r="H1636" s="5"/>
      <c r="I1636" s="131">
        <f t="shared" si="111"/>
        <v>30000</v>
      </c>
      <c r="J1636" s="139"/>
    </row>
    <row r="1637" spans="1:10" x14ac:dyDescent="0.25">
      <c r="A1637" s="140" t="s">
        <v>21</v>
      </c>
      <c r="B1637" s="140">
        <v>17065001</v>
      </c>
      <c r="C1637" s="162">
        <v>22020101</v>
      </c>
      <c r="D1637" s="154" t="s">
        <v>494</v>
      </c>
      <c r="E1637" s="165"/>
      <c r="F1637" s="138"/>
      <c r="G1637" s="148">
        <v>6000000</v>
      </c>
      <c r="H1637" s="5">
        <v>2000000</v>
      </c>
      <c r="I1637" s="5">
        <f>SUM(I1626:I1636)</f>
        <v>3000000</v>
      </c>
      <c r="J1637" s="139"/>
    </row>
    <row r="1638" spans="1:10" x14ac:dyDescent="0.25">
      <c r="A1638" s="140" t="s">
        <v>21</v>
      </c>
      <c r="B1638" s="140">
        <v>17065001</v>
      </c>
      <c r="C1638" s="162"/>
      <c r="D1638" s="154" t="s">
        <v>480</v>
      </c>
      <c r="E1638" s="154" t="s">
        <v>480</v>
      </c>
      <c r="F1638" s="138"/>
      <c r="G1638" s="148"/>
      <c r="H1638" s="5"/>
      <c r="I1638" s="5"/>
      <c r="J1638" s="139"/>
    </row>
    <row r="1639" spans="1:10" x14ac:dyDescent="0.25">
      <c r="A1639" s="140" t="s">
        <v>21</v>
      </c>
      <c r="B1639" s="140">
        <v>17065001</v>
      </c>
      <c r="C1639" s="150">
        <v>22020501</v>
      </c>
      <c r="D1639" s="6" t="s">
        <v>119</v>
      </c>
      <c r="E1639" s="165"/>
      <c r="F1639" s="138"/>
      <c r="G1639" s="148"/>
      <c r="H1639" s="5"/>
      <c r="I1639" s="131">
        <v>7550000</v>
      </c>
      <c r="J1639" s="139"/>
    </row>
    <row r="1640" spans="1:10" x14ac:dyDescent="0.25">
      <c r="A1640" s="140" t="s">
        <v>21</v>
      </c>
      <c r="B1640" s="140">
        <v>17065001</v>
      </c>
      <c r="C1640" s="150">
        <v>22020310</v>
      </c>
      <c r="D1640" s="6" t="s">
        <v>187</v>
      </c>
      <c r="E1640" s="165"/>
      <c r="F1640" s="138"/>
      <c r="G1640" s="148"/>
      <c r="H1640" s="5"/>
      <c r="I1640" s="131">
        <v>10000000</v>
      </c>
      <c r="J1640" s="139"/>
    </row>
    <row r="1641" spans="1:10" x14ac:dyDescent="0.25">
      <c r="A1641" s="140"/>
      <c r="B1641" s="140"/>
      <c r="C1641" s="154" t="s">
        <v>516</v>
      </c>
      <c r="D1641" s="6"/>
      <c r="E1641" s="165"/>
      <c r="F1641" s="138"/>
      <c r="G1641" s="148"/>
      <c r="H1641" s="5"/>
      <c r="I1641" s="5">
        <f>SUM(I1639:I1640)</f>
        <v>17550000</v>
      </c>
      <c r="J1641" s="139"/>
    </row>
    <row r="1642" spans="1:10" x14ac:dyDescent="0.25">
      <c r="A1642" s="140"/>
      <c r="B1642" s="140"/>
      <c r="C1642" s="154" t="s">
        <v>290</v>
      </c>
      <c r="D1642" s="6"/>
      <c r="E1642" s="165"/>
      <c r="F1642" s="138"/>
      <c r="G1642" s="148">
        <f>G1637</f>
        <v>6000000</v>
      </c>
      <c r="H1642" s="5">
        <f>H1637</f>
        <v>2000000</v>
      </c>
      <c r="I1642" s="5">
        <f>I1641+I1637</f>
        <v>20550000</v>
      </c>
      <c r="J1642" s="139"/>
    </row>
    <row r="1643" spans="1:10" x14ac:dyDescent="0.25">
      <c r="A1643" s="140" t="s">
        <v>21</v>
      </c>
      <c r="B1643" s="140">
        <v>17066001</v>
      </c>
      <c r="C1643" s="140"/>
      <c r="D1643" s="154" t="s">
        <v>401</v>
      </c>
      <c r="E1643" s="160"/>
      <c r="F1643" s="138">
        <v>0</v>
      </c>
      <c r="G1643" s="148"/>
      <c r="H1643" s="131">
        <v>0</v>
      </c>
      <c r="I1643" s="5"/>
      <c r="J1643" s="139"/>
    </row>
    <row r="1644" spans="1:10" x14ac:dyDescent="0.25">
      <c r="A1644" s="140" t="s">
        <v>21</v>
      </c>
      <c r="B1644" s="140">
        <v>17066001</v>
      </c>
      <c r="C1644" s="145">
        <v>21010101</v>
      </c>
      <c r="D1644" s="154" t="s">
        <v>287</v>
      </c>
      <c r="E1644" s="161">
        <v>516033000</v>
      </c>
      <c r="F1644" s="148">
        <v>458893025</v>
      </c>
      <c r="G1644" s="148">
        <v>573547000</v>
      </c>
      <c r="H1644" s="5">
        <v>384982425</v>
      </c>
      <c r="I1644" s="5">
        <v>564681000</v>
      </c>
      <c r="J1644" s="139"/>
    </row>
    <row r="1645" spans="1:10" x14ac:dyDescent="0.25">
      <c r="A1645" s="140" t="s">
        <v>21</v>
      </c>
      <c r="B1645" s="140">
        <v>17066001</v>
      </c>
      <c r="C1645" s="162">
        <v>22020101</v>
      </c>
      <c r="D1645" s="133" t="s">
        <v>650</v>
      </c>
      <c r="E1645" s="138">
        <v>1000000</v>
      </c>
      <c r="F1645" s="138"/>
      <c r="G1645" s="138">
        <v>1000000</v>
      </c>
      <c r="H1645" s="5"/>
      <c r="I1645" s="131">
        <f>G1645/2</f>
        <v>500000</v>
      </c>
      <c r="J1645" s="139"/>
    </row>
    <row r="1646" spans="1:10" x14ac:dyDescent="0.25">
      <c r="A1646" s="140" t="s">
        <v>21</v>
      </c>
      <c r="B1646" s="140">
        <v>17066001</v>
      </c>
      <c r="C1646" s="162">
        <v>22020301</v>
      </c>
      <c r="D1646" s="133" t="s">
        <v>652</v>
      </c>
      <c r="E1646" s="138">
        <v>100000</v>
      </c>
      <c r="F1646" s="138"/>
      <c r="G1646" s="138">
        <v>100000</v>
      </c>
      <c r="H1646" s="5"/>
      <c r="I1646" s="131">
        <f t="shared" ref="I1646:I1655" si="112">G1646/2</f>
        <v>50000</v>
      </c>
      <c r="J1646" s="139"/>
    </row>
    <row r="1647" spans="1:10" x14ac:dyDescent="0.25">
      <c r="A1647" s="140" t="s">
        <v>21</v>
      </c>
      <c r="B1647" s="140">
        <v>17066001</v>
      </c>
      <c r="C1647" s="162">
        <v>22020308</v>
      </c>
      <c r="D1647" s="133" t="s">
        <v>652</v>
      </c>
      <c r="E1647" s="138">
        <v>700000</v>
      </c>
      <c r="F1647" s="138"/>
      <c r="G1647" s="138">
        <v>700000</v>
      </c>
      <c r="H1647" s="5"/>
      <c r="I1647" s="131">
        <f t="shared" si="112"/>
        <v>350000</v>
      </c>
      <c r="J1647" s="139"/>
    </row>
    <row r="1648" spans="1:10" x14ac:dyDescent="0.25">
      <c r="A1648" s="140" t="s">
        <v>21</v>
      </c>
      <c r="B1648" s="140">
        <v>17066001</v>
      </c>
      <c r="C1648" s="162">
        <v>22020309</v>
      </c>
      <c r="D1648" s="133" t="s">
        <v>658</v>
      </c>
      <c r="E1648" s="138">
        <v>500000</v>
      </c>
      <c r="F1648" s="138"/>
      <c r="G1648" s="138">
        <v>500000</v>
      </c>
      <c r="H1648" s="5"/>
      <c r="I1648" s="131">
        <f t="shared" si="112"/>
        <v>250000</v>
      </c>
      <c r="J1648" s="139"/>
    </row>
    <row r="1649" spans="1:10" x14ac:dyDescent="0.25">
      <c r="A1649" s="140" t="s">
        <v>21</v>
      </c>
      <c r="B1649" s="140">
        <v>17066001</v>
      </c>
      <c r="C1649" s="162">
        <v>22020605</v>
      </c>
      <c r="D1649" s="133" t="s">
        <v>659</v>
      </c>
      <c r="E1649" s="138">
        <v>600000</v>
      </c>
      <c r="F1649" s="138"/>
      <c r="G1649" s="138">
        <v>600000</v>
      </c>
      <c r="H1649" s="5"/>
      <c r="I1649" s="131">
        <f t="shared" si="112"/>
        <v>300000</v>
      </c>
      <c r="J1649" s="139"/>
    </row>
    <row r="1650" spans="1:10" x14ac:dyDescent="0.25">
      <c r="A1650" s="140" t="s">
        <v>21</v>
      </c>
      <c r="B1650" s="140">
        <v>17066001</v>
      </c>
      <c r="C1650" s="162">
        <v>22020401</v>
      </c>
      <c r="D1650" s="133" t="s">
        <v>489</v>
      </c>
      <c r="E1650" s="138">
        <v>700000</v>
      </c>
      <c r="F1650" s="138"/>
      <c r="G1650" s="138">
        <v>700000</v>
      </c>
      <c r="H1650" s="5"/>
      <c r="I1650" s="131">
        <f t="shared" si="112"/>
        <v>350000</v>
      </c>
      <c r="J1650" s="131"/>
    </row>
    <row r="1651" spans="1:10" x14ac:dyDescent="0.25">
      <c r="A1651" s="140" t="s">
        <v>21</v>
      </c>
      <c r="B1651" s="140">
        <v>17066001</v>
      </c>
      <c r="C1651" s="162">
        <v>22020405</v>
      </c>
      <c r="D1651" s="133" t="s">
        <v>408</v>
      </c>
      <c r="E1651" s="138">
        <v>1000000</v>
      </c>
      <c r="F1651" s="138"/>
      <c r="G1651" s="138">
        <v>1000000</v>
      </c>
      <c r="H1651" s="5"/>
      <c r="I1651" s="131">
        <f t="shared" si="112"/>
        <v>500000</v>
      </c>
      <c r="J1651" s="139"/>
    </row>
    <row r="1652" spans="1:10" x14ac:dyDescent="0.25">
      <c r="A1652" s="140" t="s">
        <v>21</v>
      </c>
      <c r="B1652" s="140">
        <v>17066001</v>
      </c>
      <c r="C1652" s="162">
        <v>22020701</v>
      </c>
      <c r="D1652" s="133" t="s">
        <v>488</v>
      </c>
      <c r="E1652" s="138">
        <v>800000</v>
      </c>
      <c r="F1652" s="138"/>
      <c r="G1652" s="138">
        <v>800000</v>
      </c>
      <c r="H1652" s="5"/>
      <c r="I1652" s="131">
        <f t="shared" si="112"/>
        <v>400000</v>
      </c>
      <c r="J1652" s="139"/>
    </row>
    <row r="1653" spans="1:10" x14ac:dyDescent="0.25">
      <c r="A1653" s="140" t="s">
        <v>21</v>
      </c>
      <c r="B1653" s="140">
        <v>17066001</v>
      </c>
      <c r="C1653" s="162">
        <v>22020801</v>
      </c>
      <c r="D1653" s="133" t="s">
        <v>654</v>
      </c>
      <c r="E1653" s="138">
        <v>100000</v>
      </c>
      <c r="F1653" s="138"/>
      <c r="G1653" s="138">
        <v>100000</v>
      </c>
      <c r="H1653" s="5"/>
      <c r="I1653" s="131">
        <f t="shared" si="112"/>
        <v>50000</v>
      </c>
      <c r="J1653" s="139"/>
    </row>
    <row r="1654" spans="1:10" x14ac:dyDescent="0.25">
      <c r="A1654" s="140" t="s">
        <v>21</v>
      </c>
      <c r="B1654" s="140">
        <v>17066001</v>
      </c>
      <c r="C1654" s="162">
        <v>22021004</v>
      </c>
      <c r="D1654" s="133" t="s">
        <v>656</v>
      </c>
      <c r="E1654" s="138">
        <v>480000</v>
      </c>
      <c r="F1654" s="138"/>
      <c r="G1654" s="138">
        <v>480000</v>
      </c>
      <c r="H1654" s="5"/>
      <c r="I1654" s="131">
        <f t="shared" si="112"/>
        <v>240000</v>
      </c>
      <c r="J1654" s="139"/>
    </row>
    <row r="1655" spans="1:10" x14ac:dyDescent="0.25">
      <c r="A1655" s="140" t="s">
        <v>21</v>
      </c>
      <c r="B1655" s="140">
        <v>17066001</v>
      </c>
      <c r="C1655" s="162">
        <v>22020901</v>
      </c>
      <c r="D1655" s="133" t="s">
        <v>657</v>
      </c>
      <c r="E1655" s="163">
        <v>20000</v>
      </c>
      <c r="F1655" s="138"/>
      <c r="G1655" s="163">
        <v>20000</v>
      </c>
      <c r="H1655" s="5"/>
      <c r="I1655" s="131">
        <f t="shared" si="112"/>
        <v>10000</v>
      </c>
      <c r="J1655" s="139"/>
    </row>
    <row r="1656" spans="1:10" x14ac:dyDescent="0.25">
      <c r="A1656" s="140" t="s">
        <v>21</v>
      </c>
      <c r="B1656" s="140">
        <v>17066001</v>
      </c>
      <c r="C1656" s="162"/>
      <c r="D1656" s="154" t="s">
        <v>494</v>
      </c>
      <c r="E1656" s="163"/>
      <c r="F1656" s="138"/>
      <c r="G1656" s="138">
        <v>6000000</v>
      </c>
      <c r="H1656" s="5">
        <v>2000000</v>
      </c>
      <c r="I1656" s="5">
        <f>SUM(I1645:I1655)</f>
        <v>3000000</v>
      </c>
      <c r="J1656" s="139"/>
    </row>
    <row r="1657" spans="1:10" x14ac:dyDescent="0.25">
      <c r="A1657" s="140" t="s">
        <v>21</v>
      </c>
      <c r="B1657" s="140">
        <v>17066001</v>
      </c>
      <c r="C1657" s="140"/>
      <c r="D1657" s="154" t="s">
        <v>480</v>
      </c>
      <c r="E1657" s="161"/>
      <c r="F1657" s="138">
        <v>0</v>
      </c>
      <c r="G1657" s="138"/>
      <c r="H1657" s="131">
        <v>0</v>
      </c>
      <c r="I1657" s="5"/>
      <c r="J1657" s="139"/>
    </row>
    <row r="1658" spans="1:10" x14ac:dyDescent="0.25">
      <c r="A1658" s="140" t="s">
        <v>21</v>
      </c>
      <c r="B1658" s="140">
        <v>17066001</v>
      </c>
      <c r="C1658" s="150">
        <v>22020404</v>
      </c>
      <c r="D1658" s="6" t="s">
        <v>285</v>
      </c>
      <c r="E1658" s="160">
        <v>17000000</v>
      </c>
      <c r="F1658" s="138">
        <v>0</v>
      </c>
      <c r="G1658" s="138">
        <v>17000000</v>
      </c>
      <c r="H1658" s="131">
        <v>0</v>
      </c>
      <c r="I1658" s="131">
        <v>7550000</v>
      </c>
      <c r="J1658" s="139"/>
    </row>
    <row r="1659" spans="1:10" x14ac:dyDescent="0.25">
      <c r="A1659" s="140" t="s">
        <v>21</v>
      </c>
      <c r="B1659" s="140">
        <v>17066001</v>
      </c>
      <c r="C1659" s="150">
        <v>22020501</v>
      </c>
      <c r="D1659" s="6" t="s">
        <v>119</v>
      </c>
      <c r="E1659" s="160"/>
      <c r="F1659" s="138"/>
      <c r="G1659" s="138">
        <v>0</v>
      </c>
      <c r="H1659" s="131">
        <v>0</v>
      </c>
      <c r="I1659" s="131">
        <v>5000000</v>
      </c>
      <c r="J1659" s="139"/>
    </row>
    <row r="1660" spans="1:10" x14ac:dyDescent="0.25">
      <c r="A1660" s="140" t="s">
        <v>21</v>
      </c>
      <c r="B1660" s="140">
        <v>17066001</v>
      </c>
      <c r="C1660" s="150">
        <v>22020310</v>
      </c>
      <c r="D1660" s="6" t="s">
        <v>187</v>
      </c>
      <c r="E1660" s="160">
        <v>10000000</v>
      </c>
      <c r="F1660" s="138">
        <v>0</v>
      </c>
      <c r="G1660" s="138">
        <v>10000000</v>
      </c>
      <c r="H1660" s="131">
        <v>0</v>
      </c>
      <c r="I1660" s="131">
        <v>5000000</v>
      </c>
      <c r="J1660" s="139"/>
    </row>
    <row r="1661" spans="1:10" x14ac:dyDescent="0.25">
      <c r="A1661" s="140"/>
      <c r="B1661" s="140"/>
      <c r="C1661" s="150"/>
      <c r="D1661" s="154" t="s">
        <v>516</v>
      </c>
      <c r="E1661" s="148">
        <f t="shared" ref="E1661:F1661" si="113">SUM(E1658:E1660)</f>
        <v>27000000</v>
      </c>
      <c r="F1661" s="148">
        <f t="shared" si="113"/>
        <v>0</v>
      </c>
      <c r="G1661" s="148">
        <f>SUM(G1658:G1660)</f>
        <v>27000000</v>
      </c>
      <c r="H1661" s="131">
        <v>0</v>
      </c>
      <c r="I1661" s="5">
        <f>SUM(I1658:I1660)</f>
        <v>17550000</v>
      </c>
      <c r="J1661" s="139"/>
    </row>
    <row r="1662" spans="1:10" x14ac:dyDescent="0.25">
      <c r="A1662" s="140" t="s">
        <v>21</v>
      </c>
      <c r="B1662" s="140">
        <v>17066001</v>
      </c>
      <c r="C1662" s="140"/>
      <c r="D1662" s="154" t="s">
        <v>290</v>
      </c>
      <c r="E1662" s="148" t="e">
        <f>#REF!+E1661</f>
        <v>#REF!</v>
      </c>
      <c r="F1662" s="148" t="e">
        <f>#REF!+F1661</f>
        <v>#REF!</v>
      </c>
      <c r="G1662" s="148">
        <f>G1661+G1656</f>
        <v>33000000</v>
      </c>
      <c r="H1662" s="5">
        <v>2000000</v>
      </c>
      <c r="I1662" s="5">
        <f>I1661+I1656</f>
        <v>20550000</v>
      </c>
      <c r="J1662" s="139"/>
    </row>
    <row r="1663" spans="1:10" x14ac:dyDescent="0.25">
      <c r="A1663" s="140" t="s">
        <v>21</v>
      </c>
      <c r="B1663" s="140">
        <v>17067001</v>
      </c>
      <c r="C1663" s="140"/>
      <c r="D1663" s="154" t="s">
        <v>402</v>
      </c>
      <c r="E1663" s="160"/>
      <c r="F1663" s="138">
        <v>0</v>
      </c>
      <c r="G1663" s="138"/>
      <c r="H1663" s="131">
        <v>0</v>
      </c>
      <c r="I1663" s="5"/>
      <c r="J1663" s="139"/>
    </row>
    <row r="1664" spans="1:10" x14ac:dyDescent="0.25">
      <c r="A1664" s="140" t="s">
        <v>21</v>
      </c>
      <c r="B1664" s="140">
        <v>17067001</v>
      </c>
      <c r="C1664" s="145">
        <v>21010101</v>
      </c>
      <c r="D1664" s="154" t="s">
        <v>287</v>
      </c>
      <c r="E1664" s="161">
        <v>370864000</v>
      </c>
      <c r="F1664" s="148">
        <v>321109945</v>
      </c>
      <c r="G1664" s="148">
        <v>400107000</v>
      </c>
      <c r="H1664" s="5">
        <v>271372107</v>
      </c>
      <c r="I1664" s="5">
        <v>397844000</v>
      </c>
      <c r="J1664" s="139"/>
    </row>
    <row r="1665" spans="1:10" x14ac:dyDescent="0.25">
      <c r="A1665" s="140" t="s">
        <v>21</v>
      </c>
      <c r="B1665" s="140">
        <v>17067001</v>
      </c>
      <c r="C1665" s="162">
        <v>22020101</v>
      </c>
      <c r="D1665" s="133" t="s">
        <v>650</v>
      </c>
      <c r="E1665" s="163">
        <v>1000000</v>
      </c>
      <c r="F1665" s="138"/>
      <c r="G1665" s="163">
        <v>1000000</v>
      </c>
      <c r="H1665" s="5"/>
      <c r="I1665" s="131">
        <f>G1665/2</f>
        <v>500000</v>
      </c>
      <c r="J1665" s="139"/>
    </row>
    <row r="1666" spans="1:10" x14ac:dyDescent="0.25">
      <c r="A1666" s="140" t="s">
        <v>21</v>
      </c>
      <c r="B1666" s="140">
        <v>17067001</v>
      </c>
      <c r="C1666" s="162">
        <v>22020102</v>
      </c>
      <c r="D1666" s="133" t="s">
        <v>669</v>
      </c>
      <c r="E1666" s="163">
        <v>740000</v>
      </c>
      <c r="F1666" s="138"/>
      <c r="G1666" s="163">
        <v>740000</v>
      </c>
      <c r="H1666" s="5"/>
      <c r="I1666" s="131">
        <f t="shared" ref="I1666:I1674" si="114">G1666/2</f>
        <v>370000</v>
      </c>
      <c r="J1666" s="139"/>
    </row>
    <row r="1667" spans="1:10" x14ac:dyDescent="0.25">
      <c r="A1667" s="140" t="s">
        <v>21</v>
      </c>
      <c r="B1667" s="140">
        <v>17067001</v>
      </c>
      <c r="C1667" s="162">
        <v>22020301</v>
      </c>
      <c r="D1667" s="133" t="s">
        <v>652</v>
      </c>
      <c r="E1667" s="163">
        <v>1050000</v>
      </c>
      <c r="F1667" s="138"/>
      <c r="G1667" s="163">
        <v>1050000</v>
      </c>
      <c r="H1667" s="5"/>
      <c r="I1667" s="131">
        <f t="shared" si="114"/>
        <v>525000</v>
      </c>
      <c r="J1667" s="139"/>
    </row>
    <row r="1668" spans="1:10" x14ac:dyDescent="0.25">
      <c r="A1668" s="140" t="s">
        <v>21</v>
      </c>
      <c r="B1668" s="140">
        <v>17067001</v>
      </c>
      <c r="C1668" s="162">
        <v>22020303</v>
      </c>
      <c r="D1668" s="133" t="s">
        <v>685</v>
      </c>
      <c r="E1668" s="163">
        <v>120000</v>
      </c>
      <c r="F1668" s="138"/>
      <c r="G1668" s="163">
        <v>120000</v>
      </c>
      <c r="H1668" s="5"/>
      <c r="I1668" s="131">
        <f t="shared" si="114"/>
        <v>60000</v>
      </c>
      <c r="J1668" s="139"/>
    </row>
    <row r="1669" spans="1:10" x14ac:dyDescent="0.25">
      <c r="A1669" s="140" t="s">
        <v>21</v>
      </c>
      <c r="B1669" s="140">
        <v>17067001</v>
      </c>
      <c r="C1669" s="162">
        <v>22020305</v>
      </c>
      <c r="D1669" s="133" t="s">
        <v>686</v>
      </c>
      <c r="E1669" s="163">
        <v>490000</v>
      </c>
      <c r="F1669" s="138"/>
      <c r="G1669" s="163">
        <v>490000</v>
      </c>
      <c r="H1669" s="5"/>
      <c r="I1669" s="131">
        <f t="shared" si="114"/>
        <v>245000</v>
      </c>
      <c r="J1669" s="139"/>
    </row>
    <row r="1670" spans="1:10" x14ac:dyDescent="0.25">
      <c r="A1670" s="140" t="s">
        <v>21</v>
      </c>
      <c r="B1670" s="140">
        <v>17067001</v>
      </c>
      <c r="C1670" s="162">
        <v>22020401</v>
      </c>
      <c r="D1670" s="133" t="s">
        <v>489</v>
      </c>
      <c r="E1670" s="163">
        <v>300000</v>
      </c>
      <c r="F1670" s="138"/>
      <c r="G1670" s="163">
        <v>300000</v>
      </c>
      <c r="H1670" s="5"/>
      <c r="I1670" s="131">
        <f t="shared" si="114"/>
        <v>150000</v>
      </c>
      <c r="J1670" s="139"/>
    </row>
    <row r="1671" spans="1:10" x14ac:dyDescent="0.25">
      <c r="A1671" s="140" t="s">
        <v>21</v>
      </c>
      <c r="B1671" s="140">
        <v>17067001</v>
      </c>
      <c r="C1671" s="162">
        <v>22020801</v>
      </c>
      <c r="D1671" s="133" t="s">
        <v>654</v>
      </c>
      <c r="E1671" s="163">
        <v>1000000</v>
      </c>
      <c r="F1671" s="138"/>
      <c r="G1671" s="163">
        <v>1000000</v>
      </c>
      <c r="H1671" s="5"/>
      <c r="I1671" s="131">
        <f t="shared" si="114"/>
        <v>500000</v>
      </c>
      <c r="J1671" s="139"/>
    </row>
    <row r="1672" spans="1:10" x14ac:dyDescent="0.25">
      <c r="A1672" s="140" t="s">
        <v>21</v>
      </c>
      <c r="B1672" s="140">
        <v>17067001</v>
      </c>
      <c r="C1672" s="162">
        <v>22020803</v>
      </c>
      <c r="D1672" s="133" t="s">
        <v>687</v>
      </c>
      <c r="E1672" s="163">
        <v>600000</v>
      </c>
      <c r="F1672" s="138"/>
      <c r="G1672" s="163">
        <v>600000</v>
      </c>
      <c r="H1672" s="5"/>
      <c r="I1672" s="131">
        <f t="shared" si="114"/>
        <v>300000</v>
      </c>
      <c r="J1672" s="131"/>
    </row>
    <row r="1673" spans="1:10" x14ac:dyDescent="0.25">
      <c r="A1673" s="140" t="s">
        <v>21</v>
      </c>
      <c r="B1673" s="140">
        <v>17067001</v>
      </c>
      <c r="C1673" s="162">
        <v>22021004</v>
      </c>
      <c r="D1673" s="133" t="s">
        <v>656</v>
      </c>
      <c r="E1673" s="163">
        <v>640000</v>
      </c>
      <c r="F1673" s="138"/>
      <c r="G1673" s="163">
        <v>640000</v>
      </c>
      <c r="H1673" s="5"/>
      <c r="I1673" s="131">
        <f t="shared" si="114"/>
        <v>320000</v>
      </c>
      <c r="J1673" s="139"/>
    </row>
    <row r="1674" spans="1:10" x14ac:dyDescent="0.25">
      <c r="A1674" s="140" t="s">
        <v>21</v>
      </c>
      <c r="B1674" s="140">
        <v>17067001</v>
      </c>
      <c r="C1674" s="162">
        <v>22020901</v>
      </c>
      <c r="D1674" s="133" t="s">
        <v>657</v>
      </c>
      <c r="E1674" s="163">
        <v>60000</v>
      </c>
      <c r="F1674" s="138"/>
      <c r="G1674" s="163">
        <v>60000</v>
      </c>
      <c r="H1674" s="5"/>
      <c r="I1674" s="131">
        <f t="shared" si="114"/>
        <v>30000</v>
      </c>
      <c r="J1674" s="139"/>
    </row>
    <row r="1675" spans="1:10" x14ac:dyDescent="0.25">
      <c r="A1675" s="140" t="s">
        <v>21</v>
      </c>
      <c r="B1675" s="140">
        <v>17067001</v>
      </c>
      <c r="C1675" s="162"/>
      <c r="D1675" s="154" t="s">
        <v>494</v>
      </c>
      <c r="E1675" s="163"/>
      <c r="F1675" s="138"/>
      <c r="G1675" s="148">
        <v>6000000</v>
      </c>
      <c r="H1675" s="5">
        <v>2000000</v>
      </c>
      <c r="I1675" s="5">
        <f>SUM(I1665:I1674)</f>
        <v>3000000</v>
      </c>
      <c r="J1675" s="139"/>
    </row>
    <row r="1676" spans="1:10" x14ac:dyDescent="0.25">
      <c r="A1676" s="140" t="s">
        <v>21</v>
      </c>
      <c r="B1676" s="140">
        <v>17067001</v>
      </c>
      <c r="C1676" s="140"/>
      <c r="D1676" s="154" t="s">
        <v>480</v>
      </c>
      <c r="E1676" s="165"/>
      <c r="F1676" s="138">
        <v>0</v>
      </c>
      <c r="G1676" s="138"/>
      <c r="H1676" s="131">
        <v>0</v>
      </c>
      <c r="I1676" s="5"/>
      <c r="J1676" s="139"/>
    </row>
    <row r="1677" spans="1:10" x14ac:dyDescent="0.25">
      <c r="A1677" s="140" t="s">
        <v>21</v>
      </c>
      <c r="B1677" s="140">
        <v>17067001</v>
      </c>
      <c r="C1677" s="140">
        <v>22020501</v>
      </c>
      <c r="D1677" s="133" t="s">
        <v>119</v>
      </c>
      <c r="E1677" s="163">
        <v>23000000</v>
      </c>
      <c r="F1677" s="138">
        <v>450000</v>
      </c>
      <c r="G1677" s="138">
        <v>22000000</v>
      </c>
      <c r="H1677" s="131">
        <v>0</v>
      </c>
      <c r="I1677" s="131">
        <v>13000000</v>
      </c>
      <c r="J1677" s="139"/>
    </row>
    <row r="1678" spans="1:10" x14ac:dyDescent="0.25">
      <c r="A1678" s="140" t="s">
        <v>21</v>
      </c>
      <c r="B1678" s="140">
        <v>17067001</v>
      </c>
      <c r="C1678" s="140">
        <v>22020305</v>
      </c>
      <c r="D1678" s="133" t="s">
        <v>189</v>
      </c>
      <c r="E1678" s="163">
        <v>4000000</v>
      </c>
      <c r="F1678" s="138">
        <v>0</v>
      </c>
      <c r="G1678" s="138">
        <v>5000000</v>
      </c>
      <c r="H1678" s="131">
        <v>2800000</v>
      </c>
      <c r="I1678" s="131">
        <v>4550000</v>
      </c>
      <c r="J1678" s="139"/>
    </row>
    <row r="1679" spans="1:10" x14ac:dyDescent="0.25">
      <c r="A1679" s="140"/>
      <c r="B1679" s="140"/>
      <c r="C1679" s="140"/>
      <c r="D1679" s="154" t="s">
        <v>493</v>
      </c>
      <c r="E1679" s="148">
        <f t="shared" ref="E1679:F1679" si="115">SUM(E1677:E1678)</f>
        <v>27000000</v>
      </c>
      <c r="F1679" s="148">
        <f t="shared" si="115"/>
        <v>450000</v>
      </c>
      <c r="G1679" s="148">
        <f>SUM(G1677:G1678)</f>
        <v>27000000</v>
      </c>
      <c r="H1679" s="5">
        <v>2800000</v>
      </c>
      <c r="I1679" s="5">
        <f>SUM(I1677:I1678)</f>
        <v>17550000</v>
      </c>
      <c r="J1679" s="139"/>
    </row>
    <row r="1680" spans="1:10" x14ac:dyDescent="0.25">
      <c r="A1680" s="140" t="s">
        <v>21</v>
      </c>
      <c r="B1680" s="140">
        <v>17067001</v>
      </c>
      <c r="C1680" s="140"/>
      <c r="D1680" s="154" t="s">
        <v>290</v>
      </c>
      <c r="E1680" s="148" t="e">
        <f>#REF!+E1679</f>
        <v>#REF!</v>
      </c>
      <c r="F1680" s="148" t="e">
        <f>#REF!+F1679</f>
        <v>#REF!</v>
      </c>
      <c r="G1680" s="148">
        <f>G1679+G1675</f>
        <v>33000000</v>
      </c>
      <c r="H1680" s="5">
        <v>4800000</v>
      </c>
      <c r="I1680" s="5">
        <f>I1679+I1675</f>
        <v>20550000</v>
      </c>
      <c r="J1680" s="139"/>
    </row>
    <row r="1681" spans="1:10" x14ac:dyDescent="0.25">
      <c r="A1681" s="140" t="s">
        <v>21</v>
      </c>
      <c r="B1681" s="140">
        <v>17068001</v>
      </c>
      <c r="C1681" s="140"/>
      <c r="D1681" s="154" t="s">
        <v>403</v>
      </c>
      <c r="E1681" s="160"/>
      <c r="F1681" s="138">
        <v>0</v>
      </c>
      <c r="G1681" s="138"/>
      <c r="H1681" s="131">
        <v>0</v>
      </c>
      <c r="I1681" s="5"/>
      <c r="J1681" s="139"/>
    </row>
    <row r="1682" spans="1:10" x14ac:dyDescent="0.25">
      <c r="A1682" s="140" t="s">
        <v>21</v>
      </c>
      <c r="B1682" s="140">
        <v>17068001</v>
      </c>
      <c r="C1682" s="145">
        <v>21010101</v>
      </c>
      <c r="D1682" s="154" t="s">
        <v>287</v>
      </c>
      <c r="E1682" s="161">
        <v>300033000</v>
      </c>
      <c r="F1682" s="148">
        <v>292547649</v>
      </c>
      <c r="G1682" s="148">
        <v>325971000</v>
      </c>
      <c r="H1682" s="5">
        <v>225936882</v>
      </c>
      <c r="I1682" s="5">
        <v>329078000</v>
      </c>
      <c r="J1682" s="139"/>
    </row>
    <row r="1683" spans="1:10" x14ac:dyDescent="0.25">
      <c r="A1683" s="140" t="s">
        <v>21</v>
      </c>
      <c r="B1683" s="140">
        <v>17068001</v>
      </c>
      <c r="C1683" s="162">
        <v>22020101</v>
      </c>
      <c r="D1683" s="133" t="s">
        <v>650</v>
      </c>
      <c r="E1683" s="163">
        <v>1000000</v>
      </c>
      <c r="F1683" s="138"/>
      <c r="G1683" s="163">
        <v>1000000</v>
      </c>
      <c r="H1683" s="5"/>
      <c r="I1683" s="131">
        <f>G1683/2</f>
        <v>500000</v>
      </c>
      <c r="J1683" s="139"/>
    </row>
    <row r="1684" spans="1:10" x14ac:dyDescent="0.25">
      <c r="A1684" s="140" t="s">
        <v>21</v>
      </c>
      <c r="B1684" s="140">
        <v>17068001</v>
      </c>
      <c r="C1684" s="162">
        <v>22020102</v>
      </c>
      <c r="D1684" s="133" t="s">
        <v>669</v>
      </c>
      <c r="E1684" s="163">
        <v>740000</v>
      </c>
      <c r="F1684" s="138"/>
      <c r="G1684" s="163">
        <v>740000</v>
      </c>
      <c r="H1684" s="5"/>
      <c r="I1684" s="131">
        <f t="shared" ref="I1684:I1692" si="116">G1684/2</f>
        <v>370000</v>
      </c>
      <c r="J1684" s="139"/>
    </row>
    <row r="1685" spans="1:10" x14ac:dyDescent="0.25">
      <c r="A1685" s="140" t="s">
        <v>21</v>
      </c>
      <c r="B1685" s="140">
        <v>17068001</v>
      </c>
      <c r="C1685" s="162">
        <v>22020301</v>
      </c>
      <c r="D1685" s="133" t="s">
        <v>652</v>
      </c>
      <c r="E1685" s="163">
        <v>1050000</v>
      </c>
      <c r="F1685" s="138"/>
      <c r="G1685" s="163">
        <v>1050000</v>
      </c>
      <c r="H1685" s="5"/>
      <c r="I1685" s="131">
        <f t="shared" si="116"/>
        <v>525000</v>
      </c>
      <c r="J1685" s="139"/>
    </row>
    <row r="1686" spans="1:10" x14ac:dyDescent="0.25">
      <c r="A1686" s="140" t="s">
        <v>21</v>
      </c>
      <c r="B1686" s="140">
        <v>17068001</v>
      </c>
      <c r="C1686" s="162">
        <v>22020303</v>
      </c>
      <c r="D1686" s="133" t="s">
        <v>685</v>
      </c>
      <c r="E1686" s="163">
        <v>120000</v>
      </c>
      <c r="F1686" s="138"/>
      <c r="G1686" s="163">
        <v>120000</v>
      </c>
      <c r="H1686" s="5"/>
      <c r="I1686" s="131">
        <f t="shared" si="116"/>
        <v>60000</v>
      </c>
      <c r="J1686" s="139"/>
    </row>
    <row r="1687" spans="1:10" x14ac:dyDescent="0.25">
      <c r="A1687" s="140" t="s">
        <v>21</v>
      </c>
      <c r="B1687" s="140">
        <v>17068001</v>
      </c>
      <c r="C1687" s="162">
        <v>22020305</v>
      </c>
      <c r="D1687" s="133" t="s">
        <v>686</v>
      </c>
      <c r="E1687" s="163">
        <v>490000</v>
      </c>
      <c r="F1687" s="138"/>
      <c r="G1687" s="163">
        <v>490000</v>
      </c>
      <c r="H1687" s="5"/>
      <c r="I1687" s="131">
        <f t="shared" si="116"/>
        <v>245000</v>
      </c>
      <c r="J1687" s="139"/>
    </row>
    <row r="1688" spans="1:10" x14ac:dyDescent="0.25">
      <c r="A1688" s="140" t="s">
        <v>21</v>
      </c>
      <c r="B1688" s="140">
        <v>17068001</v>
      </c>
      <c r="C1688" s="162">
        <v>22020401</v>
      </c>
      <c r="D1688" s="133" t="s">
        <v>489</v>
      </c>
      <c r="E1688" s="163">
        <v>300000</v>
      </c>
      <c r="F1688" s="138"/>
      <c r="G1688" s="163">
        <v>300000</v>
      </c>
      <c r="H1688" s="5"/>
      <c r="I1688" s="131">
        <f t="shared" si="116"/>
        <v>150000</v>
      </c>
      <c r="J1688" s="139"/>
    </row>
    <row r="1689" spans="1:10" x14ac:dyDescent="0.25">
      <c r="A1689" s="140" t="s">
        <v>21</v>
      </c>
      <c r="B1689" s="140">
        <v>17068001</v>
      </c>
      <c r="C1689" s="162">
        <v>22020801</v>
      </c>
      <c r="D1689" s="133" t="s">
        <v>654</v>
      </c>
      <c r="E1689" s="163">
        <v>1000000</v>
      </c>
      <c r="F1689" s="138"/>
      <c r="G1689" s="163">
        <v>1000000</v>
      </c>
      <c r="H1689" s="5"/>
      <c r="I1689" s="131">
        <f t="shared" si="116"/>
        <v>500000</v>
      </c>
      <c r="J1689" s="139"/>
    </row>
    <row r="1690" spans="1:10" x14ac:dyDescent="0.25">
      <c r="A1690" s="140" t="s">
        <v>21</v>
      </c>
      <c r="B1690" s="140">
        <v>17068001</v>
      </c>
      <c r="C1690" s="162">
        <v>22020803</v>
      </c>
      <c r="D1690" s="133" t="s">
        <v>687</v>
      </c>
      <c r="E1690" s="163">
        <v>600000</v>
      </c>
      <c r="F1690" s="138"/>
      <c r="G1690" s="163">
        <v>600000</v>
      </c>
      <c r="H1690" s="5"/>
      <c r="I1690" s="131">
        <f t="shared" si="116"/>
        <v>300000</v>
      </c>
      <c r="J1690" s="139"/>
    </row>
    <row r="1691" spans="1:10" x14ac:dyDescent="0.25">
      <c r="A1691" s="140" t="s">
        <v>21</v>
      </c>
      <c r="B1691" s="140">
        <v>17068001</v>
      </c>
      <c r="C1691" s="162">
        <v>22021004</v>
      </c>
      <c r="D1691" s="133" t="s">
        <v>656</v>
      </c>
      <c r="E1691" s="163">
        <v>640000</v>
      </c>
      <c r="F1691" s="138"/>
      <c r="G1691" s="163">
        <v>640000</v>
      </c>
      <c r="H1691" s="5"/>
      <c r="I1691" s="131">
        <f t="shared" si="116"/>
        <v>320000</v>
      </c>
      <c r="J1691" s="131"/>
    </row>
    <row r="1692" spans="1:10" x14ac:dyDescent="0.25">
      <c r="A1692" s="140" t="s">
        <v>21</v>
      </c>
      <c r="B1692" s="140">
        <v>17068001</v>
      </c>
      <c r="C1692" s="162">
        <v>22020901</v>
      </c>
      <c r="D1692" s="133" t="s">
        <v>657</v>
      </c>
      <c r="E1692" s="163">
        <v>60000</v>
      </c>
      <c r="F1692" s="138"/>
      <c r="G1692" s="163">
        <v>60000</v>
      </c>
      <c r="H1692" s="5"/>
      <c r="I1692" s="131">
        <f t="shared" si="116"/>
        <v>30000</v>
      </c>
      <c r="J1692" s="139"/>
    </row>
    <row r="1693" spans="1:10" x14ac:dyDescent="0.25">
      <c r="A1693" s="140" t="s">
        <v>21</v>
      </c>
      <c r="B1693" s="140">
        <v>17068001</v>
      </c>
      <c r="C1693" s="162"/>
      <c r="D1693" s="154" t="s">
        <v>494</v>
      </c>
      <c r="E1693" s="165"/>
      <c r="F1693" s="138"/>
      <c r="G1693" s="148">
        <v>6000000</v>
      </c>
      <c r="H1693" s="5">
        <v>2000000</v>
      </c>
      <c r="I1693" s="5">
        <f>SUM(I1683:I1692)</f>
        <v>3000000</v>
      </c>
      <c r="J1693" s="139"/>
    </row>
    <row r="1694" spans="1:10" x14ac:dyDescent="0.25">
      <c r="A1694" s="140" t="s">
        <v>21</v>
      </c>
      <c r="B1694" s="140">
        <v>17068001</v>
      </c>
      <c r="C1694" s="162"/>
      <c r="D1694" s="154" t="s">
        <v>480</v>
      </c>
      <c r="E1694" s="165"/>
      <c r="F1694" s="138"/>
      <c r="G1694" s="148"/>
      <c r="H1694" s="5"/>
      <c r="I1694" s="5"/>
      <c r="J1694" s="139"/>
    </row>
    <row r="1695" spans="1:10" x14ac:dyDescent="0.25">
      <c r="A1695" s="140" t="s">
        <v>21</v>
      </c>
      <c r="B1695" s="140">
        <v>17068001</v>
      </c>
      <c r="C1695" s="140">
        <v>22020501</v>
      </c>
      <c r="D1695" s="133" t="s">
        <v>119</v>
      </c>
      <c r="E1695" s="165"/>
      <c r="F1695" s="138"/>
      <c r="G1695" s="148">
        <v>0</v>
      </c>
      <c r="H1695" s="5">
        <v>0</v>
      </c>
      <c r="I1695" s="131">
        <v>13000000</v>
      </c>
      <c r="J1695" s="139"/>
    </row>
    <row r="1696" spans="1:10" x14ac:dyDescent="0.25">
      <c r="A1696" s="140" t="s">
        <v>21</v>
      </c>
      <c r="B1696" s="140">
        <v>17068001</v>
      </c>
      <c r="C1696" s="140">
        <v>22020305</v>
      </c>
      <c r="D1696" s="133" t="s">
        <v>189</v>
      </c>
      <c r="E1696" s="165"/>
      <c r="F1696" s="138"/>
      <c r="G1696" s="148">
        <v>0</v>
      </c>
      <c r="H1696" s="5">
        <v>0</v>
      </c>
      <c r="I1696" s="131">
        <v>4550000</v>
      </c>
      <c r="J1696" s="139"/>
    </row>
    <row r="1697" spans="1:10" x14ac:dyDescent="0.25">
      <c r="A1697" s="140" t="s">
        <v>21</v>
      </c>
      <c r="B1697" s="140">
        <v>17068001</v>
      </c>
      <c r="C1697" s="140"/>
      <c r="D1697" s="154" t="s">
        <v>493</v>
      </c>
      <c r="E1697" s="165"/>
      <c r="F1697" s="138"/>
      <c r="G1697" s="148">
        <f>SUM(G1695:G1696)</f>
        <v>0</v>
      </c>
      <c r="H1697" s="148">
        <f>SUM(H1695:H1696)</f>
        <v>0</v>
      </c>
      <c r="I1697" s="5">
        <f>SUM(I1695:I1696)</f>
        <v>17550000</v>
      </c>
      <c r="J1697" s="139"/>
    </row>
    <row r="1698" spans="1:10" x14ac:dyDescent="0.25">
      <c r="A1698" s="140" t="s">
        <v>21</v>
      </c>
      <c r="B1698" s="140">
        <v>17068001</v>
      </c>
      <c r="C1698" s="162"/>
      <c r="D1698" s="154" t="s">
        <v>290</v>
      </c>
      <c r="E1698" s="165"/>
      <c r="F1698" s="138"/>
      <c r="G1698" s="148">
        <f>G1693+G1697</f>
        <v>6000000</v>
      </c>
      <c r="H1698" s="148">
        <f>H1693+H1697</f>
        <v>2000000</v>
      </c>
      <c r="I1698" s="5">
        <f>I1697+I1693</f>
        <v>20550000</v>
      </c>
      <c r="J1698" s="139"/>
    </row>
    <row r="1699" spans="1:10" x14ac:dyDescent="0.25">
      <c r="A1699" s="140" t="s">
        <v>21</v>
      </c>
      <c r="B1699" s="140">
        <v>21001001</v>
      </c>
      <c r="C1699" s="140"/>
      <c r="D1699" s="154" t="s">
        <v>387</v>
      </c>
      <c r="E1699" s="160"/>
      <c r="F1699" s="138">
        <v>0</v>
      </c>
      <c r="G1699" s="138"/>
      <c r="H1699" s="131">
        <v>0</v>
      </c>
      <c r="I1699" s="5" t="s">
        <v>727</v>
      </c>
      <c r="J1699" s="139"/>
    </row>
    <row r="1700" spans="1:10" x14ac:dyDescent="0.25">
      <c r="A1700" s="140" t="s">
        <v>21</v>
      </c>
      <c r="B1700" s="140">
        <v>21001001</v>
      </c>
      <c r="C1700" s="145">
        <v>21010101</v>
      </c>
      <c r="D1700" s="154" t="s">
        <v>287</v>
      </c>
      <c r="E1700" s="161">
        <v>840105000</v>
      </c>
      <c r="F1700" s="148">
        <v>869732694</v>
      </c>
      <c r="G1700" s="148">
        <v>995729000</v>
      </c>
      <c r="H1700" s="5">
        <v>624239361</v>
      </c>
      <c r="I1700" s="5">
        <v>890088000</v>
      </c>
      <c r="J1700" s="139"/>
    </row>
    <row r="1701" spans="1:10" x14ac:dyDescent="0.25">
      <c r="A1701" s="140"/>
      <c r="B1701" s="140"/>
      <c r="C1701" s="162">
        <v>22020101</v>
      </c>
      <c r="D1701" s="133" t="s">
        <v>291</v>
      </c>
      <c r="E1701" s="160">
        <v>2200000</v>
      </c>
      <c r="F1701" s="138"/>
      <c r="G1701" s="160">
        <v>2200000</v>
      </c>
      <c r="H1701" s="5"/>
      <c r="I1701" s="131">
        <f>G1701/2</f>
        <v>1100000</v>
      </c>
      <c r="J1701" s="139"/>
    </row>
    <row r="1702" spans="1:10" x14ac:dyDescent="0.25">
      <c r="A1702" s="140" t="s">
        <v>21</v>
      </c>
      <c r="B1702" s="140">
        <v>21001001</v>
      </c>
      <c r="C1702" s="162">
        <v>22020301</v>
      </c>
      <c r="D1702" s="133" t="s">
        <v>513</v>
      </c>
      <c r="E1702" s="160">
        <v>4000000</v>
      </c>
      <c r="F1702" s="138"/>
      <c r="G1702" s="160">
        <v>4000000</v>
      </c>
      <c r="H1702" s="5"/>
      <c r="I1702" s="131">
        <f t="shared" ref="I1702:I1711" si="117">G1702/2</f>
        <v>2000000</v>
      </c>
      <c r="J1702" s="139"/>
    </row>
    <row r="1703" spans="1:10" x14ac:dyDescent="0.25">
      <c r="A1703" s="140" t="s">
        <v>21</v>
      </c>
      <c r="B1703" s="140">
        <v>21001001</v>
      </c>
      <c r="C1703" s="140">
        <v>22020301</v>
      </c>
      <c r="D1703" s="133" t="s">
        <v>519</v>
      </c>
      <c r="E1703" s="160">
        <v>1000000</v>
      </c>
      <c r="F1703" s="138"/>
      <c r="G1703" s="160">
        <v>1000000</v>
      </c>
      <c r="H1703" s="5"/>
      <c r="I1703" s="131">
        <f t="shared" si="117"/>
        <v>500000</v>
      </c>
      <c r="J1703" s="139"/>
    </row>
    <row r="1704" spans="1:10" x14ac:dyDescent="0.25">
      <c r="A1704" s="140" t="s">
        <v>21</v>
      </c>
      <c r="B1704" s="140">
        <v>21001001</v>
      </c>
      <c r="C1704" s="162">
        <v>22020401</v>
      </c>
      <c r="D1704" s="133" t="s">
        <v>489</v>
      </c>
      <c r="E1704" s="163">
        <v>450000</v>
      </c>
      <c r="F1704" s="138"/>
      <c r="G1704" s="163">
        <v>450000</v>
      </c>
      <c r="H1704" s="5"/>
      <c r="I1704" s="131">
        <f t="shared" si="117"/>
        <v>225000</v>
      </c>
      <c r="J1704" s="139"/>
    </row>
    <row r="1705" spans="1:10" x14ac:dyDescent="0.25">
      <c r="A1705" s="140" t="s">
        <v>21</v>
      </c>
      <c r="B1705" s="140">
        <v>21001001</v>
      </c>
      <c r="C1705" s="162">
        <v>22020403</v>
      </c>
      <c r="D1705" s="133" t="s">
        <v>527</v>
      </c>
      <c r="E1705" s="163">
        <v>300000</v>
      </c>
      <c r="F1705" s="138"/>
      <c r="G1705" s="163">
        <v>300000</v>
      </c>
      <c r="H1705" s="5"/>
      <c r="I1705" s="131">
        <f t="shared" si="117"/>
        <v>150000</v>
      </c>
      <c r="J1705" s="139"/>
    </row>
    <row r="1706" spans="1:10" x14ac:dyDescent="0.25">
      <c r="A1706" s="140" t="s">
        <v>21</v>
      </c>
      <c r="B1706" s="140">
        <v>21001001</v>
      </c>
      <c r="C1706" s="140">
        <v>22020405</v>
      </c>
      <c r="D1706" s="133" t="s">
        <v>524</v>
      </c>
      <c r="E1706" s="163">
        <v>200000</v>
      </c>
      <c r="F1706" s="138"/>
      <c r="G1706" s="163">
        <v>200000</v>
      </c>
      <c r="H1706" s="5"/>
      <c r="I1706" s="131">
        <f t="shared" si="117"/>
        <v>100000</v>
      </c>
      <c r="J1706" s="139"/>
    </row>
    <row r="1707" spans="1:10" x14ac:dyDescent="0.25">
      <c r="A1707" s="140" t="s">
        <v>21</v>
      </c>
      <c r="B1707" s="140">
        <v>21001001</v>
      </c>
      <c r="C1707" s="162">
        <v>22020501</v>
      </c>
      <c r="D1707" s="133" t="s">
        <v>514</v>
      </c>
      <c r="E1707" s="160">
        <v>650000</v>
      </c>
      <c r="F1707" s="138"/>
      <c r="G1707" s="160">
        <v>650000</v>
      </c>
      <c r="H1707" s="5"/>
      <c r="I1707" s="131">
        <f t="shared" si="117"/>
        <v>325000</v>
      </c>
      <c r="J1707" s="139"/>
    </row>
    <row r="1708" spans="1:10" x14ac:dyDescent="0.25">
      <c r="A1708" s="140" t="s">
        <v>21</v>
      </c>
      <c r="B1708" s="140">
        <v>21001001</v>
      </c>
      <c r="C1708" s="162">
        <v>22020801</v>
      </c>
      <c r="D1708" s="133" t="s">
        <v>515</v>
      </c>
      <c r="E1708" s="163">
        <v>1100000</v>
      </c>
      <c r="F1708" s="138"/>
      <c r="G1708" s="163">
        <v>1100000</v>
      </c>
      <c r="H1708" s="5"/>
      <c r="I1708" s="131">
        <f t="shared" si="117"/>
        <v>550000</v>
      </c>
      <c r="J1708" s="139"/>
    </row>
    <row r="1709" spans="1:10" x14ac:dyDescent="0.25">
      <c r="A1709" s="140" t="s">
        <v>21</v>
      </c>
      <c r="B1709" s="140">
        <v>21001001</v>
      </c>
      <c r="C1709" s="162">
        <v>22020803</v>
      </c>
      <c r="D1709" s="133" t="s">
        <v>509</v>
      </c>
      <c r="E1709" s="163">
        <v>600000</v>
      </c>
      <c r="F1709" s="138"/>
      <c r="G1709" s="163">
        <v>600000</v>
      </c>
      <c r="H1709" s="5"/>
      <c r="I1709" s="131">
        <f t="shared" si="117"/>
        <v>300000</v>
      </c>
      <c r="J1709" s="139"/>
    </row>
    <row r="1710" spans="1:10" x14ac:dyDescent="0.25">
      <c r="A1710" s="140" t="s">
        <v>21</v>
      </c>
      <c r="B1710" s="140">
        <v>21001001</v>
      </c>
      <c r="C1710" s="162">
        <v>22021004</v>
      </c>
      <c r="D1710" s="133" t="s">
        <v>435</v>
      </c>
      <c r="E1710" s="160">
        <v>1400000</v>
      </c>
      <c r="F1710" s="138"/>
      <c r="G1710" s="160">
        <v>1400000</v>
      </c>
      <c r="H1710" s="5"/>
      <c r="I1710" s="131">
        <f t="shared" si="117"/>
        <v>700000</v>
      </c>
      <c r="J1710" s="139"/>
    </row>
    <row r="1711" spans="1:10" x14ac:dyDescent="0.25">
      <c r="A1711" s="140" t="s">
        <v>21</v>
      </c>
      <c r="B1711" s="140">
        <v>21001001</v>
      </c>
      <c r="C1711" s="162">
        <v>22020901</v>
      </c>
      <c r="D1711" s="133" t="s">
        <v>294</v>
      </c>
      <c r="E1711" s="160">
        <v>100000</v>
      </c>
      <c r="F1711" s="138"/>
      <c r="G1711" s="160">
        <v>100000</v>
      </c>
      <c r="H1711" s="5"/>
      <c r="I1711" s="131">
        <f t="shared" si="117"/>
        <v>50000</v>
      </c>
      <c r="J1711" s="139"/>
    </row>
    <row r="1712" spans="1:10" x14ac:dyDescent="0.25">
      <c r="A1712" s="140" t="s">
        <v>21</v>
      </c>
      <c r="B1712" s="140">
        <v>21001001</v>
      </c>
      <c r="C1712" s="162">
        <v>22020101</v>
      </c>
      <c r="D1712" s="154" t="s">
        <v>512</v>
      </c>
      <c r="E1712" s="160"/>
      <c r="F1712" s="138"/>
      <c r="G1712" s="148">
        <v>12000000</v>
      </c>
      <c r="H1712" s="5">
        <v>4000000</v>
      </c>
      <c r="I1712" s="5">
        <f>SUM(I1701:I1711)</f>
        <v>6000000</v>
      </c>
      <c r="J1712" s="131"/>
    </row>
    <row r="1713" spans="1:10" x14ac:dyDescent="0.25">
      <c r="A1713" s="140" t="s">
        <v>21</v>
      </c>
      <c r="B1713" s="140">
        <v>21001001</v>
      </c>
      <c r="C1713" s="162"/>
      <c r="D1713" s="154" t="s">
        <v>480</v>
      </c>
      <c r="E1713" s="161"/>
      <c r="F1713" s="138">
        <v>0</v>
      </c>
      <c r="G1713" s="138"/>
      <c r="H1713" s="131">
        <v>0</v>
      </c>
      <c r="I1713" s="5"/>
      <c r="J1713" s="417"/>
    </row>
    <row r="1714" spans="1:10" x14ac:dyDescent="0.25">
      <c r="A1714" s="140" t="s">
        <v>21</v>
      </c>
      <c r="B1714" s="174">
        <v>21001001</v>
      </c>
      <c r="C1714" s="150">
        <v>22020102</v>
      </c>
      <c r="D1714" s="6" t="s">
        <v>118</v>
      </c>
      <c r="E1714" s="160">
        <v>8000000</v>
      </c>
      <c r="F1714" s="138">
        <v>2411360</v>
      </c>
      <c r="G1714" s="138">
        <v>5000000</v>
      </c>
      <c r="H1714" s="131">
        <v>1410000</v>
      </c>
      <c r="I1714" s="131">
        <v>10000000</v>
      </c>
      <c r="J1714" s="104"/>
    </row>
    <row r="1715" spans="1:10" x14ac:dyDescent="0.25">
      <c r="A1715" s="140" t="s">
        <v>21</v>
      </c>
      <c r="B1715" s="174">
        <v>21001001</v>
      </c>
      <c r="C1715" s="150">
        <v>22020305</v>
      </c>
      <c r="D1715" s="6" t="s">
        <v>189</v>
      </c>
      <c r="E1715" s="160">
        <v>5000000</v>
      </c>
      <c r="F1715" s="138">
        <v>800000</v>
      </c>
      <c r="G1715" s="138">
        <v>4000000</v>
      </c>
      <c r="H1715" s="131">
        <v>0</v>
      </c>
      <c r="I1715" s="131">
        <v>5000000</v>
      </c>
      <c r="J1715" s="139"/>
    </row>
    <row r="1716" spans="1:10" x14ac:dyDescent="0.25">
      <c r="A1716" s="140" t="s">
        <v>21</v>
      </c>
      <c r="B1716" s="174">
        <v>21001001</v>
      </c>
      <c r="C1716" s="150">
        <v>22020307</v>
      </c>
      <c r="D1716" s="6" t="s">
        <v>114</v>
      </c>
      <c r="E1716" s="160">
        <v>370000000</v>
      </c>
      <c r="F1716" s="138">
        <v>164372500</v>
      </c>
      <c r="G1716" s="138">
        <v>300000000</v>
      </c>
      <c r="H1716" s="131">
        <v>210441880</v>
      </c>
      <c r="I1716" s="131">
        <v>265430000</v>
      </c>
      <c r="J1716" s="104"/>
    </row>
    <row r="1717" spans="1:10" x14ac:dyDescent="0.25">
      <c r="A1717" s="140" t="s">
        <v>21</v>
      </c>
      <c r="B1717" s="174">
        <v>21001001</v>
      </c>
      <c r="C1717" s="150">
        <v>22020307</v>
      </c>
      <c r="D1717" s="6" t="s">
        <v>151</v>
      </c>
      <c r="E1717" s="160">
        <v>30000000</v>
      </c>
      <c r="F1717" s="138">
        <v>241070000</v>
      </c>
      <c r="G1717" s="138"/>
      <c r="H1717" s="131">
        <v>0</v>
      </c>
      <c r="I1717" s="131">
        <v>5000000</v>
      </c>
      <c r="J1717" s="139"/>
    </row>
    <row r="1718" spans="1:10" x14ac:dyDescent="0.25">
      <c r="A1718" s="140" t="s">
        <v>21</v>
      </c>
      <c r="B1718" s="174">
        <v>21001001</v>
      </c>
      <c r="C1718" s="150">
        <v>22020309</v>
      </c>
      <c r="D1718" s="6" t="s">
        <v>175</v>
      </c>
      <c r="E1718" s="160">
        <v>30000000</v>
      </c>
      <c r="F1718" s="138">
        <v>1540000</v>
      </c>
      <c r="G1718" s="138">
        <v>10000000</v>
      </c>
      <c r="H1718" s="131">
        <v>0</v>
      </c>
      <c r="I1718" s="131">
        <v>5000000</v>
      </c>
      <c r="J1718" s="139"/>
    </row>
    <row r="1719" spans="1:10" x14ac:dyDescent="0.25">
      <c r="A1719" s="140" t="s">
        <v>21</v>
      </c>
      <c r="B1719" s="174">
        <v>21001001</v>
      </c>
      <c r="C1719" s="150">
        <v>22020315</v>
      </c>
      <c r="D1719" s="6" t="s">
        <v>128</v>
      </c>
      <c r="E1719" s="160">
        <v>15000000</v>
      </c>
      <c r="F1719" s="138">
        <v>0</v>
      </c>
      <c r="G1719" s="138">
        <v>15000000</v>
      </c>
      <c r="H1719" s="131">
        <v>0</v>
      </c>
      <c r="I1719" s="131"/>
      <c r="J1719" s="139"/>
    </row>
    <row r="1720" spans="1:10" x14ac:dyDescent="0.25">
      <c r="A1720" s="140" t="s">
        <v>21</v>
      </c>
      <c r="B1720" s="174">
        <v>21001001</v>
      </c>
      <c r="C1720" s="150">
        <v>22020401</v>
      </c>
      <c r="D1720" s="6" t="s">
        <v>284</v>
      </c>
      <c r="E1720" s="160">
        <v>5000000</v>
      </c>
      <c r="F1720" s="138">
        <v>0</v>
      </c>
      <c r="G1720" s="138">
        <v>5000000</v>
      </c>
      <c r="H1720" s="131">
        <v>0</v>
      </c>
      <c r="I1720" s="131">
        <v>7000000</v>
      </c>
      <c r="J1720" s="139"/>
    </row>
    <row r="1721" spans="1:10" x14ac:dyDescent="0.25">
      <c r="A1721" s="140" t="s">
        <v>21</v>
      </c>
      <c r="B1721" s="174">
        <v>21001001</v>
      </c>
      <c r="C1721" s="150">
        <v>22020404</v>
      </c>
      <c r="D1721" s="6" t="s">
        <v>285</v>
      </c>
      <c r="E1721" s="160">
        <v>3000000</v>
      </c>
      <c r="F1721" s="138">
        <v>800000</v>
      </c>
      <c r="G1721" s="138">
        <v>5000000</v>
      </c>
      <c r="H1721" s="131">
        <v>0</v>
      </c>
      <c r="I1721" s="131">
        <v>3150000</v>
      </c>
      <c r="J1721" s="139"/>
    </row>
    <row r="1722" spans="1:10" x14ac:dyDescent="0.25">
      <c r="A1722" s="140" t="s">
        <v>21</v>
      </c>
      <c r="B1722" s="174">
        <v>21001001</v>
      </c>
      <c r="C1722" s="150">
        <v>22020405</v>
      </c>
      <c r="D1722" s="6" t="s">
        <v>440</v>
      </c>
      <c r="E1722" s="160">
        <v>10000000</v>
      </c>
      <c r="F1722" s="138">
        <v>0</v>
      </c>
      <c r="G1722" s="138">
        <v>5000000</v>
      </c>
      <c r="H1722" s="131">
        <v>0</v>
      </c>
      <c r="I1722" s="131">
        <v>5000000</v>
      </c>
      <c r="J1722" s="139"/>
    </row>
    <row r="1723" spans="1:10" x14ac:dyDescent="0.25">
      <c r="A1723" s="140" t="s">
        <v>21</v>
      </c>
      <c r="B1723" s="174">
        <v>21001001</v>
      </c>
      <c r="C1723" s="150">
        <v>22020501</v>
      </c>
      <c r="D1723" s="6" t="s">
        <v>119</v>
      </c>
      <c r="E1723" s="160">
        <v>10000000</v>
      </c>
      <c r="F1723" s="138">
        <v>2575000</v>
      </c>
      <c r="G1723" s="138">
        <v>10000000</v>
      </c>
      <c r="H1723" s="131">
        <v>0</v>
      </c>
      <c r="I1723" s="131">
        <v>5000000</v>
      </c>
      <c r="J1723" s="139"/>
    </row>
    <row r="1724" spans="1:10" x14ac:dyDescent="0.25">
      <c r="A1724" s="140"/>
      <c r="B1724" s="174"/>
      <c r="C1724" s="150"/>
      <c r="D1724" s="154" t="s">
        <v>516</v>
      </c>
      <c r="E1724" s="148">
        <f>SUM(E1714:E1723)</f>
        <v>486000000</v>
      </c>
      <c r="F1724" s="148">
        <f>SUM(F1714:F1723)</f>
        <v>413568860</v>
      </c>
      <c r="G1724" s="148">
        <f>SUM(G1714:G1723)</f>
        <v>359000000</v>
      </c>
      <c r="H1724" s="131">
        <v>211851880</v>
      </c>
      <c r="I1724" s="5">
        <f>SUM(I1714:I1723)</f>
        <v>310580000</v>
      </c>
      <c r="J1724" s="139"/>
    </row>
    <row r="1725" spans="1:10" x14ac:dyDescent="0.25">
      <c r="A1725" s="140" t="s">
        <v>21</v>
      </c>
      <c r="B1725" s="140">
        <v>21001001</v>
      </c>
      <c r="C1725" s="140"/>
      <c r="D1725" s="154" t="s">
        <v>290</v>
      </c>
      <c r="E1725" s="148" t="e">
        <f>#REF!+E1724</f>
        <v>#REF!</v>
      </c>
      <c r="F1725" s="148" t="e">
        <f>#REF!+F1724</f>
        <v>#REF!</v>
      </c>
      <c r="G1725" s="148">
        <f>G1724+G1712</f>
        <v>371000000</v>
      </c>
      <c r="H1725" s="5">
        <v>214351880</v>
      </c>
      <c r="I1725" s="5">
        <f>I1724+I1712</f>
        <v>316580000</v>
      </c>
      <c r="J1725" s="139"/>
    </row>
    <row r="1726" spans="1:10" x14ac:dyDescent="0.25">
      <c r="A1726" s="140" t="s">
        <v>21</v>
      </c>
      <c r="B1726" s="140">
        <v>21001002</v>
      </c>
      <c r="C1726" s="140"/>
      <c r="D1726" s="154" t="s">
        <v>388</v>
      </c>
      <c r="E1726" s="160"/>
      <c r="F1726" s="138">
        <v>0</v>
      </c>
      <c r="G1726" s="138"/>
      <c r="H1726" s="131">
        <v>0</v>
      </c>
      <c r="I1726" s="5"/>
      <c r="J1726" s="139"/>
    </row>
    <row r="1727" spans="1:10" x14ac:dyDescent="0.25">
      <c r="A1727" s="140" t="s">
        <v>21</v>
      </c>
      <c r="B1727" s="140">
        <v>21001002</v>
      </c>
      <c r="C1727" s="162">
        <v>22020101</v>
      </c>
      <c r="D1727" s="133" t="s">
        <v>291</v>
      </c>
      <c r="E1727" s="163">
        <v>225000</v>
      </c>
      <c r="F1727" s="148"/>
      <c r="G1727" s="163">
        <v>225000</v>
      </c>
      <c r="H1727" s="131"/>
      <c r="I1727" s="131">
        <f>G1727/2</f>
        <v>112500</v>
      </c>
      <c r="J1727" s="139"/>
    </row>
    <row r="1728" spans="1:10" x14ac:dyDescent="0.25">
      <c r="A1728" s="140" t="s">
        <v>21</v>
      </c>
      <c r="B1728" s="140">
        <v>21001002</v>
      </c>
      <c r="C1728" s="162">
        <v>22020301</v>
      </c>
      <c r="D1728" s="133" t="s">
        <v>513</v>
      </c>
      <c r="E1728" s="163">
        <v>282000</v>
      </c>
      <c r="F1728" s="148"/>
      <c r="G1728" s="163">
        <v>282000</v>
      </c>
      <c r="H1728" s="131"/>
      <c r="I1728" s="131">
        <f t="shared" ref="I1728:I1731" si="118">G1728/2</f>
        <v>141000</v>
      </c>
      <c r="J1728" s="139"/>
    </row>
    <row r="1729" spans="1:10" x14ac:dyDescent="0.25">
      <c r="A1729" s="140" t="s">
        <v>21</v>
      </c>
      <c r="B1729" s="140">
        <v>21001002</v>
      </c>
      <c r="C1729" s="162">
        <v>22020401</v>
      </c>
      <c r="D1729" s="133" t="s">
        <v>489</v>
      </c>
      <c r="E1729" s="163">
        <v>120000</v>
      </c>
      <c r="F1729" s="148"/>
      <c r="G1729" s="163">
        <v>120000</v>
      </c>
      <c r="H1729" s="131"/>
      <c r="I1729" s="131">
        <f t="shared" si="118"/>
        <v>60000</v>
      </c>
      <c r="J1729" s="139"/>
    </row>
    <row r="1730" spans="1:10" x14ac:dyDescent="0.25">
      <c r="A1730" s="140" t="s">
        <v>21</v>
      </c>
      <c r="B1730" s="140">
        <v>21001002</v>
      </c>
      <c r="C1730" s="150">
        <v>22020701</v>
      </c>
      <c r="D1730" s="133" t="s">
        <v>488</v>
      </c>
      <c r="E1730" s="163">
        <v>218000</v>
      </c>
      <c r="F1730" s="148"/>
      <c r="G1730" s="163">
        <v>218000</v>
      </c>
      <c r="H1730" s="131"/>
      <c r="I1730" s="131">
        <f t="shared" si="118"/>
        <v>109000</v>
      </c>
      <c r="J1730" s="139"/>
    </row>
    <row r="1731" spans="1:10" x14ac:dyDescent="0.25">
      <c r="A1731" s="140" t="s">
        <v>21</v>
      </c>
      <c r="B1731" s="140">
        <v>21001002</v>
      </c>
      <c r="C1731" s="162">
        <v>22020801</v>
      </c>
      <c r="D1731" s="133" t="s">
        <v>515</v>
      </c>
      <c r="E1731" s="163">
        <v>355000</v>
      </c>
      <c r="F1731" s="148"/>
      <c r="G1731" s="163">
        <v>355000</v>
      </c>
      <c r="H1731" s="131"/>
      <c r="I1731" s="131">
        <f t="shared" si="118"/>
        <v>177500</v>
      </c>
      <c r="J1731" s="139"/>
    </row>
    <row r="1732" spans="1:10" x14ac:dyDescent="0.25">
      <c r="A1732" s="140" t="s">
        <v>21</v>
      </c>
      <c r="B1732" s="140">
        <v>21001002</v>
      </c>
      <c r="C1732" s="162">
        <v>22020101</v>
      </c>
      <c r="D1732" s="154" t="s">
        <v>494</v>
      </c>
      <c r="E1732" s="165"/>
      <c r="F1732" s="133"/>
      <c r="G1732" s="165">
        <v>1200000</v>
      </c>
      <c r="H1732" s="5">
        <v>400000</v>
      </c>
      <c r="I1732" s="5">
        <f>SUM(I1727:I1731)</f>
        <v>600000</v>
      </c>
      <c r="J1732" s="139"/>
    </row>
    <row r="1733" spans="1:10" x14ac:dyDescent="0.25">
      <c r="A1733" s="140" t="s">
        <v>21</v>
      </c>
      <c r="B1733" s="140">
        <v>21001003</v>
      </c>
      <c r="C1733" s="140"/>
      <c r="D1733" s="154" t="s">
        <v>389</v>
      </c>
      <c r="E1733" s="160"/>
      <c r="F1733" s="138">
        <v>0</v>
      </c>
      <c r="G1733" s="138"/>
      <c r="H1733" s="131">
        <v>0</v>
      </c>
      <c r="I1733" s="5"/>
      <c r="J1733" s="139"/>
    </row>
    <row r="1734" spans="1:10" x14ac:dyDescent="0.25">
      <c r="A1734" s="140" t="s">
        <v>21</v>
      </c>
      <c r="B1734" s="140">
        <v>21001003</v>
      </c>
      <c r="C1734" s="162">
        <v>22020101</v>
      </c>
      <c r="D1734" s="133" t="s">
        <v>291</v>
      </c>
      <c r="E1734" s="163">
        <v>300000</v>
      </c>
      <c r="F1734" s="138"/>
      <c r="G1734" s="163">
        <v>300000</v>
      </c>
      <c r="H1734" s="131"/>
      <c r="I1734" s="131">
        <f>G1734/2</f>
        <v>150000</v>
      </c>
      <c r="J1734" s="139"/>
    </row>
    <row r="1735" spans="1:10" x14ac:dyDescent="0.25">
      <c r="A1735" s="140" t="s">
        <v>21</v>
      </c>
      <c r="B1735" s="140">
        <v>21001003</v>
      </c>
      <c r="C1735" s="162">
        <v>22020301</v>
      </c>
      <c r="D1735" s="133" t="s">
        <v>513</v>
      </c>
      <c r="E1735" s="163">
        <v>220000</v>
      </c>
      <c r="F1735" s="138"/>
      <c r="G1735" s="163">
        <v>220000</v>
      </c>
      <c r="H1735" s="131"/>
      <c r="I1735" s="131">
        <f t="shared" ref="I1735:I1738" si="119">G1735/2</f>
        <v>110000</v>
      </c>
      <c r="J1735" s="139"/>
    </row>
    <row r="1736" spans="1:10" x14ac:dyDescent="0.25">
      <c r="A1736" s="140" t="s">
        <v>21</v>
      </c>
      <c r="B1736" s="140">
        <v>21001003</v>
      </c>
      <c r="C1736" s="162">
        <v>22020401</v>
      </c>
      <c r="D1736" s="133" t="s">
        <v>489</v>
      </c>
      <c r="E1736" s="163">
        <v>180000</v>
      </c>
      <c r="F1736" s="138"/>
      <c r="G1736" s="163">
        <v>180000</v>
      </c>
      <c r="H1736" s="131"/>
      <c r="I1736" s="131">
        <f t="shared" si="119"/>
        <v>90000</v>
      </c>
      <c r="J1736" s="139"/>
    </row>
    <row r="1737" spans="1:10" x14ac:dyDescent="0.25">
      <c r="A1737" s="140" t="s">
        <v>21</v>
      </c>
      <c r="B1737" s="140">
        <v>21001003</v>
      </c>
      <c r="C1737" s="150">
        <v>22020701</v>
      </c>
      <c r="D1737" s="133" t="s">
        <v>488</v>
      </c>
      <c r="E1737" s="163">
        <v>300000</v>
      </c>
      <c r="F1737" s="138"/>
      <c r="G1737" s="163">
        <v>300000</v>
      </c>
      <c r="H1737" s="131"/>
      <c r="I1737" s="131">
        <f t="shared" si="119"/>
        <v>150000</v>
      </c>
      <c r="J1737" s="139"/>
    </row>
    <row r="1738" spans="1:10" x14ac:dyDescent="0.25">
      <c r="A1738" s="140" t="s">
        <v>21</v>
      </c>
      <c r="B1738" s="140">
        <v>21001003</v>
      </c>
      <c r="C1738" s="162">
        <v>22020801</v>
      </c>
      <c r="D1738" s="133" t="s">
        <v>515</v>
      </c>
      <c r="E1738" s="163">
        <v>200000</v>
      </c>
      <c r="F1738" s="138"/>
      <c r="G1738" s="163">
        <v>200000</v>
      </c>
      <c r="H1738" s="131"/>
      <c r="I1738" s="131">
        <f t="shared" si="119"/>
        <v>100000</v>
      </c>
      <c r="J1738" s="139"/>
    </row>
    <row r="1739" spans="1:10" x14ac:dyDescent="0.25">
      <c r="A1739" s="140" t="s">
        <v>21</v>
      </c>
      <c r="B1739" s="140">
        <v>21001003</v>
      </c>
      <c r="C1739" s="162">
        <v>22020101</v>
      </c>
      <c r="D1739" s="154" t="s">
        <v>512</v>
      </c>
      <c r="E1739" s="165"/>
      <c r="F1739" s="133"/>
      <c r="G1739" s="165">
        <v>1200000</v>
      </c>
      <c r="H1739" s="5">
        <v>400000</v>
      </c>
      <c r="I1739" s="5">
        <f>SUM(I1734:I1738)</f>
        <v>600000</v>
      </c>
      <c r="J1739" s="139"/>
    </row>
    <row r="1740" spans="1:10" x14ac:dyDescent="0.25">
      <c r="A1740" s="140" t="s">
        <v>21</v>
      </c>
      <c r="B1740" s="140">
        <v>21003001</v>
      </c>
      <c r="C1740" s="140"/>
      <c r="D1740" s="146" t="s">
        <v>390</v>
      </c>
      <c r="E1740" s="160"/>
      <c r="F1740" s="138">
        <v>0</v>
      </c>
      <c r="G1740" s="138"/>
      <c r="H1740" s="131">
        <v>0</v>
      </c>
      <c r="I1740" s="5"/>
      <c r="J1740" s="139"/>
    </row>
    <row r="1741" spans="1:10" x14ac:dyDescent="0.25">
      <c r="A1741" s="140" t="s">
        <v>21</v>
      </c>
      <c r="B1741" s="140">
        <v>21003001</v>
      </c>
      <c r="C1741" s="150">
        <v>22021007</v>
      </c>
      <c r="D1741" s="133" t="s">
        <v>691</v>
      </c>
      <c r="E1741" s="163">
        <v>240000</v>
      </c>
      <c r="F1741" s="138"/>
      <c r="G1741" s="138"/>
      <c r="H1741" s="131"/>
      <c r="I1741" s="5"/>
      <c r="J1741" s="139"/>
    </row>
    <row r="1742" spans="1:10" x14ac:dyDescent="0.25">
      <c r="A1742" s="140" t="s">
        <v>21</v>
      </c>
      <c r="B1742" s="140">
        <v>21003001</v>
      </c>
      <c r="C1742" s="162">
        <v>22020101</v>
      </c>
      <c r="D1742" s="133" t="s">
        <v>291</v>
      </c>
      <c r="E1742" s="163">
        <v>28000000</v>
      </c>
      <c r="F1742" s="138"/>
      <c r="G1742" s="138">
        <v>35740000</v>
      </c>
      <c r="H1742" s="131"/>
      <c r="I1742" s="131">
        <f>G1742/2</f>
        <v>17870000</v>
      </c>
      <c r="J1742" s="139"/>
    </row>
    <row r="1743" spans="1:10" x14ac:dyDescent="0.25">
      <c r="A1743" s="140" t="s">
        <v>21</v>
      </c>
      <c r="B1743" s="140">
        <v>21003001</v>
      </c>
      <c r="C1743" s="162">
        <v>22020102</v>
      </c>
      <c r="D1743" s="133" t="s">
        <v>292</v>
      </c>
      <c r="E1743" s="163">
        <v>5600000</v>
      </c>
      <c r="F1743" s="138"/>
      <c r="G1743" s="138"/>
      <c r="H1743" s="131"/>
      <c r="I1743" s="131">
        <f t="shared" ref="I1743:I1768" si="120">G1743/2</f>
        <v>0</v>
      </c>
      <c r="J1743" s="139"/>
    </row>
    <row r="1744" spans="1:10" x14ac:dyDescent="0.25">
      <c r="A1744" s="140" t="s">
        <v>21</v>
      </c>
      <c r="B1744" s="140">
        <v>21003001</v>
      </c>
      <c r="C1744" s="162">
        <v>22021006</v>
      </c>
      <c r="D1744" s="133" t="s">
        <v>293</v>
      </c>
      <c r="E1744" s="163">
        <v>400000</v>
      </c>
      <c r="F1744" s="138"/>
      <c r="G1744" s="138">
        <v>560000</v>
      </c>
      <c r="H1744" s="131"/>
      <c r="I1744" s="131">
        <f t="shared" si="120"/>
        <v>280000</v>
      </c>
      <c r="J1744" s="139"/>
    </row>
    <row r="1745" spans="1:10" x14ac:dyDescent="0.25">
      <c r="A1745" s="140" t="s">
        <v>21</v>
      </c>
      <c r="B1745" s="140">
        <v>21003001</v>
      </c>
      <c r="C1745" s="162">
        <v>22021003</v>
      </c>
      <c r="D1745" s="133" t="s">
        <v>517</v>
      </c>
      <c r="E1745" s="163">
        <v>8600000</v>
      </c>
      <c r="F1745" s="138"/>
      <c r="G1745" s="138">
        <v>8600000</v>
      </c>
      <c r="H1745" s="131"/>
      <c r="I1745" s="131">
        <f t="shared" si="120"/>
        <v>4300000</v>
      </c>
      <c r="J1745" s="139"/>
    </row>
    <row r="1746" spans="1:10" x14ac:dyDescent="0.25">
      <c r="A1746" s="140" t="s">
        <v>21</v>
      </c>
      <c r="B1746" s="140">
        <v>21003001</v>
      </c>
      <c r="C1746" s="162">
        <v>22020301</v>
      </c>
      <c r="D1746" s="133" t="s">
        <v>513</v>
      </c>
      <c r="E1746" s="163">
        <v>14640000</v>
      </c>
      <c r="F1746" s="138"/>
      <c r="G1746" s="138">
        <v>15440000</v>
      </c>
      <c r="H1746" s="131"/>
      <c r="I1746" s="131">
        <f t="shared" si="120"/>
        <v>7720000</v>
      </c>
      <c r="J1746" s="139"/>
    </row>
    <row r="1747" spans="1:10" x14ac:dyDescent="0.25">
      <c r="A1747" s="140" t="s">
        <v>21</v>
      </c>
      <c r="B1747" s="140">
        <v>21003001</v>
      </c>
      <c r="C1747" s="162">
        <v>22020305</v>
      </c>
      <c r="D1747" s="133" t="s">
        <v>526</v>
      </c>
      <c r="E1747" s="163">
        <v>480000</v>
      </c>
      <c r="F1747" s="138"/>
      <c r="G1747" s="138">
        <v>480000</v>
      </c>
      <c r="H1747" s="131"/>
      <c r="I1747" s="131">
        <f t="shared" si="120"/>
        <v>240000</v>
      </c>
      <c r="J1747" s="139"/>
    </row>
    <row r="1748" spans="1:10" x14ac:dyDescent="0.25">
      <c r="A1748" s="140" t="s">
        <v>21</v>
      </c>
      <c r="B1748" s="140">
        <v>21003001</v>
      </c>
      <c r="C1748" s="162">
        <v>22020308</v>
      </c>
      <c r="D1748" s="133" t="s">
        <v>725</v>
      </c>
      <c r="E1748" s="163">
        <v>5800000</v>
      </c>
      <c r="F1748" s="138"/>
      <c r="G1748" s="138">
        <v>5800000</v>
      </c>
      <c r="H1748" s="131"/>
      <c r="I1748" s="131">
        <f t="shared" si="120"/>
        <v>2900000</v>
      </c>
      <c r="J1748" s="139"/>
    </row>
    <row r="1749" spans="1:10" x14ac:dyDescent="0.25">
      <c r="A1749" s="140" t="s">
        <v>21</v>
      </c>
      <c r="B1749" s="140">
        <v>21003001</v>
      </c>
      <c r="C1749" s="162">
        <v>22020309</v>
      </c>
      <c r="D1749" s="133" t="s">
        <v>640</v>
      </c>
      <c r="E1749" s="163">
        <v>1200000</v>
      </c>
      <c r="F1749" s="138"/>
      <c r="G1749" s="138">
        <v>1200000</v>
      </c>
      <c r="H1749" s="131"/>
      <c r="I1749" s="131">
        <f t="shared" si="120"/>
        <v>600000</v>
      </c>
      <c r="J1749" s="139"/>
    </row>
    <row r="1750" spans="1:10" x14ac:dyDescent="0.25">
      <c r="A1750" s="140" t="s">
        <v>21</v>
      </c>
      <c r="B1750" s="140">
        <v>21003001</v>
      </c>
      <c r="C1750" s="150">
        <v>22020310</v>
      </c>
      <c r="D1750" s="133" t="s">
        <v>671</v>
      </c>
      <c r="E1750" s="163">
        <v>4000000</v>
      </c>
      <c r="F1750" s="138"/>
      <c r="G1750" s="138">
        <v>4000000</v>
      </c>
      <c r="H1750" s="131"/>
      <c r="I1750" s="131">
        <f t="shared" si="120"/>
        <v>2000000</v>
      </c>
      <c r="J1750" s="139"/>
    </row>
    <row r="1751" spans="1:10" x14ac:dyDescent="0.25">
      <c r="A1751" s="140" t="s">
        <v>21</v>
      </c>
      <c r="B1751" s="140">
        <v>21003001</v>
      </c>
      <c r="C1751" s="162">
        <v>22020605</v>
      </c>
      <c r="D1751" s="133" t="s">
        <v>520</v>
      </c>
      <c r="E1751" s="163">
        <v>800000</v>
      </c>
      <c r="F1751" s="138"/>
      <c r="G1751" s="138"/>
      <c r="H1751" s="131"/>
      <c r="I1751" s="131">
        <f t="shared" si="120"/>
        <v>0</v>
      </c>
      <c r="J1751" s="139"/>
    </row>
    <row r="1752" spans="1:10" x14ac:dyDescent="0.25">
      <c r="A1752" s="140" t="s">
        <v>21</v>
      </c>
      <c r="B1752" s="140">
        <v>21003001</v>
      </c>
      <c r="C1752" s="162">
        <v>22020401</v>
      </c>
      <c r="D1752" s="133" t="s">
        <v>489</v>
      </c>
      <c r="E1752" s="163">
        <v>9600000</v>
      </c>
      <c r="F1752" s="138"/>
      <c r="G1752" s="138">
        <v>13600000</v>
      </c>
      <c r="H1752" s="131"/>
      <c r="I1752" s="131">
        <f t="shared" si="120"/>
        <v>6800000</v>
      </c>
      <c r="J1752" s="139"/>
    </row>
    <row r="1753" spans="1:10" x14ac:dyDescent="0.25">
      <c r="A1753" s="140" t="s">
        <v>21</v>
      </c>
      <c r="B1753" s="140">
        <v>21003001</v>
      </c>
      <c r="C1753" s="162">
        <v>22020402</v>
      </c>
      <c r="D1753" s="133" t="s">
        <v>523</v>
      </c>
      <c r="E1753" s="163">
        <v>1600000</v>
      </c>
      <c r="F1753" s="138"/>
      <c r="G1753" s="138">
        <v>4800000</v>
      </c>
      <c r="H1753" s="131"/>
      <c r="I1753" s="131">
        <f t="shared" si="120"/>
        <v>2400000</v>
      </c>
      <c r="J1753" s="139"/>
    </row>
    <row r="1754" spans="1:10" x14ac:dyDescent="0.25">
      <c r="A1754" s="140" t="s">
        <v>21</v>
      </c>
      <c r="B1754" s="140">
        <v>21003001</v>
      </c>
      <c r="C1754" s="162">
        <v>22020403</v>
      </c>
      <c r="D1754" s="133" t="s">
        <v>527</v>
      </c>
      <c r="E1754" s="163">
        <v>1200000</v>
      </c>
      <c r="F1754" s="138"/>
      <c r="G1754" s="138"/>
      <c r="H1754" s="131"/>
      <c r="I1754" s="131">
        <f t="shared" si="120"/>
        <v>0</v>
      </c>
      <c r="J1754" s="139"/>
    </row>
    <row r="1755" spans="1:10" x14ac:dyDescent="0.25">
      <c r="A1755" s="140" t="s">
        <v>21</v>
      </c>
      <c r="B1755" s="140">
        <v>21003001</v>
      </c>
      <c r="C1755" s="162">
        <v>22020404</v>
      </c>
      <c r="D1755" s="133" t="s">
        <v>529</v>
      </c>
      <c r="E1755" s="163">
        <v>3200000</v>
      </c>
      <c r="F1755" s="138"/>
      <c r="G1755" s="138">
        <v>1200000</v>
      </c>
      <c r="H1755" s="131"/>
      <c r="I1755" s="131">
        <f t="shared" si="120"/>
        <v>600000</v>
      </c>
      <c r="J1755" s="139"/>
    </row>
    <row r="1756" spans="1:10" x14ac:dyDescent="0.25">
      <c r="A1756" s="140" t="s">
        <v>21</v>
      </c>
      <c r="B1756" s="140">
        <v>21003001</v>
      </c>
      <c r="C1756" s="140">
        <v>22020405</v>
      </c>
      <c r="D1756" s="133" t="s">
        <v>524</v>
      </c>
      <c r="E1756" s="163">
        <v>4000000</v>
      </c>
      <c r="F1756" s="138"/>
      <c r="G1756" s="138"/>
      <c r="H1756" s="131"/>
      <c r="I1756" s="131">
        <f t="shared" si="120"/>
        <v>0</v>
      </c>
      <c r="J1756" s="139"/>
    </row>
    <row r="1757" spans="1:10" x14ac:dyDescent="0.25">
      <c r="A1757" s="140" t="s">
        <v>21</v>
      </c>
      <c r="B1757" s="140">
        <v>21003001</v>
      </c>
      <c r="C1757" s="150">
        <v>22020406</v>
      </c>
      <c r="D1757" s="151" t="s">
        <v>288</v>
      </c>
      <c r="E1757" s="163">
        <v>10000000</v>
      </c>
      <c r="F1757" s="138"/>
      <c r="G1757" s="138">
        <v>10000000</v>
      </c>
      <c r="H1757" s="131"/>
      <c r="I1757" s="131">
        <f t="shared" si="120"/>
        <v>5000000</v>
      </c>
      <c r="J1757" s="139"/>
    </row>
    <row r="1758" spans="1:10" x14ac:dyDescent="0.25">
      <c r="A1758" s="140" t="s">
        <v>21</v>
      </c>
      <c r="B1758" s="140">
        <v>21003001</v>
      </c>
      <c r="C1758" s="162">
        <v>22020501</v>
      </c>
      <c r="D1758" s="133" t="s">
        <v>514</v>
      </c>
      <c r="E1758" s="163">
        <v>1500000</v>
      </c>
      <c r="F1758" s="138"/>
      <c r="G1758" s="138"/>
      <c r="H1758" s="131"/>
      <c r="I1758" s="131">
        <f t="shared" si="120"/>
        <v>0</v>
      </c>
      <c r="J1758" s="139"/>
    </row>
    <row r="1759" spans="1:10" x14ac:dyDescent="0.25">
      <c r="A1759" s="140" t="s">
        <v>21</v>
      </c>
      <c r="B1759" s="140">
        <v>21003001</v>
      </c>
      <c r="C1759" s="150">
        <v>22020501</v>
      </c>
      <c r="D1759" s="133" t="s">
        <v>694</v>
      </c>
      <c r="E1759" s="163">
        <v>640000</v>
      </c>
      <c r="F1759" s="138"/>
      <c r="G1759" s="138"/>
      <c r="H1759" s="131"/>
      <c r="I1759" s="131">
        <f t="shared" si="120"/>
        <v>0</v>
      </c>
      <c r="J1759" s="139"/>
    </row>
    <row r="1760" spans="1:10" x14ac:dyDescent="0.25">
      <c r="A1760" s="140" t="s">
        <v>21</v>
      </c>
      <c r="B1760" s="140">
        <v>21003001</v>
      </c>
      <c r="C1760" s="150">
        <v>22021027</v>
      </c>
      <c r="D1760" s="133" t="s">
        <v>648</v>
      </c>
      <c r="E1760" s="163">
        <v>1200000</v>
      </c>
      <c r="F1760" s="138"/>
      <c r="G1760" s="138">
        <v>1200000</v>
      </c>
      <c r="H1760" s="131"/>
      <c r="I1760" s="131">
        <f t="shared" si="120"/>
        <v>600000</v>
      </c>
      <c r="J1760" s="139"/>
    </row>
    <row r="1761" spans="1:10" x14ac:dyDescent="0.25">
      <c r="A1761" s="140" t="s">
        <v>21</v>
      </c>
      <c r="B1761" s="140">
        <v>21003001</v>
      </c>
      <c r="C1761" s="162">
        <v>22020801</v>
      </c>
      <c r="D1761" s="133" t="s">
        <v>515</v>
      </c>
      <c r="E1761" s="163">
        <v>6400000</v>
      </c>
      <c r="F1761" s="138"/>
      <c r="G1761" s="138"/>
      <c r="H1761" s="131"/>
      <c r="I1761" s="131">
        <f t="shared" si="120"/>
        <v>0</v>
      </c>
      <c r="J1761" s="139"/>
    </row>
    <row r="1762" spans="1:10" x14ac:dyDescent="0.25">
      <c r="A1762" s="140" t="s">
        <v>21</v>
      </c>
      <c r="B1762" s="140">
        <v>21003001</v>
      </c>
      <c r="C1762" s="162">
        <v>22020803</v>
      </c>
      <c r="D1762" s="133" t="s">
        <v>509</v>
      </c>
      <c r="E1762" s="163">
        <v>4800000</v>
      </c>
      <c r="F1762" s="138"/>
      <c r="G1762" s="138">
        <v>12400000</v>
      </c>
      <c r="H1762" s="131"/>
      <c r="I1762" s="131">
        <f t="shared" si="120"/>
        <v>6200000</v>
      </c>
      <c r="J1762" s="139"/>
    </row>
    <row r="1763" spans="1:10" x14ac:dyDescent="0.25">
      <c r="A1763" s="140" t="s">
        <v>21</v>
      </c>
      <c r="B1763" s="140">
        <v>21003001</v>
      </c>
      <c r="C1763" s="150">
        <v>22020803</v>
      </c>
      <c r="D1763" s="133" t="s">
        <v>642</v>
      </c>
      <c r="E1763" s="163">
        <v>1200000</v>
      </c>
      <c r="F1763" s="138"/>
      <c r="G1763" s="138"/>
      <c r="H1763" s="131"/>
      <c r="I1763" s="131">
        <f t="shared" si="120"/>
        <v>0</v>
      </c>
      <c r="J1763" s="139"/>
    </row>
    <row r="1764" spans="1:10" x14ac:dyDescent="0.25">
      <c r="A1764" s="140" t="s">
        <v>21</v>
      </c>
      <c r="B1764" s="140">
        <v>21003001</v>
      </c>
      <c r="C1764" s="162">
        <v>22021004</v>
      </c>
      <c r="D1764" s="133" t="s">
        <v>435</v>
      </c>
      <c r="E1764" s="163">
        <v>2240000</v>
      </c>
      <c r="F1764" s="138"/>
      <c r="G1764" s="138">
        <v>2240000</v>
      </c>
      <c r="H1764" s="131"/>
      <c r="I1764" s="131">
        <f t="shared" si="120"/>
        <v>1120000</v>
      </c>
      <c r="J1764" s="139"/>
    </row>
    <row r="1765" spans="1:10" x14ac:dyDescent="0.25">
      <c r="A1765" s="140" t="s">
        <v>21</v>
      </c>
      <c r="B1765" s="140">
        <v>21003001</v>
      </c>
      <c r="C1765" s="162">
        <v>22021001</v>
      </c>
      <c r="D1765" s="133" t="s">
        <v>521</v>
      </c>
      <c r="E1765" s="163">
        <v>160000</v>
      </c>
      <c r="F1765" s="138"/>
      <c r="G1765" s="138"/>
      <c r="H1765" s="131"/>
      <c r="I1765" s="131">
        <f t="shared" si="120"/>
        <v>0</v>
      </c>
      <c r="J1765" s="139"/>
    </row>
    <row r="1766" spans="1:10" x14ac:dyDescent="0.25">
      <c r="A1766" s="140" t="s">
        <v>21</v>
      </c>
      <c r="B1766" s="140">
        <v>21003001</v>
      </c>
      <c r="C1766" s="150">
        <v>22021007</v>
      </c>
      <c r="D1766" s="133" t="s">
        <v>528</v>
      </c>
      <c r="E1766" s="163">
        <v>1600000</v>
      </c>
      <c r="F1766" s="138"/>
      <c r="G1766" s="138">
        <v>1840000</v>
      </c>
      <c r="H1766" s="131"/>
      <c r="I1766" s="131">
        <f t="shared" si="120"/>
        <v>920000</v>
      </c>
      <c r="J1766" s="139"/>
    </row>
    <row r="1767" spans="1:10" x14ac:dyDescent="0.25">
      <c r="A1767" s="140" t="s">
        <v>21</v>
      </c>
      <c r="B1767" s="140">
        <v>21003001</v>
      </c>
      <c r="C1767" s="162">
        <v>22040109</v>
      </c>
      <c r="D1767" s="133" t="s">
        <v>525</v>
      </c>
      <c r="E1767" s="163">
        <v>400000</v>
      </c>
      <c r="F1767" s="138"/>
      <c r="G1767" s="138">
        <v>400000</v>
      </c>
      <c r="H1767" s="131"/>
      <c r="I1767" s="131">
        <f t="shared" si="120"/>
        <v>200000</v>
      </c>
      <c r="J1767" s="139"/>
    </row>
    <row r="1768" spans="1:10" x14ac:dyDescent="0.25">
      <c r="A1768" s="140" t="s">
        <v>21</v>
      </c>
      <c r="B1768" s="140">
        <v>21003001</v>
      </c>
      <c r="C1768" s="162">
        <v>22020901</v>
      </c>
      <c r="D1768" s="133" t="s">
        <v>294</v>
      </c>
      <c r="E1768" s="163">
        <v>500000</v>
      </c>
      <c r="F1768" s="138"/>
      <c r="G1768" s="138">
        <v>500000</v>
      </c>
      <c r="H1768" s="131"/>
      <c r="I1768" s="131">
        <f t="shared" si="120"/>
        <v>250000</v>
      </c>
      <c r="J1768" s="139"/>
    </row>
    <row r="1769" spans="1:10" x14ac:dyDescent="0.25">
      <c r="A1769" s="140" t="s">
        <v>21</v>
      </c>
      <c r="B1769" s="140">
        <v>21003001</v>
      </c>
      <c r="C1769" s="150">
        <v>22021007</v>
      </c>
      <c r="D1769" s="154" t="s">
        <v>512</v>
      </c>
      <c r="E1769" s="163"/>
      <c r="F1769" s="138"/>
      <c r="G1769" s="148">
        <v>120000000</v>
      </c>
      <c r="H1769" s="5">
        <v>38100000</v>
      </c>
      <c r="I1769" s="5">
        <f>SUM(I1742:I1768)</f>
        <v>60000000</v>
      </c>
      <c r="J1769" s="139"/>
    </row>
    <row r="1770" spans="1:10" x14ac:dyDescent="0.25">
      <c r="A1770" s="140" t="s">
        <v>21</v>
      </c>
      <c r="B1770" s="140">
        <v>21003001</v>
      </c>
      <c r="C1770" s="140"/>
      <c r="D1770" s="154" t="s">
        <v>480</v>
      </c>
      <c r="E1770" s="161"/>
      <c r="F1770" s="138">
        <v>0</v>
      </c>
      <c r="G1770" s="138"/>
      <c r="H1770" s="131">
        <v>0</v>
      </c>
      <c r="I1770" s="5"/>
      <c r="J1770" s="139"/>
    </row>
    <row r="1771" spans="1:10" x14ac:dyDescent="0.25">
      <c r="A1771" s="140" t="s">
        <v>21</v>
      </c>
      <c r="B1771" s="174">
        <v>21003001</v>
      </c>
      <c r="C1771" s="150">
        <v>22020305</v>
      </c>
      <c r="D1771" s="6" t="s">
        <v>189</v>
      </c>
      <c r="E1771" s="186">
        <v>7000000</v>
      </c>
      <c r="F1771" s="138">
        <v>0</v>
      </c>
      <c r="G1771" s="138">
        <v>5000000</v>
      </c>
      <c r="H1771" s="131">
        <v>0</v>
      </c>
      <c r="I1771" s="131">
        <v>10000000</v>
      </c>
      <c r="J1771" s="139"/>
    </row>
    <row r="1772" spans="1:10" x14ac:dyDescent="0.25">
      <c r="A1772" s="140" t="s">
        <v>21</v>
      </c>
      <c r="B1772" s="174">
        <v>21003001</v>
      </c>
      <c r="C1772" s="150">
        <v>22020307</v>
      </c>
      <c r="D1772" s="6" t="s">
        <v>114</v>
      </c>
      <c r="E1772" s="186">
        <v>50000000</v>
      </c>
      <c r="F1772" s="138">
        <v>0</v>
      </c>
      <c r="G1772" s="138">
        <v>40000000</v>
      </c>
      <c r="H1772" s="131">
        <v>3000000</v>
      </c>
      <c r="I1772" s="131">
        <v>70000000</v>
      </c>
      <c r="J1772" s="139"/>
    </row>
    <row r="1773" spans="1:10" x14ac:dyDescent="0.25">
      <c r="A1773" s="140" t="s">
        <v>21</v>
      </c>
      <c r="B1773" s="174">
        <v>21003001</v>
      </c>
      <c r="C1773" s="150">
        <v>22020311</v>
      </c>
      <c r="D1773" s="6" t="s">
        <v>164</v>
      </c>
      <c r="E1773" s="186">
        <v>0</v>
      </c>
      <c r="F1773" s="138">
        <v>0</v>
      </c>
      <c r="G1773" s="138">
        <v>100000000</v>
      </c>
      <c r="H1773" s="131">
        <v>0</v>
      </c>
      <c r="I1773" s="131">
        <v>0</v>
      </c>
      <c r="J1773" s="139"/>
    </row>
    <row r="1774" spans="1:10" x14ac:dyDescent="0.25">
      <c r="A1774" s="140" t="s">
        <v>21</v>
      </c>
      <c r="B1774" s="174">
        <v>21003001</v>
      </c>
      <c r="C1774" s="150">
        <v>22020307</v>
      </c>
      <c r="D1774" s="6" t="s">
        <v>151</v>
      </c>
      <c r="E1774" s="186">
        <v>4000000</v>
      </c>
      <c r="F1774" s="138">
        <v>0</v>
      </c>
      <c r="G1774" s="138"/>
      <c r="H1774" s="131">
        <v>0</v>
      </c>
      <c r="I1774" s="131">
        <v>0</v>
      </c>
      <c r="J1774" s="139"/>
    </row>
    <row r="1775" spans="1:10" x14ac:dyDescent="0.25">
      <c r="A1775" s="140" t="s">
        <v>21</v>
      </c>
      <c r="B1775" s="174">
        <v>21003001</v>
      </c>
      <c r="C1775" s="150">
        <v>22020401</v>
      </c>
      <c r="D1775" s="6" t="s">
        <v>284</v>
      </c>
      <c r="E1775" s="186">
        <v>10000000</v>
      </c>
      <c r="F1775" s="138">
        <v>0</v>
      </c>
      <c r="G1775" s="138">
        <v>7000000</v>
      </c>
      <c r="H1775" s="131">
        <v>0</v>
      </c>
      <c r="I1775" s="131">
        <v>5550000</v>
      </c>
      <c r="J1775" s="139"/>
    </row>
    <row r="1776" spans="1:10" x14ac:dyDescent="0.25">
      <c r="A1776" s="140" t="s">
        <v>21</v>
      </c>
      <c r="B1776" s="174">
        <v>21003001</v>
      </c>
      <c r="C1776" s="150">
        <v>22020404</v>
      </c>
      <c r="D1776" s="6" t="s">
        <v>285</v>
      </c>
      <c r="E1776" s="186">
        <v>5000000</v>
      </c>
      <c r="F1776" s="138">
        <v>0</v>
      </c>
      <c r="G1776" s="138">
        <v>5000000</v>
      </c>
      <c r="H1776" s="131">
        <v>0</v>
      </c>
      <c r="I1776" s="131">
        <v>7000000</v>
      </c>
      <c r="J1776" s="139"/>
    </row>
    <row r="1777" spans="1:10" x14ac:dyDescent="0.25">
      <c r="A1777" s="140" t="s">
        <v>21</v>
      </c>
      <c r="B1777" s="174">
        <v>21003001</v>
      </c>
      <c r="C1777" s="150">
        <v>22020501</v>
      </c>
      <c r="D1777" s="6" t="s">
        <v>119</v>
      </c>
      <c r="E1777" s="186">
        <v>15000000</v>
      </c>
      <c r="F1777" s="138">
        <v>2575000</v>
      </c>
      <c r="G1777" s="138">
        <v>10000000</v>
      </c>
      <c r="H1777" s="131">
        <v>0</v>
      </c>
      <c r="I1777" s="131">
        <v>16000000</v>
      </c>
      <c r="J1777" s="139"/>
    </row>
    <row r="1778" spans="1:10" x14ac:dyDescent="0.25">
      <c r="A1778" s="140" t="s">
        <v>21</v>
      </c>
      <c r="B1778" s="174">
        <v>21003001</v>
      </c>
      <c r="C1778" s="150"/>
      <c r="D1778" s="6"/>
      <c r="E1778" s="148">
        <f>SUM(E1771:E1777)</f>
        <v>91000000</v>
      </c>
      <c r="F1778" s="148">
        <f t="shared" ref="F1778" si="121">SUM(F1771:F1777)</f>
        <v>2575000</v>
      </c>
      <c r="G1778" s="148">
        <f>SUM(G1771:G1777)</f>
        <v>167000000</v>
      </c>
      <c r="H1778" s="5">
        <v>3000000</v>
      </c>
      <c r="I1778" s="5">
        <f>SUM(I1771:I1777)</f>
        <v>108550000</v>
      </c>
      <c r="J1778" s="139"/>
    </row>
    <row r="1779" spans="1:10" x14ac:dyDescent="0.25">
      <c r="A1779" s="140" t="s">
        <v>21</v>
      </c>
      <c r="B1779" s="174">
        <v>21003001</v>
      </c>
      <c r="C1779" s="140"/>
      <c r="D1779" s="154" t="s">
        <v>290</v>
      </c>
      <c r="E1779" s="148" t="e">
        <f>#REF!+E1778</f>
        <v>#REF!</v>
      </c>
      <c r="F1779" s="148" t="e">
        <f>#REF!+F1778</f>
        <v>#REF!</v>
      </c>
      <c r="G1779" s="148">
        <f>G1778+G1769</f>
        <v>287000000</v>
      </c>
      <c r="H1779" s="5">
        <v>41100000</v>
      </c>
      <c r="I1779" s="5">
        <f>I1778+I1769</f>
        <v>168550000</v>
      </c>
      <c r="J1779" s="139"/>
    </row>
    <row r="1780" spans="1:10" x14ac:dyDescent="0.25">
      <c r="A1780" s="140"/>
      <c r="B1780" s="140">
        <v>21102001</v>
      </c>
      <c r="C1780" s="140"/>
      <c r="D1780" s="154" t="s">
        <v>214</v>
      </c>
      <c r="E1780" s="160"/>
      <c r="F1780" s="138">
        <v>0</v>
      </c>
      <c r="G1780" s="138"/>
      <c r="H1780" s="131">
        <v>0</v>
      </c>
      <c r="I1780" s="5"/>
      <c r="J1780" s="139"/>
    </row>
    <row r="1781" spans="1:10" x14ac:dyDescent="0.25">
      <c r="A1781" s="140" t="s">
        <v>21</v>
      </c>
      <c r="B1781" s="140">
        <v>21102001</v>
      </c>
      <c r="C1781" s="145">
        <v>21010101</v>
      </c>
      <c r="D1781" s="154" t="s">
        <v>287</v>
      </c>
      <c r="E1781" s="161">
        <v>2236072000</v>
      </c>
      <c r="F1781" s="148">
        <v>1854346711</v>
      </c>
      <c r="G1781" s="148">
        <v>2355835000</v>
      </c>
      <c r="H1781" s="5">
        <v>1642885604</v>
      </c>
      <c r="I1781" s="5">
        <v>2654617000</v>
      </c>
      <c r="J1781" s="139"/>
    </row>
    <row r="1782" spans="1:10" x14ac:dyDescent="0.25">
      <c r="A1782" s="140" t="s">
        <v>21</v>
      </c>
      <c r="B1782" s="140">
        <v>21102001</v>
      </c>
      <c r="C1782" s="162">
        <v>22020101</v>
      </c>
      <c r="D1782" s="133" t="s">
        <v>291</v>
      </c>
      <c r="E1782" s="163">
        <v>1000000</v>
      </c>
      <c r="F1782" s="138"/>
      <c r="G1782" s="163">
        <v>1000000</v>
      </c>
      <c r="H1782" s="5"/>
      <c r="I1782" s="131">
        <f>G1782/2</f>
        <v>500000</v>
      </c>
      <c r="J1782" s="139"/>
    </row>
    <row r="1783" spans="1:10" x14ac:dyDescent="0.25">
      <c r="A1783" s="140" t="s">
        <v>21</v>
      </c>
      <c r="B1783" s="140">
        <v>21102001</v>
      </c>
      <c r="C1783" s="162">
        <v>22020201</v>
      </c>
      <c r="D1783" s="133" t="s">
        <v>646</v>
      </c>
      <c r="E1783" s="163">
        <v>120000</v>
      </c>
      <c r="F1783" s="138"/>
      <c r="G1783" s="163">
        <v>120000</v>
      </c>
      <c r="H1783" s="5"/>
      <c r="I1783" s="131">
        <f t="shared" ref="I1783:I1792" si="122">G1783/2</f>
        <v>60000</v>
      </c>
      <c r="J1783" s="139"/>
    </row>
    <row r="1784" spans="1:10" x14ac:dyDescent="0.25">
      <c r="A1784" s="140" t="s">
        <v>21</v>
      </c>
      <c r="B1784" s="140">
        <v>21102001</v>
      </c>
      <c r="C1784" s="162">
        <v>22020301</v>
      </c>
      <c r="D1784" s="133" t="s">
        <v>513</v>
      </c>
      <c r="E1784" s="163">
        <v>5760000</v>
      </c>
      <c r="F1784" s="138"/>
      <c r="G1784" s="163">
        <v>5760000</v>
      </c>
      <c r="H1784" s="5"/>
      <c r="I1784" s="131">
        <f t="shared" si="122"/>
        <v>2880000</v>
      </c>
      <c r="J1784" s="139"/>
    </row>
    <row r="1785" spans="1:10" x14ac:dyDescent="0.25">
      <c r="A1785" s="140" t="s">
        <v>21</v>
      </c>
      <c r="B1785" s="140">
        <v>21102001</v>
      </c>
      <c r="C1785" s="162">
        <v>22020605</v>
      </c>
      <c r="D1785" s="133" t="s">
        <v>520</v>
      </c>
      <c r="E1785" s="163">
        <v>120000</v>
      </c>
      <c r="F1785" s="138"/>
      <c r="G1785" s="163">
        <v>120000</v>
      </c>
      <c r="H1785" s="5"/>
      <c r="I1785" s="131">
        <f t="shared" si="122"/>
        <v>60000</v>
      </c>
      <c r="J1785" s="139"/>
    </row>
    <row r="1786" spans="1:10" x14ac:dyDescent="0.25">
      <c r="A1786" s="140" t="s">
        <v>21</v>
      </c>
      <c r="B1786" s="140">
        <v>21102001</v>
      </c>
      <c r="C1786" s="162">
        <v>22020401</v>
      </c>
      <c r="D1786" s="133" t="s">
        <v>489</v>
      </c>
      <c r="E1786" s="163">
        <v>1300000</v>
      </c>
      <c r="F1786" s="138"/>
      <c r="G1786" s="163">
        <v>1300000</v>
      </c>
      <c r="H1786" s="5"/>
      <c r="I1786" s="131">
        <f t="shared" si="122"/>
        <v>650000</v>
      </c>
      <c r="J1786" s="139"/>
    </row>
    <row r="1787" spans="1:10" x14ac:dyDescent="0.25">
      <c r="A1787" s="140" t="s">
        <v>21</v>
      </c>
      <c r="B1787" s="140">
        <v>21102001</v>
      </c>
      <c r="C1787" s="140">
        <v>22020405</v>
      </c>
      <c r="D1787" s="133" t="s">
        <v>524</v>
      </c>
      <c r="E1787" s="160">
        <v>1000000</v>
      </c>
      <c r="F1787" s="138"/>
      <c r="G1787" s="160">
        <v>1000000</v>
      </c>
      <c r="H1787" s="5"/>
      <c r="I1787" s="131">
        <f t="shared" si="122"/>
        <v>500000</v>
      </c>
      <c r="J1787" s="139"/>
    </row>
    <row r="1788" spans="1:10" x14ac:dyDescent="0.25">
      <c r="A1788" s="140" t="s">
        <v>21</v>
      </c>
      <c r="B1788" s="140">
        <v>21102001</v>
      </c>
      <c r="C1788" s="162">
        <v>22020404</v>
      </c>
      <c r="D1788" s="133" t="s">
        <v>529</v>
      </c>
      <c r="E1788" s="163">
        <v>200000</v>
      </c>
      <c r="F1788" s="138"/>
      <c r="G1788" s="163">
        <v>200000</v>
      </c>
      <c r="H1788" s="5"/>
      <c r="I1788" s="131">
        <f t="shared" si="122"/>
        <v>100000</v>
      </c>
      <c r="J1788" s="139"/>
    </row>
    <row r="1789" spans="1:10" x14ac:dyDescent="0.25">
      <c r="A1789" s="140" t="s">
        <v>21</v>
      </c>
      <c r="B1789" s="140">
        <v>21102001</v>
      </c>
      <c r="C1789" s="162">
        <v>22020801</v>
      </c>
      <c r="D1789" s="133" t="s">
        <v>515</v>
      </c>
      <c r="E1789" s="163">
        <v>1000000</v>
      </c>
      <c r="F1789" s="138"/>
      <c r="G1789" s="163">
        <v>1000000</v>
      </c>
      <c r="H1789" s="5"/>
      <c r="I1789" s="131">
        <f t="shared" si="122"/>
        <v>500000</v>
      </c>
      <c r="J1789" s="139"/>
    </row>
    <row r="1790" spans="1:10" x14ac:dyDescent="0.25">
      <c r="A1790" s="140" t="s">
        <v>21</v>
      </c>
      <c r="B1790" s="140">
        <v>21102001</v>
      </c>
      <c r="C1790" s="162">
        <v>22020803</v>
      </c>
      <c r="D1790" s="133" t="s">
        <v>509</v>
      </c>
      <c r="E1790" s="163">
        <v>800000</v>
      </c>
      <c r="F1790" s="138"/>
      <c r="G1790" s="163">
        <v>800000</v>
      </c>
      <c r="H1790" s="5"/>
      <c r="I1790" s="131">
        <f t="shared" si="122"/>
        <v>400000</v>
      </c>
      <c r="J1790" s="131"/>
    </row>
    <row r="1791" spans="1:10" x14ac:dyDescent="0.25">
      <c r="A1791" s="140" t="s">
        <v>21</v>
      </c>
      <c r="B1791" s="140">
        <v>21102001</v>
      </c>
      <c r="C1791" s="162">
        <v>22021004</v>
      </c>
      <c r="D1791" s="133" t="s">
        <v>435</v>
      </c>
      <c r="E1791" s="163">
        <v>640000</v>
      </c>
      <c r="F1791" s="138"/>
      <c r="G1791" s="163">
        <v>640000</v>
      </c>
      <c r="H1791" s="5"/>
      <c r="I1791" s="131">
        <f t="shared" si="122"/>
        <v>320000</v>
      </c>
      <c r="J1791" s="131"/>
    </row>
    <row r="1792" spans="1:10" x14ac:dyDescent="0.25">
      <c r="A1792" s="140" t="s">
        <v>21</v>
      </c>
      <c r="B1792" s="140">
        <v>21102001</v>
      </c>
      <c r="C1792" s="162">
        <v>22020901</v>
      </c>
      <c r="D1792" s="133" t="s">
        <v>294</v>
      </c>
      <c r="E1792" s="163">
        <v>60000</v>
      </c>
      <c r="F1792" s="138"/>
      <c r="G1792" s="163">
        <v>60000</v>
      </c>
      <c r="H1792" s="5"/>
      <c r="I1792" s="131">
        <f t="shared" si="122"/>
        <v>30000</v>
      </c>
      <c r="J1792" s="139"/>
    </row>
    <row r="1793" spans="1:10" x14ac:dyDescent="0.25">
      <c r="A1793" s="140" t="s">
        <v>21</v>
      </c>
      <c r="B1793" s="140">
        <v>21102001</v>
      </c>
      <c r="C1793" s="162">
        <v>22020101</v>
      </c>
      <c r="D1793" s="154" t="s">
        <v>512</v>
      </c>
      <c r="E1793" s="163"/>
      <c r="F1793" s="138"/>
      <c r="G1793" s="165">
        <v>12000000</v>
      </c>
      <c r="H1793" s="5">
        <v>2000000</v>
      </c>
      <c r="I1793" s="5">
        <f>SUM(I1782:I1792)</f>
        <v>6000000</v>
      </c>
      <c r="J1793" s="131"/>
    </row>
    <row r="1794" spans="1:10" x14ac:dyDescent="0.25">
      <c r="A1794" s="140" t="s">
        <v>21</v>
      </c>
      <c r="B1794" s="140">
        <v>21102001</v>
      </c>
      <c r="C1794" s="140"/>
      <c r="D1794" s="154" t="s">
        <v>480</v>
      </c>
      <c r="E1794" s="161"/>
      <c r="F1794" s="138">
        <v>0</v>
      </c>
      <c r="G1794" s="138"/>
      <c r="H1794" s="131">
        <v>0</v>
      </c>
      <c r="I1794" s="5">
        <v>0</v>
      </c>
      <c r="J1794" s="139"/>
    </row>
    <row r="1795" spans="1:10" x14ac:dyDescent="0.25">
      <c r="A1795" s="140" t="s">
        <v>21</v>
      </c>
      <c r="B1795" s="140">
        <v>21102001</v>
      </c>
      <c r="C1795" s="150">
        <v>22020406</v>
      </c>
      <c r="D1795" s="133" t="s">
        <v>391</v>
      </c>
      <c r="E1795" s="163">
        <v>48000000</v>
      </c>
      <c r="F1795" s="138">
        <v>12900000</v>
      </c>
      <c r="G1795" s="163">
        <v>36000000</v>
      </c>
      <c r="H1795" s="131">
        <v>8252000</v>
      </c>
      <c r="I1795" s="131">
        <v>18000000</v>
      </c>
    </row>
    <row r="1796" spans="1:10" x14ac:dyDescent="0.25">
      <c r="A1796" s="140" t="s">
        <v>21</v>
      </c>
      <c r="B1796" s="174">
        <v>21102001</v>
      </c>
      <c r="C1796" s="150">
        <v>22020309</v>
      </c>
      <c r="D1796" s="6" t="s">
        <v>175</v>
      </c>
      <c r="E1796" s="160">
        <v>20068000</v>
      </c>
      <c r="F1796" s="138">
        <v>0</v>
      </c>
      <c r="G1796" s="160">
        <v>15068000</v>
      </c>
      <c r="H1796" s="131">
        <v>0</v>
      </c>
      <c r="I1796" s="131">
        <v>15000000</v>
      </c>
      <c r="J1796" s="139"/>
    </row>
    <row r="1797" spans="1:10" x14ac:dyDescent="0.25">
      <c r="A1797" s="140" t="s">
        <v>21</v>
      </c>
      <c r="B1797" s="174">
        <v>21102001</v>
      </c>
      <c r="C1797" s="150">
        <v>22020311</v>
      </c>
      <c r="D1797" s="6" t="s">
        <v>164</v>
      </c>
      <c r="E1797" s="160">
        <v>120000000</v>
      </c>
      <c r="F1797" s="138">
        <v>0</v>
      </c>
      <c r="G1797" s="160">
        <v>20000000</v>
      </c>
      <c r="H1797" s="131">
        <v>0</v>
      </c>
      <c r="I1797" s="131">
        <v>20000000</v>
      </c>
      <c r="J1797" s="139"/>
    </row>
    <row r="1798" spans="1:10" ht="16.5" customHeight="1" x14ac:dyDescent="0.25">
      <c r="A1798" s="140" t="s">
        <v>21</v>
      </c>
      <c r="B1798" s="174">
        <v>21102001</v>
      </c>
      <c r="C1798" s="150">
        <v>22020315</v>
      </c>
      <c r="D1798" s="6" t="s">
        <v>193</v>
      </c>
      <c r="E1798" s="160">
        <v>22000000</v>
      </c>
      <c r="F1798" s="138">
        <v>7500000</v>
      </c>
      <c r="G1798" s="160">
        <v>22000000</v>
      </c>
      <c r="H1798" s="131">
        <v>0</v>
      </c>
      <c r="I1798" s="131">
        <v>22000000</v>
      </c>
      <c r="J1798" s="456" t="s">
        <v>1249</v>
      </c>
    </row>
    <row r="1799" spans="1:10" x14ac:dyDescent="0.25">
      <c r="A1799" s="140" t="s">
        <v>21</v>
      </c>
      <c r="B1799" s="174">
        <v>21102001</v>
      </c>
      <c r="C1799" s="150">
        <v>22020401</v>
      </c>
      <c r="D1799" s="6" t="s">
        <v>284</v>
      </c>
      <c r="E1799" s="160">
        <v>2500000</v>
      </c>
      <c r="F1799" s="138">
        <v>2500000</v>
      </c>
      <c r="G1799" s="160">
        <v>2500000</v>
      </c>
      <c r="H1799" s="131">
        <v>0</v>
      </c>
      <c r="I1799" s="131">
        <v>3000000</v>
      </c>
      <c r="J1799" s="139"/>
    </row>
    <row r="1800" spans="1:10" x14ac:dyDescent="0.25">
      <c r="A1800" s="140" t="s">
        <v>21</v>
      </c>
      <c r="B1800" s="174">
        <v>21102001</v>
      </c>
      <c r="C1800" s="150">
        <v>22020405</v>
      </c>
      <c r="D1800" s="6" t="s">
        <v>424</v>
      </c>
      <c r="E1800" s="160">
        <v>9000000</v>
      </c>
      <c r="F1800" s="138">
        <v>0</v>
      </c>
      <c r="G1800" s="160">
        <v>9000000</v>
      </c>
      <c r="H1800" s="131">
        <v>0</v>
      </c>
      <c r="I1800" s="131">
        <v>9000000</v>
      </c>
      <c r="J1800" s="139"/>
    </row>
    <row r="1801" spans="1:10" x14ac:dyDescent="0.25">
      <c r="A1801" s="140" t="s">
        <v>21</v>
      </c>
      <c r="B1801" s="174">
        <v>21102001</v>
      </c>
      <c r="C1801" s="200">
        <v>23050101</v>
      </c>
      <c r="D1801" s="6" t="s">
        <v>188</v>
      </c>
      <c r="E1801" s="138">
        <v>9000000</v>
      </c>
      <c r="F1801" s="138">
        <v>0</v>
      </c>
      <c r="G1801" s="138">
        <v>8000000</v>
      </c>
      <c r="H1801" s="131">
        <v>0</v>
      </c>
      <c r="I1801" s="131">
        <v>8000000</v>
      </c>
      <c r="J1801" s="139"/>
    </row>
    <row r="1802" spans="1:10" x14ac:dyDescent="0.25">
      <c r="A1802" s="140" t="s">
        <v>21</v>
      </c>
      <c r="B1802" s="174">
        <v>21102001</v>
      </c>
      <c r="C1802" s="200">
        <v>23050103</v>
      </c>
      <c r="D1802" s="6" t="s">
        <v>155</v>
      </c>
      <c r="E1802" s="138"/>
      <c r="F1802" s="138">
        <v>0</v>
      </c>
      <c r="G1802" s="8">
        <v>6000000</v>
      </c>
      <c r="H1802" s="131">
        <v>0</v>
      </c>
      <c r="I1802" s="131">
        <v>6000000</v>
      </c>
      <c r="J1802" s="139"/>
    </row>
    <row r="1803" spans="1:10" x14ac:dyDescent="0.25">
      <c r="A1803" s="140" t="s">
        <v>21</v>
      </c>
      <c r="B1803" s="174">
        <v>21102001</v>
      </c>
      <c r="C1803" s="150">
        <v>22020406</v>
      </c>
      <c r="D1803" s="6" t="s">
        <v>462</v>
      </c>
      <c r="E1803" s="160">
        <v>100000000</v>
      </c>
      <c r="F1803" s="138">
        <v>1500000</v>
      </c>
      <c r="G1803" s="160">
        <v>50000000</v>
      </c>
      <c r="H1803" s="131">
        <v>3484060</v>
      </c>
      <c r="I1803" s="131">
        <v>22000000</v>
      </c>
      <c r="J1803" s="139"/>
    </row>
    <row r="1804" spans="1:10" x14ac:dyDescent="0.25">
      <c r="A1804" s="140" t="s">
        <v>21</v>
      </c>
      <c r="B1804" s="174">
        <v>21102001</v>
      </c>
      <c r="C1804" s="150">
        <v>22020501</v>
      </c>
      <c r="D1804" s="6" t="s">
        <v>119</v>
      </c>
      <c r="E1804" s="160">
        <v>6000000</v>
      </c>
      <c r="F1804" s="138">
        <v>0</v>
      </c>
      <c r="G1804" s="160">
        <v>6000000</v>
      </c>
      <c r="H1804" s="131">
        <v>0</v>
      </c>
      <c r="I1804" s="131">
        <v>6000000</v>
      </c>
      <c r="J1804" s="139"/>
    </row>
    <row r="1805" spans="1:10" x14ac:dyDescent="0.25">
      <c r="A1805" s="140" t="s">
        <v>21</v>
      </c>
      <c r="B1805" s="174">
        <v>21102001</v>
      </c>
      <c r="C1805" s="150">
        <v>22020307</v>
      </c>
      <c r="D1805" s="6" t="s">
        <v>472</v>
      </c>
      <c r="E1805" s="160">
        <v>24000000</v>
      </c>
      <c r="F1805" s="138">
        <v>0</v>
      </c>
      <c r="G1805" s="160">
        <v>24000000</v>
      </c>
      <c r="H1805" s="131">
        <v>0</v>
      </c>
      <c r="I1805" s="131">
        <v>10000000</v>
      </c>
      <c r="J1805" s="139"/>
    </row>
    <row r="1806" spans="1:10" x14ac:dyDescent="0.25">
      <c r="A1806" s="140" t="s">
        <v>21</v>
      </c>
      <c r="B1806" s="174">
        <v>21102001</v>
      </c>
      <c r="C1806" s="150">
        <v>22020902</v>
      </c>
      <c r="D1806" s="6" t="s">
        <v>215</v>
      </c>
      <c r="E1806" s="160">
        <v>5000000</v>
      </c>
      <c r="F1806" s="138">
        <v>1990000</v>
      </c>
      <c r="G1806" s="160">
        <v>5000000</v>
      </c>
      <c r="H1806" s="131">
        <v>0</v>
      </c>
      <c r="I1806" s="131">
        <v>5000000</v>
      </c>
      <c r="J1806" s="139"/>
    </row>
    <row r="1807" spans="1:10" x14ac:dyDescent="0.25">
      <c r="A1807" s="140" t="s">
        <v>21</v>
      </c>
      <c r="B1807" s="174">
        <v>21102001</v>
      </c>
      <c r="C1807" s="150"/>
      <c r="D1807" s="154" t="s">
        <v>516</v>
      </c>
      <c r="E1807" s="161">
        <f>SUM(E1795:E1806)</f>
        <v>365568000</v>
      </c>
      <c r="F1807" s="161">
        <f>SUM(F1795:F1806)</f>
        <v>26390000</v>
      </c>
      <c r="G1807" s="161">
        <f>SUM(G1795:G1806)</f>
        <v>203568000</v>
      </c>
      <c r="H1807" s="131">
        <v>9673060</v>
      </c>
      <c r="I1807" s="5">
        <f>SUM(I1795:I1806)</f>
        <v>144000000</v>
      </c>
      <c r="J1807" s="131"/>
    </row>
    <row r="1808" spans="1:10" x14ac:dyDescent="0.25">
      <c r="A1808" s="140" t="s">
        <v>21</v>
      </c>
      <c r="B1808" s="174">
        <v>21102001</v>
      </c>
      <c r="C1808" s="140"/>
      <c r="D1808" s="154" t="s">
        <v>290</v>
      </c>
      <c r="E1808" s="161" t="e">
        <f>#REF!+E1807</f>
        <v>#REF!</v>
      </c>
      <c r="F1808" s="161" t="e">
        <f>#REF!+F1807</f>
        <v>#REF!</v>
      </c>
      <c r="G1808" s="5">
        <f>G1793+G1807</f>
        <v>215568000</v>
      </c>
      <c r="H1808" s="5">
        <v>10923060</v>
      </c>
      <c r="I1808" s="5">
        <f>I1793+I1807</f>
        <v>150000000</v>
      </c>
      <c r="J1808" s="455"/>
    </row>
    <row r="1809" spans="1:10" hidden="1" x14ac:dyDescent="0.25">
      <c r="A1809" s="140" t="s">
        <v>21</v>
      </c>
      <c r="B1809" s="140">
        <v>21103001</v>
      </c>
      <c r="C1809" s="140"/>
      <c r="D1809" s="154" t="s">
        <v>216</v>
      </c>
      <c r="E1809" s="160"/>
      <c r="F1809" s="138">
        <v>0</v>
      </c>
      <c r="G1809" s="138">
        <v>0</v>
      </c>
      <c r="H1809" s="131">
        <v>0</v>
      </c>
      <c r="I1809" s="5"/>
      <c r="J1809" s="139"/>
    </row>
    <row r="1810" spans="1:10" hidden="1" x14ac:dyDescent="0.25">
      <c r="A1810" s="140" t="s">
        <v>21</v>
      </c>
      <c r="B1810" s="140">
        <v>21103001</v>
      </c>
      <c r="C1810" s="145">
        <v>21010101</v>
      </c>
      <c r="D1810" s="154" t="s">
        <v>287</v>
      </c>
      <c r="E1810" s="161">
        <v>8233000</v>
      </c>
      <c r="F1810" s="148">
        <v>7247050</v>
      </c>
      <c r="G1810" s="148">
        <v>0</v>
      </c>
      <c r="H1810" s="131">
        <v>0</v>
      </c>
      <c r="I1810" s="5"/>
      <c r="J1810" s="139"/>
    </row>
    <row r="1811" spans="1:10" hidden="1" x14ac:dyDescent="0.25">
      <c r="A1811" s="140" t="s">
        <v>21</v>
      </c>
      <c r="B1811" s="140">
        <v>21103001</v>
      </c>
      <c r="C1811" s="150">
        <v>22020102</v>
      </c>
      <c r="D1811" s="154" t="s">
        <v>479</v>
      </c>
      <c r="E1811" s="163">
        <v>1800000</v>
      </c>
      <c r="F1811" s="148">
        <v>900000</v>
      </c>
      <c r="G1811" s="138">
        <v>0</v>
      </c>
      <c r="H1811" s="131">
        <v>0</v>
      </c>
      <c r="I1811" s="5"/>
      <c r="J1811" s="139"/>
    </row>
    <row r="1812" spans="1:10" hidden="1" x14ac:dyDescent="0.25">
      <c r="A1812" s="140" t="s">
        <v>21</v>
      </c>
      <c r="B1812" s="140">
        <v>21103001</v>
      </c>
      <c r="C1812" s="140"/>
      <c r="D1812" s="154" t="s">
        <v>480</v>
      </c>
      <c r="E1812" s="161"/>
      <c r="F1812" s="138">
        <v>0</v>
      </c>
      <c r="G1812" s="138">
        <v>0</v>
      </c>
      <c r="H1812" s="131">
        <v>0</v>
      </c>
      <c r="I1812" s="5"/>
      <c r="J1812" s="139"/>
    </row>
    <row r="1813" spans="1:10" hidden="1" x14ac:dyDescent="0.25">
      <c r="A1813" s="140" t="s">
        <v>21</v>
      </c>
      <c r="B1813" s="174">
        <v>21103001</v>
      </c>
      <c r="C1813" s="150">
        <v>22020305</v>
      </c>
      <c r="D1813" s="6" t="s">
        <v>189</v>
      </c>
      <c r="E1813" s="160">
        <v>772000</v>
      </c>
      <c r="F1813" s="138">
        <v>0</v>
      </c>
      <c r="G1813" s="138">
        <v>0</v>
      </c>
      <c r="H1813" s="131">
        <v>0</v>
      </c>
      <c r="I1813" s="5"/>
      <c r="J1813" s="139"/>
    </row>
    <row r="1814" spans="1:10" hidden="1" x14ac:dyDescent="0.25">
      <c r="A1814" s="140" t="s">
        <v>21</v>
      </c>
      <c r="B1814" s="174">
        <v>21103001</v>
      </c>
      <c r="C1814" s="150">
        <v>22020307</v>
      </c>
      <c r="D1814" s="6" t="s">
        <v>151</v>
      </c>
      <c r="E1814" s="160">
        <v>1000000</v>
      </c>
      <c r="F1814" s="138">
        <v>0</v>
      </c>
      <c r="G1814" s="138">
        <v>0</v>
      </c>
      <c r="H1814" s="131">
        <v>0</v>
      </c>
      <c r="I1814" s="5"/>
      <c r="J1814" s="139"/>
    </row>
    <row r="1815" spans="1:10" hidden="1" x14ac:dyDescent="0.25">
      <c r="A1815" s="140" t="s">
        <v>21</v>
      </c>
      <c r="B1815" s="174">
        <v>21103001</v>
      </c>
      <c r="C1815" s="150">
        <v>22020501</v>
      </c>
      <c r="D1815" s="6" t="s">
        <v>119</v>
      </c>
      <c r="E1815" s="160">
        <v>3000000</v>
      </c>
      <c r="F1815" s="138">
        <v>0</v>
      </c>
      <c r="G1815" s="138">
        <v>0</v>
      </c>
      <c r="H1815" s="131">
        <v>0</v>
      </c>
      <c r="I1815" s="5"/>
      <c r="J1815" s="139"/>
    </row>
    <row r="1816" spans="1:10" hidden="1" x14ac:dyDescent="0.25">
      <c r="A1816" s="140" t="s">
        <v>21</v>
      </c>
      <c r="B1816" s="174">
        <v>21103001</v>
      </c>
      <c r="C1816" s="150"/>
      <c r="D1816" s="154" t="s">
        <v>290</v>
      </c>
      <c r="E1816" s="161">
        <f>SUM(E1811:E1815)</f>
        <v>6572000</v>
      </c>
      <c r="F1816" s="148">
        <f>SUM(F1811:F1815)</f>
        <v>900000</v>
      </c>
      <c r="G1816" s="138">
        <v>0</v>
      </c>
      <c r="H1816" s="131">
        <v>0</v>
      </c>
      <c r="I1816" s="5"/>
      <c r="J1816" s="139"/>
    </row>
    <row r="1817" spans="1:10" x14ac:dyDescent="0.25">
      <c r="A1817" s="140" t="s">
        <v>21</v>
      </c>
      <c r="B1817" s="174">
        <v>21102002</v>
      </c>
      <c r="C1817" s="150"/>
      <c r="D1817" s="196" t="s">
        <v>699</v>
      </c>
      <c r="E1817" s="160"/>
      <c r="F1817" s="138"/>
      <c r="G1817" s="160">
        <v>0</v>
      </c>
      <c r="H1817" s="131">
        <v>0</v>
      </c>
      <c r="I1817" s="131"/>
      <c r="J1817" s="139"/>
    </row>
    <row r="1818" spans="1:10" x14ac:dyDescent="0.25">
      <c r="A1818" s="140" t="s">
        <v>21</v>
      </c>
      <c r="B1818" s="174">
        <v>21102002</v>
      </c>
      <c r="C1818" s="162">
        <v>22020101</v>
      </c>
      <c r="D1818" s="133" t="s">
        <v>291</v>
      </c>
      <c r="E1818" s="161"/>
      <c r="F1818" s="148"/>
      <c r="G1818" s="138">
        <v>0</v>
      </c>
      <c r="H1818" s="131">
        <v>0</v>
      </c>
      <c r="I1818" s="131">
        <v>5000000</v>
      </c>
      <c r="J1818" s="139"/>
    </row>
    <row r="1819" spans="1:10" x14ac:dyDescent="0.25">
      <c r="A1819" s="140" t="s">
        <v>21</v>
      </c>
      <c r="B1819" s="174">
        <v>21102002</v>
      </c>
      <c r="C1819" s="162">
        <v>22020201</v>
      </c>
      <c r="D1819" s="133" t="s">
        <v>646</v>
      </c>
      <c r="E1819" s="161"/>
      <c r="F1819" s="148"/>
      <c r="G1819" s="138">
        <v>0</v>
      </c>
      <c r="H1819" s="131">
        <v>0</v>
      </c>
      <c r="I1819" s="131"/>
      <c r="J1819" s="139"/>
    </row>
    <row r="1820" spans="1:10" x14ac:dyDescent="0.25">
      <c r="A1820" s="140" t="s">
        <v>21</v>
      </c>
      <c r="B1820" s="174">
        <v>21102002</v>
      </c>
      <c r="C1820" s="162">
        <v>22020301</v>
      </c>
      <c r="D1820" s="133" t="s">
        <v>513</v>
      </c>
      <c r="E1820" s="161"/>
      <c r="F1820" s="148"/>
      <c r="G1820" s="138">
        <v>0</v>
      </c>
      <c r="H1820" s="131">
        <v>0</v>
      </c>
      <c r="I1820" s="131">
        <v>7000000</v>
      </c>
      <c r="J1820" s="139"/>
    </row>
    <row r="1821" spans="1:10" x14ac:dyDescent="0.25">
      <c r="A1821" s="140" t="s">
        <v>21</v>
      </c>
      <c r="B1821" s="174">
        <v>21102002</v>
      </c>
      <c r="C1821" s="162">
        <v>22020303</v>
      </c>
      <c r="D1821" s="133" t="s">
        <v>522</v>
      </c>
      <c r="E1821" s="161"/>
      <c r="F1821" s="148"/>
      <c r="G1821" s="138">
        <v>0</v>
      </c>
      <c r="H1821" s="131">
        <v>0</v>
      </c>
      <c r="I1821" s="131">
        <v>2000000</v>
      </c>
      <c r="J1821" s="139"/>
    </row>
    <row r="1822" spans="1:10" x14ac:dyDescent="0.25">
      <c r="A1822" s="140" t="s">
        <v>21</v>
      </c>
      <c r="B1822" s="174">
        <v>21102002</v>
      </c>
      <c r="C1822" s="162">
        <v>22020401</v>
      </c>
      <c r="D1822" s="133" t="s">
        <v>489</v>
      </c>
      <c r="E1822" s="161"/>
      <c r="F1822" s="148"/>
      <c r="G1822" s="138">
        <v>0</v>
      </c>
      <c r="H1822" s="131">
        <v>0</v>
      </c>
      <c r="I1822" s="131">
        <v>5000000</v>
      </c>
      <c r="J1822" s="139"/>
    </row>
    <row r="1823" spans="1:10" x14ac:dyDescent="0.25">
      <c r="A1823" s="140" t="s">
        <v>21</v>
      </c>
      <c r="B1823" s="174">
        <v>21102002</v>
      </c>
      <c r="C1823" s="162">
        <v>22020404</v>
      </c>
      <c r="D1823" s="133" t="s">
        <v>529</v>
      </c>
      <c r="E1823" s="161"/>
      <c r="F1823" s="148"/>
      <c r="G1823" s="138">
        <v>0</v>
      </c>
      <c r="H1823" s="131">
        <v>0</v>
      </c>
      <c r="I1823" s="131">
        <v>5000000</v>
      </c>
      <c r="J1823" s="139"/>
    </row>
    <row r="1824" spans="1:10" x14ac:dyDescent="0.25">
      <c r="A1824" s="140" t="s">
        <v>21</v>
      </c>
      <c r="B1824" s="174">
        <v>21102002</v>
      </c>
      <c r="C1824" s="162">
        <v>22020801</v>
      </c>
      <c r="D1824" s="133" t="s">
        <v>515</v>
      </c>
      <c r="E1824" s="161"/>
      <c r="F1824" s="148"/>
      <c r="G1824" s="138">
        <v>0</v>
      </c>
      <c r="H1824" s="131">
        <v>0</v>
      </c>
      <c r="I1824" s="131">
        <v>1500000</v>
      </c>
      <c r="J1824" s="139"/>
    </row>
    <row r="1825" spans="1:10" x14ac:dyDescent="0.25">
      <c r="A1825" s="140" t="s">
        <v>21</v>
      </c>
      <c r="B1825" s="174">
        <v>21102002</v>
      </c>
      <c r="C1825" s="162">
        <v>22020803</v>
      </c>
      <c r="D1825" s="133" t="s">
        <v>509</v>
      </c>
      <c r="E1825" s="161"/>
      <c r="F1825" s="148"/>
      <c r="G1825" s="138">
        <v>0</v>
      </c>
      <c r="H1825" s="131">
        <v>0</v>
      </c>
      <c r="I1825" s="131">
        <v>1000000</v>
      </c>
      <c r="J1825" s="139"/>
    </row>
    <row r="1826" spans="1:10" x14ac:dyDescent="0.25">
      <c r="A1826" s="140" t="s">
        <v>21</v>
      </c>
      <c r="B1826" s="174">
        <v>21102002</v>
      </c>
      <c r="C1826" s="150">
        <v>22020803</v>
      </c>
      <c r="D1826" s="133" t="s">
        <v>642</v>
      </c>
      <c r="E1826" s="161"/>
      <c r="F1826" s="148"/>
      <c r="G1826" s="138">
        <v>0</v>
      </c>
      <c r="H1826" s="131">
        <v>0</v>
      </c>
      <c r="I1826" s="131">
        <v>1000000</v>
      </c>
      <c r="J1826" s="139"/>
    </row>
    <row r="1827" spans="1:10" x14ac:dyDescent="0.25">
      <c r="A1827" s="140" t="s">
        <v>21</v>
      </c>
      <c r="B1827" s="174">
        <v>21102002</v>
      </c>
      <c r="C1827" s="162">
        <v>22021004</v>
      </c>
      <c r="D1827" s="133" t="s">
        <v>435</v>
      </c>
      <c r="E1827" s="161"/>
      <c r="F1827" s="148"/>
      <c r="G1827" s="138">
        <v>0</v>
      </c>
      <c r="H1827" s="131">
        <v>0</v>
      </c>
      <c r="I1827" s="131">
        <v>2000000</v>
      </c>
      <c r="J1827" s="139"/>
    </row>
    <row r="1828" spans="1:10" x14ac:dyDescent="0.25">
      <c r="A1828" s="140" t="s">
        <v>21</v>
      </c>
      <c r="B1828" s="174">
        <v>21102002</v>
      </c>
      <c r="C1828" s="162">
        <v>22020901</v>
      </c>
      <c r="D1828" s="133" t="s">
        <v>294</v>
      </c>
      <c r="E1828" s="161"/>
      <c r="F1828" s="148"/>
      <c r="G1828" s="138">
        <v>0</v>
      </c>
      <c r="H1828" s="131">
        <v>0</v>
      </c>
      <c r="I1828" s="131">
        <v>500000</v>
      </c>
      <c r="J1828" s="139"/>
    </row>
    <row r="1829" spans="1:10" x14ac:dyDescent="0.25">
      <c r="A1829" s="140" t="s">
        <v>21</v>
      </c>
      <c r="B1829" s="174">
        <v>21102002</v>
      </c>
      <c r="C1829" s="162">
        <v>22020406</v>
      </c>
      <c r="D1829" s="133" t="s">
        <v>803</v>
      </c>
      <c r="E1829" s="161"/>
      <c r="F1829" s="148"/>
      <c r="G1829" s="138">
        <v>0</v>
      </c>
      <c r="H1829" s="138">
        <v>0</v>
      </c>
      <c r="I1829" s="131">
        <v>18000000</v>
      </c>
      <c r="J1829" s="139"/>
    </row>
    <row r="1830" spans="1:10" x14ac:dyDescent="0.25">
      <c r="A1830" s="140" t="s">
        <v>21</v>
      </c>
      <c r="B1830" s="174">
        <v>21102002</v>
      </c>
      <c r="C1830" s="150"/>
      <c r="D1830" s="154" t="s">
        <v>494</v>
      </c>
      <c r="E1830" s="161"/>
      <c r="F1830" s="148"/>
      <c r="G1830" s="138">
        <v>0</v>
      </c>
      <c r="H1830" s="131">
        <v>0</v>
      </c>
      <c r="I1830" s="5">
        <f>SUM(I1818:I1829)</f>
        <v>48000000</v>
      </c>
      <c r="J1830" s="139"/>
    </row>
    <row r="1831" spans="1:10" x14ac:dyDescent="0.25">
      <c r="A1831" s="140" t="s">
        <v>21</v>
      </c>
      <c r="B1831" s="140">
        <v>21104001</v>
      </c>
      <c r="C1831" s="140"/>
      <c r="D1831" s="154" t="s">
        <v>585</v>
      </c>
      <c r="E1831" s="160"/>
      <c r="F1831" s="138">
        <v>0</v>
      </c>
      <c r="G1831" s="138"/>
      <c r="H1831" s="131">
        <v>0</v>
      </c>
      <c r="I1831" s="5"/>
      <c r="J1831" s="139"/>
    </row>
    <row r="1832" spans="1:10" x14ac:dyDescent="0.25">
      <c r="A1832" s="140" t="s">
        <v>21</v>
      </c>
      <c r="B1832" s="140">
        <v>21104001</v>
      </c>
      <c r="C1832" s="145">
        <v>21010101</v>
      </c>
      <c r="D1832" s="154" t="s">
        <v>287</v>
      </c>
      <c r="E1832" s="161">
        <v>110932000</v>
      </c>
      <c r="F1832" s="148">
        <v>97737408</v>
      </c>
      <c r="G1832" s="148">
        <v>122852000</v>
      </c>
      <c r="H1832" s="5">
        <v>90281769</v>
      </c>
      <c r="I1832" s="5">
        <v>130005000</v>
      </c>
      <c r="J1832" s="139"/>
    </row>
    <row r="1833" spans="1:10" x14ac:dyDescent="0.25">
      <c r="A1833" s="140" t="s">
        <v>21</v>
      </c>
      <c r="B1833" s="140">
        <v>21104001</v>
      </c>
      <c r="C1833" s="162">
        <v>22020101</v>
      </c>
      <c r="D1833" s="154" t="s">
        <v>512</v>
      </c>
      <c r="E1833" s="163"/>
      <c r="F1833" s="138"/>
      <c r="G1833" s="138"/>
      <c r="H1833" s="131"/>
      <c r="I1833" s="5"/>
      <c r="J1833" s="139"/>
    </row>
    <row r="1834" spans="1:10" x14ac:dyDescent="0.25">
      <c r="A1834" s="140" t="s">
        <v>21</v>
      </c>
      <c r="B1834" s="140">
        <v>21104001</v>
      </c>
      <c r="C1834" s="162">
        <v>22020101</v>
      </c>
      <c r="D1834" s="133" t="s">
        <v>291</v>
      </c>
      <c r="E1834" s="163">
        <v>1000000</v>
      </c>
      <c r="F1834" s="138"/>
      <c r="G1834" s="163">
        <v>1000000</v>
      </c>
      <c r="H1834" s="131"/>
      <c r="I1834" s="131">
        <f>G1834/2</f>
        <v>500000</v>
      </c>
      <c r="J1834" s="139"/>
    </row>
    <row r="1835" spans="1:10" x14ac:dyDescent="0.25">
      <c r="A1835" s="140" t="s">
        <v>21</v>
      </c>
      <c r="B1835" s="140">
        <v>21104001</v>
      </c>
      <c r="C1835" s="162">
        <v>22020201</v>
      </c>
      <c r="D1835" s="133" t="s">
        <v>646</v>
      </c>
      <c r="E1835" s="163">
        <v>120000</v>
      </c>
      <c r="F1835" s="138"/>
      <c r="G1835" s="163">
        <v>120000</v>
      </c>
      <c r="H1835" s="131"/>
      <c r="I1835" s="131">
        <f t="shared" ref="I1835:I1844" si="123">G1835/2</f>
        <v>60000</v>
      </c>
      <c r="J1835" s="139"/>
    </row>
    <row r="1836" spans="1:10" x14ac:dyDescent="0.25">
      <c r="A1836" s="140" t="s">
        <v>21</v>
      </c>
      <c r="B1836" s="140">
        <v>21104001</v>
      </c>
      <c r="C1836" s="162">
        <v>22020301</v>
      </c>
      <c r="D1836" s="133" t="s">
        <v>513</v>
      </c>
      <c r="E1836" s="163">
        <v>1760000</v>
      </c>
      <c r="F1836" s="138"/>
      <c r="G1836" s="163">
        <v>1760000</v>
      </c>
      <c r="H1836" s="131"/>
      <c r="I1836" s="131">
        <f t="shared" si="123"/>
        <v>880000</v>
      </c>
      <c r="J1836" s="139"/>
    </row>
    <row r="1837" spans="1:10" x14ac:dyDescent="0.25">
      <c r="A1837" s="140" t="s">
        <v>21</v>
      </c>
      <c r="B1837" s="140">
        <v>21104001</v>
      </c>
      <c r="C1837" s="162">
        <v>22020303</v>
      </c>
      <c r="D1837" s="133" t="s">
        <v>522</v>
      </c>
      <c r="E1837" s="163">
        <v>120000</v>
      </c>
      <c r="F1837" s="138"/>
      <c r="G1837" s="163">
        <v>120000</v>
      </c>
      <c r="H1837" s="131"/>
      <c r="I1837" s="131">
        <f t="shared" si="123"/>
        <v>60000</v>
      </c>
      <c r="J1837" s="139"/>
    </row>
    <row r="1838" spans="1:10" x14ac:dyDescent="0.25">
      <c r="A1838" s="140" t="s">
        <v>21</v>
      </c>
      <c r="B1838" s="140">
        <v>21104001</v>
      </c>
      <c r="C1838" s="162">
        <v>22020401</v>
      </c>
      <c r="D1838" s="133" t="s">
        <v>489</v>
      </c>
      <c r="E1838" s="163">
        <v>300000</v>
      </c>
      <c r="F1838" s="138"/>
      <c r="G1838" s="163">
        <v>300000</v>
      </c>
      <c r="H1838" s="131"/>
      <c r="I1838" s="131">
        <f t="shared" si="123"/>
        <v>150000</v>
      </c>
      <c r="J1838" s="139"/>
    </row>
    <row r="1839" spans="1:10" x14ac:dyDescent="0.25">
      <c r="A1839" s="140" t="s">
        <v>21</v>
      </c>
      <c r="B1839" s="140">
        <v>21104001</v>
      </c>
      <c r="C1839" s="162">
        <v>22020404</v>
      </c>
      <c r="D1839" s="133" t="s">
        <v>529</v>
      </c>
      <c r="E1839" s="163">
        <v>200000</v>
      </c>
      <c r="F1839" s="138"/>
      <c r="G1839" s="163">
        <v>200000</v>
      </c>
      <c r="H1839" s="131"/>
      <c r="I1839" s="131">
        <f t="shared" si="123"/>
        <v>100000</v>
      </c>
      <c r="J1839" s="139"/>
    </row>
    <row r="1840" spans="1:10" x14ac:dyDescent="0.25">
      <c r="A1840" s="140" t="s">
        <v>21</v>
      </c>
      <c r="B1840" s="140">
        <v>21104001</v>
      </c>
      <c r="C1840" s="162">
        <v>22020801</v>
      </c>
      <c r="D1840" s="133" t="s">
        <v>515</v>
      </c>
      <c r="E1840" s="163">
        <v>1000000</v>
      </c>
      <c r="F1840" s="138"/>
      <c r="G1840" s="163">
        <v>1000000</v>
      </c>
      <c r="H1840" s="131"/>
      <c r="I1840" s="131">
        <f t="shared" si="123"/>
        <v>500000</v>
      </c>
      <c r="J1840" s="139"/>
    </row>
    <row r="1841" spans="1:10" x14ac:dyDescent="0.25">
      <c r="A1841" s="140" t="s">
        <v>21</v>
      </c>
      <c r="B1841" s="140">
        <v>21104001</v>
      </c>
      <c r="C1841" s="162">
        <v>22020803</v>
      </c>
      <c r="D1841" s="133" t="s">
        <v>509</v>
      </c>
      <c r="E1841" s="163">
        <v>600000</v>
      </c>
      <c r="F1841" s="138"/>
      <c r="G1841" s="163">
        <v>600000</v>
      </c>
      <c r="H1841" s="131"/>
      <c r="I1841" s="131">
        <f t="shared" si="123"/>
        <v>300000</v>
      </c>
      <c r="J1841" s="139"/>
    </row>
    <row r="1842" spans="1:10" x14ac:dyDescent="0.25">
      <c r="A1842" s="140" t="s">
        <v>21</v>
      </c>
      <c r="B1842" s="140">
        <v>21104001</v>
      </c>
      <c r="C1842" s="150">
        <v>22020803</v>
      </c>
      <c r="D1842" s="133" t="s">
        <v>642</v>
      </c>
      <c r="E1842" s="163">
        <v>200000</v>
      </c>
      <c r="F1842" s="138"/>
      <c r="G1842" s="163">
        <v>200000</v>
      </c>
      <c r="H1842" s="131"/>
      <c r="I1842" s="131">
        <f t="shared" si="123"/>
        <v>100000</v>
      </c>
      <c r="J1842" s="139"/>
    </row>
    <row r="1843" spans="1:10" x14ac:dyDescent="0.25">
      <c r="A1843" s="140" t="s">
        <v>21</v>
      </c>
      <c r="B1843" s="140">
        <v>21104001</v>
      </c>
      <c r="C1843" s="162">
        <v>22021004</v>
      </c>
      <c r="D1843" s="133" t="s">
        <v>435</v>
      </c>
      <c r="E1843" s="163">
        <v>640000</v>
      </c>
      <c r="F1843" s="138"/>
      <c r="G1843" s="163">
        <v>640000</v>
      </c>
      <c r="H1843" s="131"/>
      <c r="I1843" s="131">
        <f t="shared" si="123"/>
        <v>320000</v>
      </c>
      <c r="J1843" s="139"/>
    </row>
    <row r="1844" spans="1:10" x14ac:dyDescent="0.25">
      <c r="A1844" s="140" t="s">
        <v>21</v>
      </c>
      <c r="B1844" s="140">
        <v>21104001</v>
      </c>
      <c r="C1844" s="162">
        <v>22020901</v>
      </c>
      <c r="D1844" s="133" t="s">
        <v>294</v>
      </c>
      <c r="E1844" s="163">
        <v>60000</v>
      </c>
      <c r="F1844" s="138"/>
      <c r="G1844" s="163">
        <v>60000</v>
      </c>
      <c r="H1844" s="131"/>
      <c r="I1844" s="131">
        <f t="shared" si="123"/>
        <v>30000</v>
      </c>
      <c r="J1844" s="139"/>
    </row>
    <row r="1845" spans="1:10" x14ac:dyDescent="0.25">
      <c r="A1845" s="140" t="s">
        <v>21</v>
      </c>
      <c r="B1845" s="140">
        <v>21104001</v>
      </c>
      <c r="C1845" s="140"/>
      <c r="D1845" s="154" t="s">
        <v>516</v>
      </c>
      <c r="E1845" s="161">
        <f>SUM(E1834:E1844)</f>
        <v>6000000</v>
      </c>
      <c r="F1845" s="148">
        <v>2625000</v>
      </c>
      <c r="G1845" s="148">
        <v>6000000</v>
      </c>
      <c r="H1845" s="5">
        <v>1400000</v>
      </c>
      <c r="I1845" s="5">
        <f>SUM(I1834:I1844)</f>
        <v>3000000</v>
      </c>
      <c r="J1845" s="139"/>
    </row>
    <row r="1846" spans="1:10" x14ac:dyDescent="0.25">
      <c r="A1846" s="140" t="s">
        <v>21</v>
      </c>
      <c r="B1846" s="140">
        <v>21104001</v>
      </c>
      <c r="C1846" s="140"/>
      <c r="D1846" s="154" t="s">
        <v>480</v>
      </c>
      <c r="E1846" s="161"/>
      <c r="F1846" s="138"/>
      <c r="G1846" s="138"/>
      <c r="H1846" s="131">
        <v>0</v>
      </c>
      <c r="I1846" s="5"/>
      <c r="J1846" s="131"/>
    </row>
    <row r="1847" spans="1:10" x14ac:dyDescent="0.25">
      <c r="A1847" s="140" t="s">
        <v>21</v>
      </c>
      <c r="B1847" s="174">
        <v>21104001</v>
      </c>
      <c r="C1847" s="150">
        <v>22020405</v>
      </c>
      <c r="D1847" s="6" t="s">
        <v>440</v>
      </c>
      <c r="E1847" s="160"/>
      <c r="F1847" s="138">
        <v>0</v>
      </c>
      <c r="G1847" s="138"/>
      <c r="H1847" s="131">
        <v>0</v>
      </c>
      <c r="I1847" s="5"/>
      <c r="J1847" s="131"/>
    </row>
    <row r="1848" spans="1:10" x14ac:dyDescent="0.25">
      <c r="A1848" s="140" t="s">
        <v>21</v>
      </c>
      <c r="B1848" s="174">
        <v>21104001</v>
      </c>
      <c r="C1848" s="150">
        <v>22020310</v>
      </c>
      <c r="D1848" s="6" t="s">
        <v>187</v>
      </c>
      <c r="E1848" s="160">
        <v>6000000</v>
      </c>
      <c r="F1848" s="138">
        <v>0</v>
      </c>
      <c r="G1848" s="138">
        <v>6000000</v>
      </c>
      <c r="H1848" s="131">
        <v>0</v>
      </c>
      <c r="I1848" s="131">
        <v>10000000</v>
      </c>
      <c r="J1848" s="554"/>
    </row>
    <row r="1849" spans="1:10" x14ac:dyDescent="0.25">
      <c r="A1849" s="140" t="s">
        <v>21</v>
      </c>
      <c r="B1849" s="174">
        <v>21104001</v>
      </c>
      <c r="C1849" s="150">
        <v>22020309</v>
      </c>
      <c r="D1849" s="6" t="s">
        <v>175</v>
      </c>
      <c r="E1849" s="160">
        <v>7000000</v>
      </c>
      <c r="F1849" s="138">
        <v>0</v>
      </c>
      <c r="G1849" s="138">
        <v>5000000</v>
      </c>
      <c r="H1849" s="131">
        <v>0</v>
      </c>
      <c r="I1849" s="131">
        <v>8000000</v>
      </c>
      <c r="J1849" s="457"/>
    </row>
    <row r="1850" spans="1:10" x14ac:dyDescent="0.25">
      <c r="A1850" s="140" t="s">
        <v>21</v>
      </c>
      <c r="B1850" s="174">
        <v>21104001</v>
      </c>
      <c r="C1850" s="150">
        <v>22020307</v>
      </c>
      <c r="D1850" s="6" t="s">
        <v>151</v>
      </c>
      <c r="E1850" s="160">
        <v>3000000</v>
      </c>
      <c r="F1850" s="138">
        <v>0</v>
      </c>
      <c r="G1850" s="138">
        <v>3000000</v>
      </c>
      <c r="H1850" s="131">
        <v>0</v>
      </c>
      <c r="I1850" s="131">
        <v>3000000</v>
      </c>
      <c r="J1850" s="139"/>
    </row>
    <row r="1851" spans="1:10" x14ac:dyDescent="0.25">
      <c r="A1851" s="140" t="s">
        <v>21</v>
      </c>
      <c r="B1851" s="174">
        <v>21104001</v>
      </c>
      <c r="C1851" s="150">
        <v>22020305</v>
      </c>
      <c r="D1851" s="6" t="s">
        <v>446</v>
      </c>
      <c r="E1851" s="160">
        <v>2500000</v>
      </c>
      <c r="F1851" s="138">
        <v>734000</v>
      </c>
      <c r="G1851" s="138">
        <v>2000000</v>
      </c>
      <c r="H1851" s="131">
        <v>0</v>
      </c>
      <c r="I1851" s="131">
        <v>5000000</v>
      </c>
      <c r="J1851" s="139"/>
    </row>
    <row r="1852" spans="1:10" x14ac:dyDescent="0.25">
      <c r="A1852" s="140" t="s">
        <v>21</v>
      </c>
      <c r="B1852" s="174">
        <v>21104001</v>
      </c>
      <c r="C1852" s="150">
        <v>22020402</v>
      </c>
      <c r="D1852" s="6" t="s">
        <v>447</v>
      </c>
      <c r="E1852" s="160">
        <v>4000000</v>
      </c>
      <c r="F1852" s="138">
        <v>0</v>
      </c>
      <c r="G1852" s="138">
        <v>4000000</v>
      </c>
      <c r="H1852" s="131">
        <v>0</v>
      </c>
      <c r="I1852" s="131">
        <v>7000000</v>
      </c>
      <c r="J1852" s="139"/>
    </row>
    <row r="1853" spans="1:10" x14ac:dyDescent="0.25">
      <c r="A1853" s="140" t="s">
        <v>21</v>
      </c>
      <c r="B1853" s="174">
        <v>21104001</v>
      </c>
      <c r="C1853" s="150">
        <v>22020501</v>
      </c>
      <c r="D1853" s="6" t="s">
        <v>119</v>
      </c>
      <c r="E1853" s="160">
        <v>5000000</v>
      </c>
      <c r="F1853" s="138">
        <v>0</v>
      </c>
      <c r="G1853" s="138">
        <v>3500000</v>
      </c>
      <c r="H1853" s="131">
        <v>0</v>
      </c>
      <c r="I1853" s="131">
        <v>6000000</v>
      </c>
      <c r="J1853" s="139"/>
    </row>
    <row r="1854" spans="1:10" x14ac:dyDescent="0.25">
      <c r="A1854" s="140" t="s">
        <v>21</v>
      </c>
      <c r="B1854" s="174">
        <v>21104001</v>
      </c>
      <c r="C1854" s="150">
        <v>22040109</v>
      </c>
      <c r="D1854" s="6" t="s">
        <v>137</v>
      </c>
      <c r="E1854" s="160">
        <v>11000000</v>
      </c>
      <c r="F1854" s="138">
        <v>0</v>
      </c>
      <c r="G1854" s="138">
        <v>10000000</v>
      </c>
      <c r="H1854" s="131">
        <v>3241000</v>
      </c>
      <c r="I1854" s="131">
        <v>11000000</v>
      </c>
      <c r="J1854" s="139"/>
    </row>
    <row r="1855" spans="1:10" x14ac:dyDescent="0.25">
      <c r="A1855" s="140" t="s">
        <v>21</v>
      </c>
      <c r="B1855" s="174">
        <v>21104001</v>
      </c>
      <c r="C1855" s="150"/>
      <c r="D1855" s="154" t="s">
        <v>516</v>
      </c>
      <c r="E1855" s="148">
        <f t="shared" ref="E1855:F1855" si="124">SUM(E1848:E1854)</f>
        <v>38500000</v>
      </c>
      <c r="F1855" s="148">
        <f t="shared" si="124"/>
        <v>734000</v>
      </c>
      <c r="G1855" s="148">
        <f>SUM(G1848:G1854)</f>
        <v>33500000</v>
      </c>
      <c r="H1855" s="131">
        <v>3241000</v>
      </c>
      <c r="I1855" s="5">
        <f>SUM(I1848:I1854)</f>
        <v>50000000</v>
      </c>
      <c r="J1855" s="139"/>
    </row>
    <row r="1856" spans="1:10" x14ac:dyDescent="0.25">
      <c r="A1856" s="140" t="s">
        <v>21</v>
      </c>
      <c r="B1856" s="174">
        <v>21104001</v>
      </c>
      <c r="C1856" s="150"/>
      <c r="D1856" s="154" t="s">
        <v>290</v>
      </c>
      <c r="E1856" s="148" t="e">
        <f>#REF!+E1855</f>
        <v>#REF!</v>
      </c>
      <c r="F1856" s="148" t="e">
        <f>#REF!+F1855</f>
        <v>#REF!</v>
      </c>
      <c r="G1856" s="148">
        <f>G1855+G1845</f>
        <v>39500000</v>
      </c>
      <c r="H1856" s="5">
        <v>4641000</v>
      </c>
      <c r="I1856" s="148">
        <f>I1855+I1845</f>
        <v>53000000</v>
      </c>
      <c r="J1856" s="139"/>
    </row>
    <row r="1857" spans="1:10" x14ac:dyDescent="0.25">
      <c r="A1857" s="140" t="s">
        <v>21</v>
      </c>
      <c r="B1857" s="140">
        <v>21106001</v>
      </c>
      <c r="C1857" s="140"/>
      <c r="D1857" s="154" t="s">
        <v>392</v>
      </c>
      <c r="E1857" s="160"/>
      <c r="F1857" s="138">
        <v>0</v>
      </c>
      <c r="G1857" s="138"/>
      <c r="H1857" s="131">
        <v>0</v>
      </c>
      <c r="I1857" s="5"/>
      <c r="J1857" s="139"/>
    </row>
    <row r="1858" spans="1:10" x14ac:dyDescent="0.25">
      <c r="A1858" s="140" t="s">
        <v>21</v>
      </c>
      <c r="B1858" s="140">
        <v>21106001</v>
      </c>
      <c r="C1858" s="162">
        <v>22020101</v>
      </c>
      <c r="D1858" s="154" t="s">
        <v>512</v>
      </c>
      <c r="E1858" s="163"/>
      <c r="F1858" s="138"/>
      <c r="G1858" s="138"/>
      <c r="H1858" s="131"/>
      <c r="I1858" s="5"/>
      <c r="J1858" s="139"/>
    </row>
    <row r="1859" spans="1:10" x14ac:dyDescent="0.25">
      <c r="A1859" s="140" t="s">
        <v>21</v>
      </c>
      <c r="B1859" s="140">
        <v>21106001</v>
      </c>
      <c r="C1859" s="162">
        <v>22020101</v>
      </c>
      <c r="D1859" s="133" t="s">
        <v>291</v>
      </c>
      <c r="E1859" s="163">
        <v>1000000</v>
      </c>
      <c r="F1859" s="138"/>
      <c r="G1859" s="163">
        <v>1000000</v>
      </c>
      <c r="H1859" s="131"/>
      <c r="I1859" s="131">
        <f>G1859/2</f>
        <v>500000</v>
      </c>
      <c r="J1859" s="139"/>
    </row>
    <row r="1860" spans="1:10" x14ac:dyDescent="0.25">
      <c r="A1860" s="140" t="s">
        <v>21</v>
      </c>
      <c r="B1860" s="140">
        <v>21106001</v>
      </c>
      <c r="C1860" s="162">
        <v>22020201</v>
      </c>
      <c r="D1860" s="133" t="s">
        <v>646</v>
      </c>
      <c r="E1860" s="163">
        <v>120000</v>
      </c>
      <c r="F1860" s="138"/>
      <c r="G1860" s="163">
        <v>120000</v>
      </c>
      <c r="H1860" s="131"/>
      <c r="I1860" s="131">
        <f t="shared" ref="I1860:I1869" si="125">G1860/2</f>
        <v>60000</v>
      </c>
      <c r="J1860" s="139"/>
    </row>
    <row r="1861" spans="1:10" x14ac:dyDescent="0.25">
      <c r="A1861" s="140" t="s">
        <v>21</v>
      </c>
      <c r="B1861" s="140">
        <v>21106001</v>
      </c>
      <c r="C1861" s="162">
        <v>22020301</v>
      </c>
      <c r="D1861" s="133" t="s">
        <v>513</v>
      </c>
      <c r="E1861" s="163">
        <v>1760000</v>
      </c>
      <c r="F1861" s="138"/>
      <c r="G1861" s="163">
        <v>1760000</v>
      </c>
      <c r="H1861" s="131"/>
      <c r="I1861" s="131">
        <f t="shared" si="125"/>
        <v>880000</v>
      </c>
      <c r="J1861" s="139"/>
    </row>
    <row r="1862" spans="1:10" x14ac:dyDescent="0.25">
      <c r="A1862" s="140" t="s">
        <v>21</v>
      </c>
      <c r="B1862" s="140">
        <v>21106001</v>
      </c>
      <c r="C1862" s="162">
        <v>22020303</v>
      </c>
      <c r="D1862" s="133" t="s">
        <v>522</v>
      </c>
      <c r="E1862" s="163">
        <v>120000</v>
      </c>
      <c r="F1862" s="138"/>
      <c r="G1862" s="163">
        <v>120000</v>
      </c>
      <c r="H1862" s="131"/>
      <c r="I1862" s="131">
        <f t="shared" si="125"/>
        <v>60000</v>
      </c>
      <c r="J1862" s="139"/>
    </row>
    <row r="1863" spans="1:10" x14ac:dyDescent="0.25">
      <c r="A1863" s="140" t="s">
        <v>21</v>
      </c>
      <c r="B1863" s="140">
        <v>21106001</v>
      </c>
      <c r="C1863" s="162">
        <v>22020401</v>
      </c>
      <c r="D1863" s="133" t="s">
        <v>489</v>
      </c>
      <c r="E1863" s="163">
        <v>300000</v>
      </c>
      <c r="F1863" s="138"/>
      <c r="G1863" s="163">
        <v>300000</v>
      </c>
      <c r="H1863" s="131"/>
      <c r="I1863" s="131">
        <f t="shared" si="125"/>
        <v>150000</v>
      </c>
      <c r="J1863" s="139"/>
    </row>
    <row r="1864" spans="1:10" x14ac:dyDescent="0.25">
      <c r="A1864" s="140" t="s">
        <v>21</v>
      </c>
      <c r="B1864" s="140">
        <v>21106001</v>
      </c>
      <c r="C1864" s="162">
        <v>22020404</v>
      </c>
      <c r="D1864" s="133" t="s">
        <v>529</v>
      </c>
      <c r="E1864" s="163">
        <v>200000</v>
      </c>
      <c r="F1864" s="138"/>
      <c r="G1864" s="163">
        <v>200000</v>
      </c>
      <c r="H1864" s="131"/>
      <c r="I1864" s="131">
        <f t="shared" si="125"/>
        <v>100000</v>
      </c>
      <c r="J1864" s="139"/>
    </row>
    <row r="1865" spans="1:10" x14ac:dyDescent="0.25">
      <c r="A1865" s="140" t="s">
        <v>21</v>
      </c>
      <c r="B1865" s="140">
        <v>21106001</v>
      </c>
      <c r="C1865" s="162">
        <v>22020801</v>
      </c>
      <c r="D1865" s="133" t="s">
        <v>515</v>
      </c>
      <c r="E1865" s="163">
        <v>1000000</v>
      </c>
      <c r="F1865" s="138"/>
      <c r="G1865" s="163">
        <v>1000000</v>
      </c>
      <c r="H1865" s="131"/>
      <c r="I1865" s="131">
        <f t="shared" si="125"/>
        <v>500000</v>
      </c>
      <c r="J1865" s="139"/>
    </row>
    <row r="1866" spans="1:10" x14ac:dyDescent="0.25">
      <c r="A1866" s="140" t="s">
        <v>21</v>
      </c>
      <c r="B1866" s="140">
        <v>21106001</v>
      </c>
      <c r="C1866" s="162">
        <v>22020803</v>
      </c>
      <c r="D1866" s="133" t="s">
        <v>509</v>
      </c>
      <c r="E1866" s="163">
        <v>600000</v>
      </c>
      <c r="F1866" s="138"/>
      <c r="G1866" s="163">
        <v>600000</v>
      </c>
      <c r="H1866" s="131"/>
      <c r="I1866" s="131">
        <f t="shared" si="125"/>
        <v>300000</v>
      </c>
      <c r="J1866" s="139"/>
    </row>
    <row r="1867" spans="1:10" x14ac:dyDescent="0.25">
      <c r="A1867" s="140" t="s">
        <v>21</v>
      </c>
      <c r="B1867" s="140">
        <v>21106001</v>
      </c>
      <c r="C1867" s="150">
        <v>22020803</v>
      </c>
      <c r="D1867" s="133" t="s">
        <v>642</v>
      </c>
      <c r="E1867" s="163">
        <v>200000</v>
      </c>
      <c r="F1867" s="138"/>
      <c r="G1867" s="163">
        <v>200000</v>
      </c>
      <c r="H1867" s="131"/>
      <c r="I1867" s="131">
        <f t="shared" si="125"/>
        <v>100000</v>
      </c>
      <c r="J1867" s="139"/>
    </row>
    <row r="1868" spans="1:10" x14ac:dyDescent="0.25">
      <c r="A1868" s="140" t="s">
        <v>21</v>
      </c>
      <c r="B1868" s="140">
        <v>21106001</v>
      </c>
      <c r="C1868" s="162">
        <v>22021004</v>
      </c>
      <c r="D1868" s="133" t="s">
        <v>435</v>
      </c>
      <c r="E1868" s="163">
        <v>640000</v>
      </c>
      <c r="F1868" s="138"/>
      <c r="G1868" s="163">
        <v>640000</v>
      </c>
      <c r="H1868" s="131"/>
      <c r="I1868" s="131">
        <f t="shared" si="125"/>
        <v>320000</v>
      </c>
      <c r="J1868" s="139"/>
    </row>
    <row r="1869" spans="1:10" x14ac:dyDescent="0.25">
      <c r="A1869" s="140" t="s">
        <v>21</v>
      </c>
      <c r="B1869" s="140">
        <v>21106001</v>
      </c>
      <c r="C1869" s="162">
        <v>22020901</v>
      </c>
      <c r="D1869" s="133" t="s">
        <v>294</v>
      </c>
      <c r="E1869" s="163">
        <v>60000</v>
      </c>
      <c r="F1869" s="138"/>
      <c r="G1869" s="163">
        <v>60000</v>
      </c>
      <c r="H1869" s="131"/>
      <c r="I1869" s="131">
        <f t="shared" si="125"/>
        <v>30000</v>
      </c>
      <c r="J1869" s="139"/>
    </row>
    <row r="1870" spans="1:10" x14ac:dyDescent="0.25">
      <c r="A1870" s="140" t="s">
        <v>21</v>
      </c>
      <c r="B1870" s="140">
        <v>21106001</v>
      </c>
      <c r="C1870" s="140"/>
      <c r="D1870" s="154" t="s">
        <v>516</v>
      </c>
      <c r="E1870" s="161">
        <f>SUM(E1859:E1869)</f>
        <v>6000000</v>
      </c>
      <c r="F1870" s="148">
        <v>2625000</v>
      </c>
      <c r="G1870" s="148">
        <v>6000000</v>
      </c>
      <c r="H1870" s="5">
        <v>1400000</v>
      </c>
      <c r="I1870" s="5">
        <f>SUM(I1859:I1869)</f>
        <v>3000000</v>
      </c>
      <c r="J1870" s="139"/>
    </row>
    <row r="1871" spans="1:10" x14ac:dyDescent="0.25">
      <c r="A1871" s="140" t="s">
        <v>21</v>
      </c>
      <c r="B1871" s="140">
        <v>21106001</v>
      </c>
      <c r="C1871" s="140"/>
      <c r="D1871" s="154" t="s">
        <v>480</v>
      </c>
      <c r="E1871" s="155"/>
      <c r="F1871" s="138">
        <v>0</v>
      </c>
      <c r="G1871" s="138"/>
      <c r="H1871" s="131">
        <v>0</v>
      </c>
      <c r="I1871" s="5"/>
      <c r="J1871" s="139"/>
    </row>
    <row r="1872" spans="1:10" x14ac:dyDescent="0.25">
      <c r="A1872" s="140" t="s">
        <v>21</v>
      </c>
      <c r="B1872" s="184">
        <v>21106001</v>
      </c>
      <c r="C1872" s="150">
        <v>22020309</v>
      </c>
      <c r="D1872" s="6" t="s">
        <v>175</v>
      </c>
      <c r="E1872" s="160">
        <v>5000000</v>
      </c>
      <c r="F1872" s="138">
        <v>0</v>
      </c>
      <c r="G1872" s="138">
        <v>2000000</v>
      </c>
      <c r="H1872" s="131">
        <v>0</v>
      </c>
      <c r="I1872" s="131">
        <v>19000000</v>
      </c>
      <c r="J1872" s="139"/>
    </row>
    <row r="1873" spans="1:10" x14ac:dyDescent="0.25">
      <c r="A1873" s="140" t="s">
        <v>21</v>
      </c>
      <c r="B1873" s="184">
        <v>21106001</v>
      </c>
      <c r="C1873" s="150">
        <v>22020310</v>
      </c>
      <c r="D1873" s="6" t="s">
        <v>187</v>
      </c>
      <c r="E1873" s="160">
        <v>3000000</v>
      </c>
      <c r="F1873" s="138">
        <v>0</v>
      </c>
      <c r="G1873" s="138">
        <v>5000000</v>
      </c>
      <c r="H1873" s="131">
        <v>0</v>
      </c>
      <c r="I1873" s="131">
        <v>30000000</v>
      </c>
      <c r="J1873" s="139"/>
    </row>
    <row r="1874" spans="1:10" x14ac:dyDescent="0.25">
      <c r="A1874" s="140" t="s">
        <v>21</v>
      </c>
      <c r="B1874" s="184">
        <v>21106001</v>
      </c>
      <c r="C1874" s="150">
        <v>22020501</v>
      </c>
      <c r="D1874" s="6" t="s">
        <v>119</v>
      </c>
      <c r="E1874" s="160">
        <v>10000000</v>
      </c>
      <c r="F1874" s="138">
        <v>0</v>
      </c>
      <c r="G1874" s="138">
        <v>7000000</v>
      </c>
      <c r="H1874" s="131">
        <v>0</v>
      </c>
      <c r="I1874" s="131">
        <v>10000000</v>
      </c>
      <c r="J1874" s="139"/>
    </row>
    <row r="1875" spans="1:10" x14ac:dyDescent="0.25">
      <c r="A1875" s="140"/>
      <c r="B1875" s="184"/>
      <c r="C1875" s="150"/>
      <c r="D1875" s="196" t="s">
        <v>516</v>
      </c>
      <c r="E1875" s="148">
        <f t="shared" ref="E1875:F1875" si="126">SUM(E1872:E1874)</f>
        <v>18000000</v>
      </c>
      <c r="F1875" s="148">
        <f t="shared" si="126"/>
        <v>0</v>
      </c>
      <c r="G1875" s="148">
        <f>SUM(G1872:G1874)</f>
        <v>14000000</v>
      </c>
      <c r="H1875" s="131">
        <v>0</v>
      </c>
      <c r="I1875" s="5">
        <f>SUM(I1872:I1874)</f>
        <v>59000000</v>
      </c>
      <c r="J1875" s="139"/>
    </row>
    <row r="1876" spans="1:10" x14ac:dyDescent="0.25">
      <c r="A1876" s="140" t="s">
        <v>21</v>
      </c>
      <c r="B1876" s="140">
        <v>21106001</v>
      </c>
      <c r="C1876" s="140"/>
      <c r="D1876" s="154" t="s">
        <v>290</v>
      </c>
      <c r="E1876" s="148" t="e">
        <f>#REF!+E1875</f>
        <v>#REF!</v>
      </c>
      <c r="F1876" s="148" t="e">
        <f>#REF!+F1875</f>
        <v>#REF!</v>
      </c>
      <c r="G1876" s="148">
        <f>G1875+G1870</f>
        <v>20000000</v>
      </c>
      <c r="H1876" s="5">
        <v>1400000</v>
      </c>
      <c r="I1876" s="5">
        <f>I1875+I1870</f>
        <v>62000000</v>
      </c>
      <c r="J1876" s="139"/>
    </row>
    <row r="1877" spans="1:10" x14ac:dyDescent="0.25">
      <c r="A1877" s="140" t="s">
        <v>21</v>
      </c>
      <c r="B1877" s="140">
        <v>21107001</v>
      </c>
      <c r="C1877" s="140"/>
      <c r="D1877" s="154" t="s">
        <v>374</v>
      </c>
      <c r="E1877" s="133"/>
      <c r="F1877" s="138"/>
      <c r="G1877" s="138"/>
      <c r="H1877" s="131">
        <v>0</v>
      </c>
      <c r="I1877" s="5"/>
      <c r="J1877" s="139"/>
    </row>
    <row r="1878" spans="1:10" x14ac:dyDescent="0.25">
      <c r="A1878" s="140" t="s">
        <v>21</v>
      </c>
      <c r="B1878" s="140">
        <v>21107001</v>
      </c>
      <c r="C1878" s="179">
        <v>22020201</v>
      </c>
      <c r="D1878" s="199" t="s">
        <v>646</v>
      </c>
      <c r="E1878" s="185">
        <v>100000</v>
      </c>
      <c r="F1878" s="7"/>
      <c r="G1878" s="185">
        <v>100000</v>
      </c>
      <c r="H1878" s="131"/>
      <c r="I1878" s="131">
        <f>G1878/2</f>
        <v>50000</v>
      </c>
      <c r="J1878" s="139"/>
    </row>
    <row r="1879" spans="1:10" x14ac:dyDescent="0.25">
      <c r="A1879" s="140" t="s">
        <v>21</v>
      </c>
      <c r="B1879" s="140">
        <v>21107001</v>
      </c>
      <c r="C1879" s="179">
        <v>22020205</v>
      </c>
      <c r="D1879" s="168" t="s">
        <v>673</v>
      </c>
      <c r="E1879" s="185">
        <v>100000</v>
      </c>
      <c r="F1879" s="7"/>
      <c r="G1879" s="185">
        <v>100000</v>
      </c>
      <c r="H1879" s="131"/>
      <c r="I1879" s="131">
        <f t="shared" ref="I1879:I1887" si="127">G1879/2</f>
        <v>50000</v>
      </c>
      <c r="J1879" s="139"/>
    </row>
    <row r="1880" spans="1:10" x14ac:dyDescent="0.25">
      <c r="A1880" s="140" t="s">
        <v>21</v>
      </c>
      <c r="B1880" s="140">
        <v>21107001</v>
      </c>
      <c r="C1880" s="179">
        <v>22020301</v>
      </c>
      <c r="D1880" s="168" t="s">
        <v>513</v>
      </c>
      <c r="E1880" s="185">
        <v>700000</v>
      </c>
      <c r="F1880" s="7"/>
      <c r="G1880" s="185">
        <v>700000</v>
      </c>
      <c r="H1880" s="131"/>
      <c r="I1880" s="131">
        <f t="shared" si="127"/>
        <v>350000</v>
      </c>
      <c r="J1880" s="139"/>
    </row>
    <row r="1881" spans="1:10" ht="18.75" customHeight="1" x14ac:dyDescent="0.25">
      <c r="A1881" s="140" t="s">
        <v>21</v>
      </c>
      <c r="B1881" s="140">
        <v>21107001</v>
      </c>
      <c r="C1881" s="179">
        <v>22020305</v>
      </c>
      <c r="D1881" s="199" t="s">
        <v>526</v>
      </c>
      <c r="E1881" s="185">
        <v>100000</v>
      </c>
      <c r="F1881" s="7"/>
      <c r="G1881" s="185">
        <v>100000</v>
      </c>
      <c r="H1881" s="131"/>
      <c r="I1881" s="131">
        <f t="shared" si="127"/>
        <v>50000</v>
      </c>
      <c r="J1881" s="139"/>
    </row>
    <row r="1882" spans="1:10" x14ac:dyDescent="0.25">
      <c r="A1882" s="140" t="s">
        <v>21</v>
      </c>
      <c r="B1882" s="140">
        <v>21107001</v>
      </c>
      <c r="C1882" s="179">
        <v>22020605</v>
      </c>
      <c r="D1882" s="199" t="s">
        <v>520</v>
      </c>
      <c r="E1882" s="185">
        <v>550000</v>
      </c>
      <c r="F1882" s="7"/>
      <c r="G1882" s="185">
        <v>550000</v>
      </c>
      <c r="H1882" s="131"/>
      <c r="I1882" s="131">
        <f t="shared" si="127"/>
        <v>275000</v>
      </c>
      <c r="J1882" s="139"/>
    </row>
    <row r="1883" spans="1:10" x14ac:dyDescent="0.25">
      <c r="A1883" s="140" t="s">
        <v>21</v>
      </c>
      <c r="B1883" s="140">
        <v>21107001</v>
      </c>
      <c r="C1883" s="179">
        <v>22020401</v>
      </c>
      <c r="D1883" s="199" t="s">
        <v>489</v>
      </c>
      <c r="E1883" s="185">
        <v>200000</v>
      </c>
      <c r="F1883" s="7"/>
      <c r="G1883" s="185">
        <v>200000</v>
      </c>
      <c r="H1883" s="131"/>
      <c r="I1883" s="131">
        <f t="shared" si="127"/>
        <v>100000</v>
      </c>
      <c r="J1883" s="139"/>
    </row>
    <row r="1884" spans="1:10" ht="30" x14ac:dyDescent="0.25">
      <c r="A1884" s="140" t="s">
        <v>21</v>
      </c>
      <c r="B1884" s="140">
        <v>21107001</v>
      </c>
      <c r="C1884" s="178">
        <v>22020405</v>
      </c>
      <c r="D1884" s="199" t="s">
        <v>524</v>
      </c>
      <c r="E1884" s="185">
        <v>100000</v>
      </c>
      <c r="F1884" s="7"/>
      <c r="G1884" s="185">
        <v>100000</v>
      </c>
      <c r="H1884" s="131"/>
      <c r="I1884" s="131">
        <f t="shared" si="127"/>
        <v>50000</v>
      </c>
      <c r="J1884" s="139"/>
    </row>
    <row r="1885" spans="1:10" x14ac:dyDescent="0.25">
      <c r="A1885" s="140" t="s">
        <v>21</v>
      </c>
      <c r="B1885" s="140">
        <v>21107001</v>
      </c>
      <c r="C1885" s="179">
        <v>22020801</v>
      </c>
      <c r="D1885" s="199" t="s">
        <v>515</v>
      </c>
      <c r="E1885" s="185">
        <v>450000</v>
      </c>
      <c r="F1885" s="7"/>
      <c r="G1885" s="185">
        <v>450000</v>
      </c>
      <c r="H1885" s="131"/>
      <c r="I1885" s="131">
        <f t="shared" si="127"/>
        <v>225000</v>
      </c>
      <c r="J1885" s="139"/>
    </row>
    <row r="1886" spans="1:10" x14ac:dyDescent="0.25">
      <c r="A1886" s="140" t="s">
        <v>21</v>
      </c>
      <c r="B1886" s="140">
        <v>21107001</v>
      </c>
      <c r="C1886" s="179">
        <v>22020803</v>
      </c>
      <c r="D1886" s="168" t="s">
        <v>509</v>
      </c>
      <c r="E1886" s="185">
        <v>650000</v>
      </c>
      <c r="F1886" s="7"/>
      <c r="G1886" s="185">
        <v>650000</v>
      </c>
      <c r="H1886" s="131"/>
      <c r="I1886" s="131">
        <f t="shared" si="127"/>
        <v>325000</v>
      </c>
      <c r="J1886" s="139"/>
    </row>
    <row r="1887" spans="1:10" x14ac:dyDescent="0.25">
      <c r="A1887" s="140" t="s">
        <v>21</v>
      </c>
      <c r="B1887" s="140">
        <v>21107001</v>
      </c>
      <c r="C1887" s="180">
        <v>22020806</v>
      </c>
      <c r="D1887" s="199" t="s">
        <v>724</v>
      </c>
      <c r="E1887" s="185">
        <v>50000</v>
      </c>
      <c r="F1887" s="7"/>
      <c r="G1887" s="185">
        <v>50000</v>
      </c>
      <c r="H1887" s="131"/>
      <c r="I1887" s="131">
        <f t="shared" si="127"/>
        <v>25000</v>
      </c>
      <c r="J1887" s="139"/>
    </row>
    <row r="1888" spans="1:10" x14ac:dyDescent="0.25">
      <c r="A1888" s="140" t="s">
        <v>21</v>
      </c>
      <c r="B1888" s="140">
        <v>21107001</v>
      </c>
      <c r="C1888" s="140"/>
      <c r="D1888" s="154" t="s">
        <v>512</v>
      </c>
      <c r="E1888" s="183"/>
      <c r="F1888" s="148"/>
      <c r="G1888" s="148">
        <v>3000000</v>
      </c>
      <c r="H1888" s="5">
        <v>1000000</v>
      </c>
      <c r="I1888" s="5">
        <f>SUM(I1878:I1887)</f>
        <v>1500000</v>
      </c>
      <c r="J1888" s="139"/>
    </row>
    <row r="1889" spans="1:10" x14ac:dyDescent="0.25">
      <c r="A1889" s="140" t="s">
        <v>21</v>
      </c>
      <c r="B1889" s="140">
        <v>51001001</v>
      </c>
      <c r="C1889" s="140"/>
      <c r="D1889" s="154" t="s">
        <v>400</v>
      </c>
      <c r="E1889" s="160"/>
      <c r="F1889" s="138">
        <v>0</v>
      </c>
      <c r="G1889" s="138"/>
      <c r="H1889" s="131">
        <v>0</v>
      </c>
      <c r="I1889" s="5"/>
      <c r="J1889" s="139"/>
    </row>
    <row r="1890" spans="1:10" x14ac:dyDescent="0.25">
      <c r="A1890" s="140" t="s">
        <v>21</v>
      </c>
      <c r="B1890" s="140">
        <v>51001001</v>
      </c>
      <c r="C1890" s="145">
        <v>21010101</v>
      </c>
      <c r="D1890" s="154" t="s">
        <v>287</v>
      </c>
      <c r="E1890" s="147">
        <v>60841000</v>
      </c>
      <c r="F1890" s="148">
        <v>49847254</v>
      </c>
      <c r="G1890" s="148">
        <v>58526000</v>
      </c>
      <c r="H1890" s="5">
        <v>37034433</v>
      </c>
      <c r="I1890" s="5">
        <v>73645000</v>
      </c>
      <c r="J1890" s="139"/>
    </row>
    <row r="1891" spans="1:10" x14ac:dyDescent="0.25">
      <c r="A1891" s="140" t="s">
        <v>21</v>
      </c>
      <c r="B1891" s="140">
        <v>51001001</v>
      </c>
      <c r="C1891" s="162">
        <v>22020101</v>
      </c>
      <c r="D1891" s="133" t="s">
        <v>291</v>
      </c>
      <c r="E1891" s="160">
        <v>2000000</v>
      </c>
      <c r="F1891" s="138"/>
      <c r="G1891" s="160">
        <v>2000000</v>
      </c>
      <c r="H1891" s="5"/>
      <c r="I1891" s="131">
        <f>G1891/2</f>
        <v>1000000</v>
      </c>
      <c r="J1891" s="139"/>
    </row>
    <row r="1892" spans="1:10" x14ac:dyDescent="0.25">
      <c r="A1892" s="140" t="s">
        <v>21</v>
      </c>
      <c r="B1892" s="140">
        <v>51001001</v>
      </c>
      <c r="C1892" s="162">
        <v>22020102</v>
      </c>
      <c r="D1892" s="133" t="s">
        <v>292</v>
      </c>
      <c r="E1892" s="160">
        <v>2250000</v>
      </c>
      <c r="F1892" s="138"/>
      <c r="G1892" s="160">
        <v>2250000</v>
      </c>
      <c r="H1892" s="5"/>
      <c r="I1892" s="131">
        <f t="shared" ref="I1892:I1901" si="128">G1892/2</f>
        <v>1125000</v>
      </c>
      <c r="J1892" s="139"/>
    </row>
    <row r="1893" spans="1:10" x14ac:dyDescent="0.25">
      <c r="A1893" s="140" t="s">
        <v>21</v>
      </c>
      <c r="B1893" s="140">
        <v>51001001</v>
      </c>
      <c r="C1893" s="162">
        <v>22020301</v>
      </c>
      <c r="D1893" s="133" t="s">
        <v>513</v>
      </c>
      <c r="E1893" s="160">
        <v>2700000</v>
      </c>
      <c r="F1893" s="138"/>
      <c r="G1893" s="160">
        <v>2700000</v>
      </c>
      <c r="H1893" s="5"/>
      <c r="I1893" s="131">
        <f t="shared" si="128"/>
        <v>1350000</v>
      </c>
      <c r="J1893" s="139"/>
    </row>
    <row r="1894" spans="1:10" x14ac:dyDescent="0.25">
      <c r="A1894" s="140" t="s">
        <v>21</v>
      </c>
      <c r="B1894" s="140">
        <v>51001001</v>
      </c>
      <c r="C1894" s="162">
        <v>22020401</v>
      </c>
      <c r="D1894" s="133" t="s">
        <v>489</v>
      </c>
      <c r="E1894" s="163">
        <v>500000</v>
      </c>
      <c r="F1894" s="138"/>
      <c r="G1894" s="163">
        <v>500000</v>
      </c>
      <c r="H1894" s="5"/>
      <c r="I1894" s="131">
        <f t="shared" si="128"/>
        <v>250000</v>
      </c>
      <c r="J1894" s="139"/>
    </row>
    <row r="1895" spans="1:10" x14ac:dyDescent="0.25">
      <c r="A1895" s="140" t="s">
        <v>21</v>
      </c>
      <c r="B1895" s="140">
        <v>51001001</v>
      </c>
      <c r="C1895" s="162">
        <v>22020403</v>
      </c>
      <c r="D1895" s="133" t="s">
        <v>527</v>
      </c>
      <c r="E1895" s="163">
        <v>200000</v>
      </c>
      <c r="F1895" s="138"/>
      <c r="G1895" s="163">
        <v>200000</v>
      </c>
      <c r="H1895" s="5"/>
      <c r="I1895" s="131">
        <f t="shared" si="128"/>
        <v>100000</v>
      </c>
      <c r="J1895" s="139"/>
    </row>
    <row r="1896" spans="1:10" x14ac:dyDescent="0.25">
      <c r="A1896" s="140" t="s">
        <v>21</v>
      </c>
      <c r="B1896" s="140">
        <v>51001001</v>
      </c>
      <c r="C1896" s="140">
        <v>22020405</v>
      </c>
      <c r="D1896" s="133" t="s">
        <v>524</v>
      </c>
      <c r="E1896" s="163">
        <v>200000</v>
      </c>
      <c r="F1896" s="138"/>
      <c r="G1896" s="163">
        <v>200000</v>
      </c>
      <c r="H1896" s="5"/>
      <c r="I1896" s="131">
        <f t="shared" si="128"/>
        <v>100000</v>
      </c>
      <c r="J1896" s="139"/>
    </row>
    <row r="1897" spans="1:10" x14ac:dyDescent="0.25">
      <c r="A1897" s="140" t="s">
        <v>21</v>
      </c>
      <c r="B1897" s="140">
        <v>51001001</v>
      </c>
      <c r="C1897" s="162">
        <v>22020501</v>
      </c>
      <c r="D1897" s="133" t="s">
        <v>514</v>
      </c>
      <c r="E1897" s="160">
        <v>450000</v>
      </c>
      <c r="F1897" s="138"/>
      <c r="G1897" s="160">
        <v>450000</v>
      </c>
      <c r="H1897" s="5"/>
      <c r="I1897" s="131">
        <f t="shared" si="128"/>
        <v>225000</v>
      </c>
      <c r="J1897" s="139"/>
    </row>
    <row r="1898" spans="1:10" x14ac:dyDescent="0.25">
      <c r="A1898" s="140" t="s">
        <v>21</v>
      </c>
      <c r="B1898" s="140">
        <v>51001001</v>
      </c>
      <c r="C1898" s="162">
        <v>22020801</v>
      </c>
      <c r="D1898" s="133" t="s">
        <v>515</v>
      </c>
      <c r="E1898" s="163">
        <v>1200000</v>
      </c>
      <c r="F1898" s="138"/>
      <c r="G1898" s="163">
        <v>1200000</v>
      </c>
      <c r="H1898" s="5"/>
      <c r="I1898" s="131">
        <f t="shared" si="128"/>
        <v>600000</v>
      </c>
      <c r="J1898" s="139"/>
    </row>
    <row r="1899" spans="1:10" x14ac:dyDescent="0.25">
      <c r="A1899" s="140" t="s">
        <v>21</v>
      </c>
      <c r="B1899" s="140">
        <v>51001001</v>
      </c>
      <c r="C1899" s="162">
        <v>22020803</v>
      </c>
      <c r="D1899" s="133" t="s">
        <v>509</v>
      </c>
      <c r="E1899" s="160">
        <v>1000000</v>
      </c>
      <c r="F1899" s="138"/>
      <c r="G1899" s="160">
        <v>1000000</v>
      </c>
      <c r="H1899" s="5"/>
      <c r="I1899" s="131">
        <f t="shared" si="128"/>
        <v>500000</v>
      </c>
      <c r="J1899" s="139"/>
    </row>
    <row r="1900" spans="1:10" x14ac:dyDescent="0.25">
      <c r="A1900" s="140" t="s">
        <v>21</v>
      </c>
      <c r="B1900" s="140">
        <v>51001001</v>
      </c>
      <c r="C1900" s="162">
        <v>22021004</v>
      </c>
      <c r="D1900" s="133" t="s">
        <v>435</v>
      </c>
      <c r="E1900" s="160">
        <v>1400000</v>
      </c>
      <c r="F1900" s="138"/>
      <c r="G1900" s="160">
        <v>1400000</v>
      </c>
      <c r="H1900" s="5"/>
      <c r="I1900" s="131">
        <f t="shared" si="128"/>
        <v>700000</v>
      </c>
      <c r="J1900" s="139"/>
    </row>
    <row r="1901" spans="1:10" x14ac:dyDescent="0.25">
      <c r="A1901" s="140" t="s">
        <v>21</v>
      </c>
      <c r="B1901" s="140">
        <v>51001001</v>
      </c>
      <c r="C1901" s="162">
        <v>22020901</v>
      </c>
      <c r="D1901" s="133" t="s">
        <v>294</v>
      </c>
      <c r="E1901" s="160">
        <v>100000</v>
      </c>
      <c r="F1901" s="138"/>
      <c r="G1901" s="160">
        <v>100000</v>
      </c>
      <c r="H1901" s="5"/>
      <c r="I1901" s="131">
        <f t="shared" si="128"/>
        <v>50000</v>
      </c>
      <c r="J1901" s="131"/>
    </row>
    <row r="1902" spans="1:10" x14ac:dyDescent="0.25">
      <c r="A1902" s="140" t="s">
        <v>21</v>
      </c>
      <c r="B1902" s="140">
        <v>51001001</v>
      </c>
      <c r="C1902" s="162"/>
      <c r="D1902" s="154" t="s">
        <v>494</v>
      </c>
      <c r="E1902" s="161"/>
      <c r="F1902" s="138"/>
      <c r="G1902" s="148">
        <v>12000000</v>
      </c>
      <c r="H1902" s="5">
        <v>4000000</v>
      </c>
      <c r="I1902" s="5">
        <f>SUM(I1891:I1901)</f>
        <v>6000000</v>
      </c>
      <c r="J1902" s="111"/>
    </row>
    <row r="1903" spans="1:10" x14ac:dyDescent="0.25">
      <c r="A1903" s="140" t="s">
        <v>21</v>
      </c>
      <c r="B1903" s="140">
        <v>51002001</v>
      </c>
      <c r="C1903" s="133"/>
      <c r="D1903" s="154" t="s">
        <v>253</v>
      </c>
      <c r="E1903" s="160"/>
      <c r="F1903" s="138">
        <v>0</v>
      </c>
      <c r="G1903" s="138"/>
      <c r="H1903" s="131">
        <v>0</v>
      </c>
      <c r="I1903" s="5"/>
      <c r="J1903" s="139"/>
    </row>
    <row r="1904" spans="1:10" x14ac:dyDescent="0.25">
      <c r="A1904" s="140" t="s">
        <v>21</v>
      </c>
      <c r="B1904" s="140">
        <v>51002001</v>
      </c>
      <c r="C1904" s="162">
        <v>21010101</v>
      </c>
      <c r="D1904" s="154" t="s">
        <v>287</v>
      </c>
      <c r="E1904" s="161">
        <v>240678000</v>
      </c>
      <c r="F1904" s="148">
        <v>203898887</v>
      </c>
      <c r="G1904" s="148">
        <v>244679000</v>
      </c>
      <c r="H1904" s="5">
        <v>166826362</v>
      </c>
      <c r="I1904" s="5">
        <v>233555000</v>
      </c>
      <c r="J1904" s="139"/>
    </row>
    <row r="1905" spans="1:10" x14ac:dyDescent="0.25">
      <c r="A1905" s="140" t="s">
        <v>21</v>
      </c>
      <c r="B1905" s="103">
        <v>35001001</v>
      </c>
      <c r="D1905" s="106" t="s">
        <v>740</v>
      </c>
      <c r="E1905" s="103"/>
      <c r="G1905" s="107"/>
    </row>
    <row r="1906" spans="1:10" x14ac:dyDescent="0.25">
      <c r="A1906" s="140" t="s">
        <v>21</v>
      </c>
      <c r="B1906" s="103">
        <v>35001001</v>
      </c>
      <c r="C1906" s="162">
        <v>21010101</v>
      </c>
      <c r="D1906" s="154" t="s">
        <v>287</v>
      </c>
      <c r="E1906" s="103"/>
      <c r="G1906" s="107"/>
      <c r="I1906" s="105">
        <v>258217000</v>
      </c>
    </row>
    <row r="1907" spans="1:10" x14ac:dyDescent="0.25">
      <c r="A1907" s="140" t="s">
        <v>21</v>
      </c>
      <c r="B1907" s="103">
        <v>35001001</v>
      </c>
      <c r="C1907" s="162">
        <v>22020101</v>
      </c>
      <c r="D1907" s="133" t="s">
        <v>650</v>
      </c>
      <c r="E1907" s="160">
        <v>2000000</v>
      </c>
      <c r="F1907" s="138"/>
      <c r="G1907" s="160"/>
      <c r="I1907" s="104">
        <v>1000000</v>
      </c>
    </row>
    <row r="1908" spans="1:10" x14ac:dyDescent="0.25">
      <c r="A1908" s="140" t="s">
        <v>21</v>
      </c>
      <c r="B1908" s="103">
        <v>35001001</v>
      </c>
      <c r="C1908" s="162">
        <v>22020102</v>
      </c>
      <c r="D1908" s="133" t="s">
        <v>669</v>
      </c>
      <c r="E1908" s="160">
        <v>1600000</v>
      </c>
      <c r="F1908" s="138"/>
      <c r="G1908" s="160">
        <v>0</v>
      </c>
      <c r="H1908" s="160">
        <v>0</v>
      </c>
      <c r="I1908" s="104">
        <v>800000</v>
      </c>
    </row>
    <row r="1909" spans="1:10" x14ac:dyDescent="0.25">
      <c r="A1909" s="140" t="s">
        <v>21</v>
      </c>
      <c r="B1909" s="103">
        <v>35001001</v>
      </c>
      <c r="C1909" s="162">
        <v>22020301</v>
      </c>
      <c r="D1909" s="133" t="s">
        <v>652</v>
      </c>
      <c r="E1909" s="160">
        <v>3200000</v>
      </c>
      <c r="F1909" s="138"/>
      <c r="G1909" s="160">
        <v>0</v>
      </c>
      <c r="H1909" s="160">
        <v>0</v>
      </c>
      <c r="I1909" s="104">
        <v>1600000</v>
      </c>
    </row>
    <row r="1910" spans="1:10" x14ac:dyDescent="0.25">
      <c r="A1910" s="140" t="s">
        <v>21</v>
      </c>
      <c r="B1910" s="103">
        <v>35001001</v>
      </c>
      <c r="C1910" s="162">
        <v>22020310</v>
      </c>
      <c r="D1910" s="133" t="s">
        <v>670</v>
      </c>
      <c r="E1910" s="160">
        <v>1250000</v>
      </c>
      <c r="F1910" s="138"/>
      <c r="G1910" s="160">
        <v>0</v>
      </c>
      <c r="H1910" s="160">
        <v>0</v>
      </c>
      <c r="I1910" s="104">
        <v>625000</v>
      </c>
    </row>
    <row r="1911" spans="1:10" x14ac:dyDescent="0.25">
      <c r="A1911" s="140" t="s">
        <v>21</v>
      </c>
      <c r="B1911" s="103">
        <v>35001001</v>
      </c>
      <c r="C1911" s="162">
        <v>22020403</v>
      </c>
      <c r="D1911" s="133" t="s">
        <v>662</v>
      </c>
      <c r="E1911" s="160">
        <v>300000</v>
      </c>
      <c r="F1911" s="138"/>
      <c r="G1911" s="160">
        <v>0</v>
      </c>
      <c r="H1911" s="160">
        <v>0</v>
      </c>
      <c r="I1911" s="104">
        <v>400000</v>
      </c>
    </row>
    <row r="1912" spans="1:10" x14ac:dyDescent="0.25">
      <c r="A1912" s="140" t="s">
        <v>21</v>
      </c>
      <c r="B1912" s="103">
        <v>35001001</v>
      </c>
      <c r="C1912" s="162">
        <v>22020501</v>
      </c>
      <c r="D1912" s="133" t="s">
        <v>698</v>
      </c>
      <c r="E1912" s="160">
        <v>450000</v>
      </c>
      <c r="F1912" s="138"/>
      <c r="G1912" s="160">
        <v>0</v>
      </c>
      <c r="H1912" s="160">
        <v>0</v>
      </c>
      <c r="I1912" s="104">
        <v>225000</v>
      </c>
    </row>
    <row r="1913" spans="1:10" x14ac:dyDescent="0.25">
      <c r="A1913" s="140" t="s">
        <v>21</v>
      </c>
      <c r="B1913" s="103">
        <v>35001001</v>
      </c>
      <c r="C1913" s="162">
        <v>22020801</v>
      </c>
      <c r="D1913" s="133" t="s">
        <v>654</v>
      </c>
      <c r="E1913" s="160">
        <v>1200000</v>
      </c>
      <c r="F1913" s="138"/>
      <c r="G1913" s="160">
        <v>0</v>
      </c>
      <c r="H1913" s="160">
        <v>0</v>
      </c>
      <c r="I1913" s="104">
        <v>600000</v>
      </c>
    </row>
    <row r="1914" spans="1:10" x14ac:dyDescent="0.25">
      <c r="A1914" s="140" t="s">
        <v>21</v>
      </c>
      <c r="B1914" s="103">
        <v>35001001</v>
      </c>
      <c r="C1914" s="162">
        <v>22021004</v>
      </c>
      <c r="D1914" s="133" t="s">
        <v>656</v>
      </c>
      <c r="E1914" s="160">
        <v>1400000</v>
      </c>
      <c r="F1914" s="138"/>
      <c r="G1914" s="160">
        <v>0</v>
      </c>
      <c r="H1914" s="160">
        <v>0</v>
      </c>
      <c r="I1914" s="104">
        <v>700000</v>
      </c>
    </row>
    <row r="1915" spans="1:10" x14ac:dyDescent="0.25">
      <c r="A1915" s="140" t="s">
        <v>21</v>
      </c>
      <c r="B1915" s="103">
        <v>35001001</v>
      </c>
      <c r="C1915" s="162">
        <v>22020901</v>
      </c>
      <c r="D1915" s="133" t="s">
        <v>657</v>
      </c>
      <c r="E1915" s="160">
        <v>100000</v>
      </c>
      <c r="F1915" s="138"/>
      <c r="G1915" s="160">
        <v>0</v>
      </c>
      <c r="H1915" s="160">
        <v>0</v>
      </c>
      <c r="I1915" s="104">
        <v>50000</v>
      </c>
    </row>
    <row r="1916" spans="1:10" x14ac:dyDescent="0.25">
      <c r="A1916" s="140" t="s">
        <v>21</v>
      </c>
      <c r="B1916" s="103">
        <v>35001001</v>
      </c>
      <c r="C1916" s="292"/>
      <c r="D1916" s="154" t="s">
        <v>494</v>
      </c>
      <c r="E1916" s="103"/>
      <c r="G1916" s="107"/>
      <c r="I1916" s="105">
        <f>SUM(I1907:I1915)</f>
        <v>6000000</v>
      </c>
    </row>
    <row r="1917" spans="1:10" x14ac:dyDescent="0.25">
      <c r="A1917" s="140" t="s">
        <v>21</v>
      </c>
      <c r="B1917" s="103">
        <v>35001001</v>
      </c>
      <c r="C1917" s="140"/>
      <c r="D1917" s="154" t="s">
        <v>480</v>
      </c>
      <c r="E1917" s="103"/>
      <c r="G1917" s="107"/>
      <c r="I1917" s="105"/>
      <c r="J1917" s="104"/>
    </row>
    <row r="1918" spans="1:10" x14ac:dyDescent="0.25">
      <c r="A1918" s="140" t="s">
        <v>21</v>
      </c>
      <c r="B1918" s="103">
        <v>35001001</v>
      </c>
      <c r="C1918" s="150">
        <v>22020501</v>
      </c>
      <c r="D1918" s="6" t="s">
        <v>119</v>
      </c>
      <c r="E1918" s="106"/>
      <c r="F1918" s="106"/>
      <c r="G1918" s="160">
        <v>0</v>
      </c>
      <c r="H1918" s="160">
        <v>0</v>
      </c>
      <c r="I1918" s="104">
        <v>5000000</v>
      </c>
    </row>
    <row r="1919" spans="1:10" x14ac:dyDescent="0.25">
      <c r="A1919" s="140" t="s">
        <v>21</v>
      </c>
      <c r="B1919" s="103">
        <v>35001001</v>
      </c>
      <c r="C1919" s="150">
        <v>22020406</v>
      </c>
      <c r="D1919" s="6" t="s">
        <v>462</v>
      </c>
      <c r="E1919" s="103"/>
      <c r="G1919" s="160">
        <v>0</v>
      </c>
      <c r="H1919" s="160">
        <v>0</v>
      </c>
      <c r="I1919" s="104">
        <v>275400000</v>
      </c>
    </row>
    <row r="1920" spans="1:10" x14ac:dyDescent="0.25">
      <c r="A1920" s="140" t="s">
        <v>21</v>
      </c>
      <c r="B1920" s="103">
        <v>35001001</v>
      </c>
      <c r="C1920" s="162">
        <v>22020401</v>
      </c>
      <c r="D1920" s="133" t="s">
        <v>489</v>
      </c>
      <c r="G1920" s="160">
        <v>0</v>
      </c>
      <c r="H1920" s="160">
        <v>0</v>
      </c>
      <c r="I1920" s="104">
        <v>12000000</v>
      </c>
    </row>
    <row r="1921" spans="1:9" x14ac:dyDescent="0.25">
      <c r="A1921" s="140" t="s">
        <v>21</v>
      </c>
      <c r="B1921" s="103">
        <v>35001001</v>
      </c>
      <c r="C1921" s="150">
        <v>22020315</v>
      </c>
      <c r="D1921" s="6" t="s">
        <v>193</v>
      </c>
      <c r="G1921" s="160">
        <v>0</v>
      </c>
      <c r="H1921" s="160">
        <v>0</v>
      </c>
      <c r="I1921" s="104">
        <v>20000000</v>
      </c>
    </row>
    <row r="1922" spans="1:9" x14ac:dyDescent="0.25">
      <c r="A1922" s="140" t="s">
        <v>21</v>
      </c>
      <c r="B1922" s="103">
        <v>35001001</v>
      </c>
      <c r="C1922" s="150">
        <v>22020312</v>
      </c>
      <c r="D1922" s="6" t="s">
        <v>152</v>
      </c>
      <c r="G1922" s="160">
        <v>0</v>
      </c>
      <c r="H1922" s="160">
        <v>0</v>
      </c>
      <c r="I1922" s="104">
        <v>20000000</v>
      </c>
    </row>
    <row r="1923" spans="1:9" x14ac:dyDescent="0.25">
      <c r="A1923" s="140" t="s">
        <v>21</v>
      </c>
      <c r="B1923" s="103">
        <v>35001001</v>
      </c>
      <c r="C1923" s="103">
        <v>22020803</v>
      </c>
      <c r="D1923" s="103" t="s">
        <v>809</v>
      </c>
      <c r="G1923" s="160">
        <v>0</v>
      </c>
      <c r="H1923" s="160">
        <v>0</v>
      </c>
      <c r="I1923" s="104">
        <v>5000000</v>
      </c>
    </row>
    <row r="1924" spans="1:9" x14ac:dyDescent="0.25">
      <c r="A1924" s="140" t="s">
        <v>21</v>
      </c>
      <c r="B1924" s="103">
        <v>35001001</v>
      </c>
      <c r="D1924" s="106" t="s">
        <v>516</v>
      </c>
      <c r="G1924" s="160">
        <v>0</v>
      </c>
      <c r="H1924" s="160">
        <v>0</v>
      </c>
      <c r="I1924" s="105">
        <f>SUM(I1918:I1923)</f>
        <v>337400000</v>
      </c>
    </row>
    <row r="1925" spans="1:9" x14ac:dyDescent="0.25">
      <c r="A1925" s="140" t="s">
        <v>21</v>
      </c>
      <c r="B1925" s="103">
        <v>35001001</v>
      </c>
      <c r="D1925" s="106" t="s">
        <v>477</v>
      </c>
      <c r="G1925" s="160">
        <v>0</v>
      </c>
      <c r="H1925" s="160">
        <v>0</v>
      </c>
      <c r="I1925" s="105">
        <f>I1924+I1916</f>
        <v>343400000</v>
      </c>
    </row>
    <row r="1926" spans="1:9" x14ac:dyDescent="0.25">
      <c r="A1926" s="140" t="s">
        <v>21</v>
      </c>
      <c r="B1926" s="140">
        <v>35016001</v>
      </c>
      <c r="C1926" s="140"/>
      <c r="D1926" s="154" t="s">
        <v>394</v>
      </c>
      <c r="E1926" s="160"/>
      <c r="F1926" s="138">
        <v>0</v>
      </c>
      <c r="G1926" s="138"/>
      <c r="H1926" s="131">
        <v>0</v>
      </c>
      <c r="I1926" s="5"/>
    </row>
    <row r="1927" spans="1:9" x14ac:dyDescent="0.25">
      <c r="A1927" s="140" t="s">
        <v>21</v>
      </c>
      <c r="B1927" s="140">
        <v>35016001</v>
      </c>
      <c r="C1927" s="145">
        <v>21010101</v>
      </c>
      <c r="D1927" s="154" t="s">
        <v>287</v>
      </c>
      <c r="E1927" s="161">
        <v>250029000</v>
      </c>
      <c r="F1927" s="148">
        <v>190505776</v>
      </c>
      <c r="G1927" s="148">
        <v>255031000</v>
      </c>
      <c r="H1927" s="5">
        <v>186607377</v>
      </c>
      <c r="I1927" s="5">
        <v>261135000</v>
      </c>
    </row>
    <row r="1928" spans="1:9" x14ac:dyDescent="0.25">
      <c r="A1928" s="140" t="s">
        <v>21</v>
      </c>
      <c r="B1928" s="140">
        <v>35016001</v>
      </c>
      <c r="C1928" s="162">
        <v>22020101</v>
      </c>
      <c r="D1928" s="133" t="s">
        <v>650</v>
      </c>
      <c r="E1928" s="163">
        <v>800000</v>
      </c>
      <c r="F1928" s="138"/>
      <c r="G1928" s="138">
        <v>800000</v>
      </c>
      <c r="H1928" s="5"/>
      <c r="I1928" s="131">
        <f>G1928/2</f>
        <v>400000</v>
      </c>
    </row>
    <row r="1929" spans="1:9" x14ac:dyDescent="0.25">
      <c r="A1929" s="140" t="s">
        <v>21</v>
      </c>
      <c r="B1929" s="140">
        <v>35016001</v>
      </c>
      <c r="C1929" s="162">
        <v>22020301</v>
      </c>
      <c r="D1929" s="133" t="s">
        <v>652</v>
      </c>
      <c r="E1929" s="163">
        <v>1390000</v>
      </c>
      <c r="F1929" s="138"/>
      <c r="G1929" s="138">
        <v>1990000</v>
      </c>
      <c r="H1929" s="5"/>
      <c r="I1929" s="131">
        <f t="shared" ref="I1929:I1939" si="129">G1929/2</f>
        <v>995000</v>
      </c>
    </row>
    <row r="1930" spans="1:9" x14ac:dyDescent="0.25">
      <c r="A1930" s="140" t="s">
        <v>21</v>
      </c>
      <c r="B1930" s="140">
        <v>35016001</v>
      </c>
      <c r="C1930" s="162">
        <v>22020308</v>
      </c>
      <c r="D1930" s="133" t="s">
        <v>653</v>
      </c>
      <c r="E1930" s="163">
        <v>230000</v>
      </c>
      <c r="F1930" s="138"/>
      <c r="G1930" s="138">
        <v>230000</v>
      </c>
      <c r="H1930" s="5"/>
      <c r="I1930" s="131">
        <f t="shared" si="129"/>
        <v>115000</v>
      </c>
    </row>
    <row r="1931" spans="1:9" x14ac:dyDescent="0.25">
      <c r="A1931" s="140" t="s">
        <v>21</v>
      </c>
      <c r="B1931" s="140">
        <v>35016001</v>
      </c>
      <c r="C1931" s="162">
        <v>22020309</v>
      </c>
      <c r="D1931" s="133" t="s">
        <v>658</v>
      </c>
      <c r="E1931" s="163">
        <v>100000</v>
      </c>
      <c r="F1931" s="138"/>
      <c r="G1931" s="138">
        <v>100000</v>
      </c>
      <c r="H1931" s="5"/>
      <c r="I1931" s="131">
        <f t="shared" si="129"/>
        <v>50000</v>
      </c>
    </row>
    <row r="1932" spans="1:9" x14ac:dyDescent="0.25">
      <c r="A1932" s="140" t="s">
        <v>21</v>
      </c>
      <c r="B1932" s="140">
        <v>35016001</v>
      </c>
      <c r="C1932" s="162">
        <v>22020605</v>
      </c>
      <c r="D1932" s="133" t="s">
        <v>659</v>
      </c>
      <c r="E1932" s="163">
        <v>440000</v>
      </c>
      <c r="F1932" s="138"/>
      <c r="G1932" s="138">
        <v>440000</v>
      </c>
      <c r="H1932" s="5"/>
      <c r="I1932" s="131">
        <f t="shared" si="129"/>
        <v>220000</v>
      </c>
    </row>
    <row r="1933" spans="1:9" x14ac:dyDescent="0.25">
      <c r="A1933" s="140" t="s">
        <v>21</v>
      </c>
      <c r="B1933" s="140">
        <v>35016001</v>
      </c>
      <c r="C1933" s="162">
        <v>22020401</v>
      </c>
      <c r="D1933" s="133" t="s">
        <v>489</v>
      </c>
      <c r="E1933" s="163">
        <v>350000</v>
      </c>
      <c r="F1933" s="138"/>
      <c r="G1933" s="138">
        <v>950000</v>
      </c>
      <c r="H1933" s="5"/>
      <c r="I1933" s="131">
        <f t="shared" si="129"/>
        <v>475000</v>
      </c>
    </row>
    <row r="1934" spans="1:9" x14ac:dyDescent="0.25">
      <c r="A1934" s="140" t="s">
        <v>21</v>
      </c>
      <c r="B1934" s="140">
        <v>35016001</v>
      </c>
      <c r="C1934" s="162">
        <v>22020405</v>
      </c>
      <c r="D1934" s="133" t="s">
        <v>408</v>
      </c>
      <c r="E1934" s="163">
        <v>300000</v>
      </c>
      <c r="F1934" s="138"/>
      <c r="G1934" s="138">
        <v>300000</v>
      </c>
      <c r="H1934" s="5"/>
      <c r="I1934" s="131">
        <f t="shared" si="129"/>
        <v>150000</v>
      </c>
    </row>
    <row r="1935" spans="1:9" x14ac:dyDescent="0.25">
      <c r="A1935" s="140" t="s">
        <v>21</v>
      </c>
      <c r="B1935" s="140">
        <v>35016001</v>
      </c>
      <c r="C1935" s="162">
        <v>22020701</v>
      </c>
      <c r="D1935" s="133" t="s">
        <v>488</v>
      </c>
      <c r="E1935" s="163">
        <v>480000</v>
      </c>
      <c r="F1935" s="138"/>
      <c r="G1935" s="138">
        <v>480000</v>
      </c>
      <c r="H1935" s="5"/>
      <c r="I1935" s="131">
        <f t="shared" si="129"/>
        <v>240000</v>
      </c>
    </row>
    <row r="1936" spans="1:9" x14ac:dyDescent="0.25">
      <c r="A1936" s="140" t="s">
        <v>21</v>
      </c>
      <c r="B1936" s="140">
        <v>35016001</v>
      </c>
      <c r="C1936" s="162">
        <v>22020801</v>
      </c>
      <c r="D1936" s="133" t="s">
        <v>654</v>
      </c>
      <c r="E1936" s="163">
        <v>760000</v>
      </c>
      <c r="F1936" s="138"/>
      <c r="G1936" s="138">
        <v>760000</v>
      </c>
      <c r="H1936" s="5"/>
      <c r="I1936" s="131">
        <f t="shared" si="129"/>
        <v>380000</v>
      </c>
    </row>
    <row r="1937" spans="1:10" x14ac:dyDescent="0.25">
      <c r="A1937" s="140" t="s">
        <v>21</v>
      </c>
      <c r="B1937" s="140">
        <v>35016001</v>
      </c>
      <c r="C1937" s="162">
        <v>22021004</v>
      </c>
      <c r="D1937" s="133" t="s">
        <v>656</v>
      </c>
      <c r="E1937" s="163">
        <v>500000</v>
      </c>
      <c r="F1937" s="138"/>
      <c r="G1937" s="138">
        <v>500000</v>
      </c>
      <c r="H1937" s="5"/>
      <c r="I1937" s="131">
        <f t="shared" si="129"/>
        <v>250000</v>
      </c>
    </row>
    <row r="1938" spans="1:10" x14ac:dyDescent="0.25">
      <c r="A1938" s="140" t="s">
        <v>21</v>
      </c>
      <c r="B1938" s="140">
        <v>35016001</v>
      </c>
      <c r="C1938" s="162">
        <v>22020901</v>
      </c>
      <c r="D1938" s="133" t="s">
        <v>657</v>
      </c>
      <c r="E1938" s="163">
        <v>50000</v>
      </c>
      <c r="F1938" s="138"/>
      <c r="G1938" s="138">
        <v>50000</v>
      </c>
      <c r="H1938" s="5"/>
      <c r="I1938" s="131">
        <f t="shared" si="129"/>
        <v>25000</v>
      </c>
    </row>
    <row r="1939" spans="1:10" x14ac:dyDescent="0.25">
      <c r="A1939" s="140" t="s">
        <v>21</v>
      </c>
      <c r="B1939" s="140">
        <v>35016001</v>
      </c>
      <c r="C1939" s="162">
        <v>22021005</v>
      </c>
      <c r="D1939" s="133" t="s">
        <v>660</v>
      </c>
      <c r="E1939" s="163">
        <v>0</v>
      </c>
      <c r="F1939" s="138">
        <v>0</v>
      </c>
      <c r="G1939" s="138">
        <v>600000</v>
      </c>
      <c r="H1939" s="5"/>
      <c r="I1939" s="131">
        <f t="shared" si="129"/>
        <v>300000</v>
      </c>
      <c r="J1939" s="104"/>
    </row>
    <row r="1940" spans="1:10" x14ac:dyDescent="0.25">
      <c r="A1940" s="140" t="s">
        <v>21</v>
      </c>
      <c r="B1940" s="140">
        <v>35016001</v>
      </c>
      <c r="C1940" s="162"/>
      <c r="D1940" s="154" t="s">
        <v>479</v>
      </c>
      <c r="E1940" s="163"/>
      <c r="F1940" s="138"/>
      <c r="G1940" s="148">
        <v>7200000</v>
      </c>
      <c r="H1940" s="5">
        <v>1425000</v>
      </c>
      <c r="I1940" s="5">
        <f>SUM(I1928:I1939)</f>
        <v>3600000</v>
      </c>
    </row>
    <row r="1941" spans="1:10" x14ac:dyDescent="0.25">
      <c r="A1941" s="140" t="s">
        <v>21</v>
      </c>
      <c r="B1941" s="140">
        <v>35016001</v>
      </c>
      <c r="C1941" s="140"/>
      <c r="D1941" s="154" t="s">
        <v>480</v>
      </c>
      <c r="E1941" s="165"/>
      <c r="F1941" s="138">
        <v>0</v>
      </c>
      <c r="G1941" s="138"/>
      <c r="H1941" s="131">
        <v>0</v>
      </c>
      <c r="I1941" s="5"/>
    </row>
    <row r="1942" spans="1:10" x14ac:dyDescent="0.25">
      <c r="A1942" s="140" t="s">
        <v>21</v>
      </c>
      <c r="B1942" s="140">
        <v>35016001</v>
      </c>
      <c r="C1942" s="150">
        <v>22020307</v>
      </c>
      <c r="D1942" s="6" t="s">
        <v>151</v>
      </c>
      <c r="E1942" s="134">
        <v>9000000</v>
      </c>
      <c r="F1942" s="138">
        <v>0</v>
      </c>
      <c r="G1942" s="138">
        <v>5500000</v>
      </c>
      <c r="H1942" s="131">
        <v>0</v>
      </c>
      <c r="I1942" s="131">
        <v>3500000</v>
      </c>
    </row>
    <row r="1943" spans="1:10" x14ac:dyDescent="0.25">
      <c r="A1943" s="140" t="s">
        <v>21</v>
      </c>
      <c r="B1943" s="140">
        <v>35016001</v>
      </c>
      <c r="C1943" s="150"/>
      <c r="D1943" s="6" t="s">
        <v>492</v>
      </c>
      <c r="E1943" s="134">
        <v>0</v>
      </c>
      <c r="F1943" s="138">
        <v>0</v>
      </c>
      <c r="G1943" s="138">
        <v>4000000</v>
      </c>
      <c r="H1943" s="131">
        <v>375000</v>
      </c>
      <c r="I1943" s="131">
        <v>2675000</v>
      </c>
    </row>
    <row r="1944" spans="1:10" x14ac:dyDescent="0.25">
      <c r="A1944" s="140" t="s">
        <v>21</v>
      </c>
      <c r="B1944" s="140">
        <v>35016001</v>
      </c>
      <c r="C1944" s="150"/>
      <c r="D1944" s="154" t="s">
        <v>490</v>
      </c>
      <c r="E1944" s="148">
        <f t="shared" ref="E1944:F1944" si="130">SUM(E1942:E1943)</f>
        <v>9000000</v>
      </c>
      <c r="F1944" s="148">
        <f t="shared" si="130"/>
        <v>0</v>
      </c>
      <c r="G1944" s="148">
        <f>SUM(G1942:G1943)</f>
        <v>9500000</v>
      </c>
      <c r="H1944" s="131">
        <v>375000</v>
      </c>
      <c r="I1944" s="5">
        <f>SUM(I1942:I1943)</f>
        <v>6175000</v>
      </c>
    </row>
    <row r="1945" spans="1:10" x14ac:dyDescent="0.25">
      <c r="A1945" s="140" t="s">
        <v>21</v>
      </c>
      <c r="B1945" s="140">
        <v>35016001</v>
      </c>
      <c r="C1945" s="140"/>
      <c r="D1945" s="154" t="s">
        <v>290</v>
      </c>
      <c r="E1945" s="148" t="e">
        <f>#REF!+E1944</f>
        <v>#REF!</v>
      </c>
      <c r="F1945" s="148" t="e">
        <f>#REF!+F1944</f>
        <v>#REF!</v>
      </c>
      <c r="G1945" s="148">
        <f>G1944+G1940</f>
        <v>16700000</v>
      </c>
      <c r="H1945" s="5">
        <v>1800000</v>
      </c>
      <c r="I1945" s="5">
        <f>I1944+I1940</f>
        <v>9775000</v>
      </c>
    </row>
    <row r="1946" spans="1:10" x14ac:dyDescent="0.25">
      <c r="A1946" s="140" t="s">
        <v>21</v>
      </c>
      <c r="B1946" s="140">
        <v>35056001</v>
      </c>
      <c r="C1946" s="140"/>
      <c r="D1946" s="154" t="s">
        <v>396</v>
      </c>
      <c r="E1946" s="160"/>
      <c r="F1946" s="138">
        <v>0</v>
      </c>
      <c r="G1946" s="138"/>
      <c r="H1946" s="131">
        <v>0</v>
      </c>
      <c r="I1946" s="5"/>
      <c r="J1946" s="139"/>
    </row>
    <row r="1947" spans="1:10" x14ac:dyDescent="0.25">
      <c r="A1947" s="140" t="s">
        <v>21</v>
      </c>
      <c r="B1947" s="140">
        <v>35056001</v>
      </c>
      <c r="C1947" s="145">
        <v>21010101</v>
      </c>
      <c r="D1947" s="154" t="s">
        <v>287</v>
      </c>
      <c r="E1947" s="161">
        <v>67088000</v>
      </c>
      <c r="F1947" s="148">
        <v>57323387</v>
      </c>
      <c r="G1947" s="148">
        <v>68788000</v>
      </c>
      <c r="H1947" s="5">
        <v>46900953</v>
      </c>
      <c r="I1947" s="5">
        <v>69759000</v>
      </c>
      <c r="J1947" s="139"/>
    </row>
    <row r="1948" spans="1:10" x14ac:dyDescent="0.25">
      <c r="A1948" s="140" t="s">
        <v>21</v>
      </c>
      <c r="B1948" s="140">
        <v>35056001</v>
      </c>
      <c r="C1948" s="162">
        <v>22020101</v>
      </c>
      <c r="D1948" s="133" t="s">
        <v>650</v>
      </c>
      <c r="E1948" s="163">
        <v>715000</v>
      </c>
      <c r="F1948" s="138"/>
      <c r="G1948" s="138">
        <v>900000</v>
      </c>
      <c r="H1948" s="5"/>
      <c r="I1948" s="131">
        <v>220000</v>
      </c>
      <c r="J1948" s="139"/>
    </row>
    <row r="1949" spans="1:10" x14ac:dyDescent="0.25">
      <c r="A1949" s="140" t="s">
        <v>21</v>
      </c>
      <c r="B1949" s="140">
        <v>35056001</v>
      </c>
      <c r="C1949" s="162">
        <v>22020102</v>
      </c>
      <c r="D1949" s="133" t="s">
        <v>651</v>
      </c>
      <c r="E1949" s="163">
        <v>300000</v>
      </c>
      <c r="F1949" s="138"/>
      <c r="G1949" s="138">
        <v>400000</v>
      </c>
      <c r="H1949" s="5"/>
      <c r="I1949" s="131">
        <v>180000</v>
      </c>
      <c r="J1949" s="139"/>
    </row>
    <row r="1950" spans="1:10" x14ac:dyDescent="0.25">
      <c r="A1950" s="140" t="s">
        <v>21</v>
      </c>
      <c r="B1950" s="140">
        <v>35056001</v>
      </c>
      <c r="C1950" s="162">
        <v>22020301</v>
      </c>
      <c r="D1950" s="133" t="s">
        <v>652</v>
      </c>
      <c r="E1950" s="163">
        <v>730000</v>
      </c>
      <c r="F1950" s="138"/>
      <c r="G1950" s="138">
        <v>700000</v>
      </c>
      <c r="H1950" s="5"/>
      <c r="I1950" s="131">
        <v>250000</v>
      </c>
      <c r="J1950" s="139"/>
    </row>
    <row r="1951" spans="1:10" x14ac:dyDescent="0.25">
      <c r="A1951" s="140" t="s">
        <v>21</v>
      </c>
      <c r="B1951" s="140">
        <v>35056001</v>
      </c>
      <c r="C1951" s="162">
        <v>22020308</v>
      </c>
      <c r="D1951" s="133" t="s">
        <v>653</v>
      </c>
      <c r="E1951" s="163">
        <v>470000</v>
      </c>
      <c r="F1951" s="138"/>
      <c r="G1951" s="138">
        <v>500000</v>
      </c>
      <c r="H1951" s="5"/>
      <c r="I1951" s="131">
        <v>250000</v>
      </c>
      <c r="J1951" s="139"/>
    </row>
    <row r="1952" spans="1:10" x14ac:dyDescent="0.25">
      <c r="A1952" s="140" t="s">
        <v>21</v>
      </c>
      <c r="B1952" s="140">
        <v>35056001</v>
      </c>
      <c r="C1952" s="162">
        <v>22020401</v>
      </c>
      <c r="D1952" s="133" t="s">
        <v>489</v>
      </c>
      <c r="E1952" s="163">
        <v>400000</v>
      </c>
      <c r="F1952" s="138"/>
      <c r="G1952" s="138">
        <v>600000</v>
      </c>
      <c r="H1952" s="5"/>
      <c r="I1952" s="131">
        <v>400000</v>
      </c>
      <c r="J1952" s="139"/>
    </row>
    <row r="1953" spans="1:10" x14ac:dyDescent="0.25">
      <c r="A1953" s="140" t="s">
        <v>21</v>
      </c>
      <c r="B1953" s="140">
        <v>35056001</v>
      </c>
      <c r="C1953" s="162">
        <v>22020801</v>
      </c>
      <c r="D1953" s="133" t="s">
        <v>654</v>
      </c>
      <c r="E1953" s="163">
        <v>550000</v>
      </c>
      <c r="F1953" s="138"/>
      <c r="G1953" s="138">
        <v>700000</v>
      </c>
      <c r="H1953" s="5"/>
      <c r="I1953" s="131">
        <v>400000</v>
      </c>
      <c r="J1953" s="139"/>
    </row>
    <row r="1954" spans="1:10" x14ac:dyDescent="0.25">
      <c r="A1954" s="140" t="s">
        <v>21</v>
      </c>
      <c r="B1954" s="140">
        <v>35056001</v>
      </c>
      <c r="C1954" s="162">
        <v>22020803</v>
      </c>
      <c r="D1954" s="133" t="s">
        <v>655</v>
      </c>
      <c r="E1954" s="163">
        <v>1095000</v>
      </c>
      <c r="F1954" s="138"/>
      <c r="G1954" s="138">
        <v>100000</v>
      </c>
      <c r="H1954" s="5"/>
      <c r="I1954" s="131">
        <v>450000</v>
      </c>
      <c r="J1954" s="139"/>
    </row>
    <row r="1955" spans="1:10" x14ac:dyDescent="0.25">
      <c r="A1955" s="140" t="s">
        <v>21</v>
      </c>
      <c r="B1955" s="140">
        <v>35056001</v>
      </c>
      <c r="C1955" s="162">
        <v>22021104</v>
      </c>
      <c r="D1955" s="133" t="s">
        <v>656</v>
      </c>
      <c r="E1955" s="163">
        <v>500000</v>
      </c>
      <c r="F1955" s="138"/>
      <c r="G1955" s="138">
        <v>800000</v>
      </c>
      <c r="H1955" s="5"/>
      <c r="I1955" s="131">
        <v>220000</v>
      </c>
      <c r="J1955" s="131"/>
    </row>
    <row r="1956" spans="1:10" x14ac:dyDescent="0.25">
      <c r="A1956" s="140" t="s">
        <v>21</v>
      </c>
      <c r="B1956" s="140">
        <v>35056001</v>
      </c>
      <c r="C1956" s="162">
        <v>22020801</v>
      </c>
      <c r="D1956" s="133" t="s">
        <v>657</v>
      </c>
      <c r="E1956" s="163">
        <v>40000</v>
      </c>
      <c r="F1956" s="138"/>
      <c r="G1956" s="138">
        <v>100000</v>
      </c>
      <c r="H1956" s="5"/>
      <c r="I1956" s="131">
        <v>30000</v>
      </c>
      <c r="J1956" s="139"/>
    </row>
    <row r="1957" spans="1:10" x14ac:dyDescent="0.25">
      <c r="A1957" s="140" t="s">
        <v>21</v>
      </c>
      <c r="B1957" s="140">
        <v>35056001</v>
      </c>
      <c r="C1957" s="162">
        <v>22020101</v>
      </c>
      <c r="D1957" s="154" t="s">
        <v>494</v>
      </c>
      <c r="E1957" s="165"/>
      <c r="F1957" s="148"/>
      <c r="G1957" s="148">
        <v>4800000</v>
      </c>
      <c r="H1957" s="5">
        <v>1600000</v>
      </c>
      <c r="I1957" s="5">
        <f>SUM(I1948:I1956)</f>
        <v>2400000</v>
      </c>
      <c r="J1957" s="139"/>
    </row>
    <row r="1958" spans="1:10" x14ac:dyDescent="0.25">
      <c r="A1958" s="140" t="s">
        <v>21</v>
      </c>
      <c r="B1958" s="140">
        <v>35056001</v>
      </c>
      <c r="C1958" s="140"/>
      <c r="D1958" s="154" t="s">
        <v>480</v>
      </c>
      <c r="E1958" s="161"/>
      <c r="F1958" s="138">
        <v>0</v>
      </c>
      <c r="G1958" s="138"/>
      <c r="H1958" s="131">
        <v>0</v>
      </c>
      <c r="I1958" s="5"/>
      <c r="J1958" s="139"/>
    </row>
    <row r="1959" spans="1:10" x14ac:dyDescent="0.25">
      <c r="A1959" s="140" t="s">
        <v>21</v>
      </c>
      <c r="B1959" s="140">
        <v>35056001</v>
      </c>
      <c r="C1959" s="150">
        <v>22040109</v>
      </c>
      <c r="D1959" s="6" t="s">
        <v>178</v>
      </c>
      <c r="E1959" s="134">
        <v>2000000</v>
      </c>
      <c r="F1959" s="138">
        <v>0</v>
      </c>
      <c r="G1959" s="138">
        <v>4569000</v>
      </c>
      <c r="H1959" s="131">
        <v>0</v>
      </c>
      <c r="I1959" s="131">
        <v>2970000</v>
      </c>
      <c r="J1959" s="139"/>
    </row>
    <row r="1960" spans="1:10" x14ac:dyDescent="0.25">
      <c r="A1960" s="140" t="s">
        <v>21</v>
      </c>
      <c r="B1960" s="140">
        <v>35056001</v>
      </c>
      <c r="C1960" s="150">
        <v>22040109</v>
      </c>
      <c r="D1960" s="6" t="s">
        <v>732</v>
      </c>
      <c r="E1960" s="134"/>
      <c r="F1960" s="138"/>
      <c r="G1960" s="138">
        <v>0</v>
      </c>
      <c r="H1960" s="131">
        <v>0</v>
      </c>
      <c r="I1960" s="131">
        <v>2000000</v>
      </c>
      <c r="J1960" s="139" t="s">
        <v>734</v>
      </c>
    </row>
    <row r="1961" spans="1:10" x14ac:dyDescent="0.25">
      <c r="A1961" s="140" t="s">
        <v>21</v>
      </c>
      <c r="B1961" s="140">
        <v>35056001</v>
      </c>
      <c r="C1961" s="150"/>
      <c r="D1961" s="154" t="s">
        <v>493</v>
      </c>
      <c r="E1961" s="148">
        <f t="shared" ref="E1961:F1961" si="131">SUM(E1959)</f>
        <v>2000000</v>
      </c>
      <c r="F1961" s="148">
        <f t="shared" si="131"/>
        <v>0</v>
      </c>
      <c r="G1961" s="148">
        <f>SUM(G1959)</f>
        <v>4569000</v>
      </c>
      <c r="H1961" s="131">
        <v>0</v>
      </c>
      <c r="I1961" s="5">
        <f>SUM(I1959:I1960)</f>
        <v>4970000</v>
      </c>
      <c r="J1961" s="139"/>
    </row>
    <row r="1962" spans="1:10" x14ac:dyDescent="0.25">
      <c r="A1962" s="140" t="s">
        <v>21</v>
      </c>
      <c r="B1962" s="140">
        <v>35056001</v>
      </c>
      <c r="C1962" s="140"/>
      <c r="D1962" s="154" t="s">
        <v>290</v>
      </c>
      <c r="E1962" s="148" t="e">
        <f>#REF!+E1961</f>
        <v>#REF!</v>
      </c>
      <c r="F1962" s="148" t="e">
        <f>#REF!+F1961</f>
        <v>#REF!</v>
      </c>
      <c r="G1962" s="148">
        <f>G1961+G1957</f>
        <v>9369000</v>
      </c>
      <c r="H1962" s="5">
        <v>1600000</v>
      </c>
      <c r="I1962" s="5">
        <f>I1961+I1957</f>
        <v>7370000</v>
      </c>
      <c r="J1962" s="139"/>
    </row>
    <row r="1963" spans="1:10" x14ac:dyDescent="0.25">
      <c r="A1963" s="140" t="s">
        <v>21</v>
      </c>
      <c r="B1963" s="140">
        <v>35057001</v>
      </c>
      <c r="C1963" s="140"/>
      <c r="D1963" s="154" t="s">
        <v>395</v>
      </c>
      <c r="E1963" s="160"/>
      <c r="F1963" s="138">
        <v>0</v>
      </c>
      <c r="G1963" s="138"/>
      <c r="H1963" s="131">
        <v>0</v>
      </c>
      <c r="I1963" s="5"/>
    </row>
    <row r="1964" spans="1:10" x14ac:dyDescent="0.25">
      <c r="A1964" s="140" t="s">
        <v>21</v>
      </c>
      <c r="B1964" s="140">
        <v>35057001</v>
      </c>
      <c r="C1964" s="150">
        <v>22020107</v>
      </c>
      <c r="D1964" s="133" t="s">
        <v>661</v>
      </c>
      <c r="E1964" s="160">
        <v>620000</v>
      </c>
      <c r="F1964" s="138"/>
      <c r="G1964" s="138"/>
      <c r="H1964" s="131"/>
      <c r="I1964" s="5"/>
    </row>
    <row r="1965" spans="1:10" x14ac:dyDescent="0.25">
      <c r="A1965" s="140" t="s">
        <v>21</v>
      </c>
      <c r="B1965" s="140">
        <v>35057001</v>
      </c>
      <c r="C1965" s="162">
        <v>22020101</v>
      </c>
      <c r="D1965" s="133" t="s">
        <v>650</v>
      </c>
      <c r="E1965" s="160">
        <v>0</v>
      </c>
      <c r="F1965" s="138"/>
      <c r="G1965" s="160">
        <v>610000</v>
      </c>
      <c r="H1965" s="131"/>
      <c r="I1965" s="131">
        <f>G1965/2</f>
        <v>305000</v>
      </c>
    </row>
    <row r="1966" spans="1:10" x14ac:dyDescent="0.25">
      <c r="A1966" s="140" t="s">
        <v>21</v>
      </c>
      <c r="B1966" s="140">
        <v>35057001</v>
      </c>
      <c r="C1966" s="162">
        <v>22020301</v>
      </c>
      <c r="D1966" s="133" t="s">
        <v>652</v>
      </c>
      <c r="E1966" s="160">
        <v>750000</v>
      </c>
      <c r="F1966" s="138"/>
      <c r="G1966" s="160">
        <v>750000</v>
      </c>
      <c r="H1966" s="131"/>
      <c r="I1966" s="131">
        <f t="shared" ref="I1966:I1971" si="132">G1966/2</f>
        <v>375000</v>
      </c>
    </row>
    <row r="1967" spans="1:10" x14ac:dyDescent="0.25">
      <c r="A1967" s="140" t="s">
        <v>21</v>
      </c>
      <c r="B1967" s="140">
        <v>35057001</v>
      </c>
      <c r="C1967" s="162">
        <v>22020605</v>
      </c>
      <c r="D1967" s="133" t="s">
        <v>659</v>
      </c>
      <c r="E1967" s="160">
        <v>300000</v>
      </c>
      <c r="F1967" s="138"/>
      <c r="G1967" s="160">
        <v>300000</v>
      </c>
      <c r="H1967" s="131"/>
      <c r="I1967" s="131">
        <f t="shared" si="132"/>
        <v>150000</v>
      </c>
    </row>
    <row r="1968" spans="1:10" x14ac:dyDescent="0.25">
      <c r="A1968" s="140" t="s">
        <v>21</v>
      </c>
      <c r="B1968" s="140">
        <v>35057001</v>
      </c>
      <c r="C1968" s="162">
        <v>22020401</v>
      </c>
      <c r="D1968" s="133" t="s">
        <v>489</v>
      </c>
      <c r="E1968" s="160">
        <v>200000</v>
      </c>
      <c r="F1968" s="138"/>
      <c r="G1968" s="160">
        <v>200000</v>
      </c>
      <c r="H1968" s="131"/>
      <c r="I1968" s="131">
        <f t="shared" si="132"/>
        <v>100000</v>
      </c>
    </row>
    <row r="1969" spans="1:9" x14ac:dyDescent="0.25">
      <c r="A1969" s="140" t="s">
        <v>21</v>
      </c>
      <c r="B1969" s="140">
        <v>35057001</v>
      </c>
      <c r="C1969" s="162">
        <v>22020403</v>
      </c>
      <c r="D1969" s="133" t="s">
        <v>662</v>
      </c>
      <c r="E1969" s="160">
        <v>300000</v>
      </c>
      <c r="F1969" s="138"/>
      <c r="G1969" s="160">
        <v>300000</v>
      </c>
      <c r="H1969" s="131"/>
      <c r="I1969" s="131">
        <f t="shared" si="132"/>
        <v>150000</v>
      </c>
    </row>
    <row r="1970" spans="1:9" x14ac:dyDescent="0.25">
      <c r="A1970" s="140" t="s">
        <v>21</v>
      </c>
      <c r="B1970" s="140">
        <v>35057001</v>
      </c>
      <c r="C1970" s="162">
        <v>22020803</v>
      </c>
      <c r="D1970" s="133" t="s">
        <v>642</v>
      </c>
      <c r="E1970" s="160">
        <v>30000</v>
      </c>
      <c r="F1970" s="138"/>
      <c r="G1970" s="160">
        <v>40000</v>
      </c>
      <c r="H1970" s="131"/>
      <c r="I1970" s="131">
        <f t="shared" si="132"/>
        <v>20000</v>
      </c>
    </row>
    <row r="1971" spans="1:9" x14ac:dyDescent="0.25">
      <c r="A1971" s="140" t="s">
        <v>21</v>
      </c>
      <c r="B1971" s="140">
        <v>35057001</v>
      </c>
      <c r="C1971" s="162">
        <v>22021104</v>
      </c>
      <c r="D1971" s="133" t="s">
        <v>656</v>
      </c>
      <c r="E1971" s="160">
        <v>200000</v>
      </c>
      <c r="F1971" s="138"/>
      <c r="G1971" s="160">
        <v>200000</v>
      </c>
      <c r="H1971" s="131"/>
      <c r="I1971" s="131">
        <f t="shared" si="132"/>
        <v>100000</v>
      </c>
    </row>
    <row r="1972" spans="1:9" x14ac:dyDescent="0.25">
      <c r="A1972" s="140" t="s">
        <v>21</v>
      </c>
      <c r="B1972" s="140">
        <v>35057001</v>
      </c>
      <c r="C1972" s="150">
        <v>22021007</v>
      </c>
      <c r="D1972" s="154" t="s">
        <v>494</v>
      </c>
      <c r="E1972" s="161"/>
      <c r="F1972" s="138"/>
      <c r="G1972" s="148">
        <v>2400000</v>
      </c>
      <c r="H1972" s="5">
        <v>800000</v>
      </c>
      <c r="I1972" s="5">
        <f>SUM(I1965:I1971)</f>
        <v>1200000</v>
      </c>
    </row>
    <row r="1973" spans="1:9" x14ac:dyDescent="0.25">
      <c r="D1973" s="104"/>
    </row>
    <row r="1974" spans="1:9" x14ac:dyDescent="0.25">
      <c r="D1974" s="104"/>
    </row>
    <row r="1975" spans="1:9" x14ac:dyDescent="0.25">
      <c r="D1975" s="105"/>
      <c r="G1975" s="353"/>
      <c r="H1975" s="353"/>
      <c r="I1975" s="353"/>
    </row>
    <row r="1976" spans="1:9" x14ac:dyDescent="0.25">
      <c r="D1976" s="105"/>
      <c r="G1976" s="104"/>
      <c r="I1976" s="105"/>
    </row>
    <row r="1977" spans="1:9" x14ac:dyDescent="0.25">
      <c r="D1977" s="104"/>
    </row>
    <row r="1978" spans="1:9" x14ac:dyDescent="0.25">
      <c r="D1978" s="104"/>
    </row>
    <row r="1979" spans="1:9" x14ac:dyDescent="0.25">
      <c r="D1979" s="104"/>
    </row>
    <row r="1980" spans="1:9" x14ac:dyDescent="0.25">
      <c r="D1980" s="104"/>
    </row>
    <row r="1981" spans="1:9" x14ac:dyDescent="0.25">
      <c r="D1981" s="104"/>
    </row>
    <row r="1982" spans="1:9" x14ac:dyDescent="0.25">
      <c r="D1982" s="104"/>
    </row>
    <row r="1983" spans="1:9" x14ac:dyDescent="0.25">
      <c r="D1983" s="104"/>
    </row>
    <row r="1984" spans="1:9" x14ac:dyDescent="0.25">
      <c r="D1984" s="104"/>
    </row>
    <row r="1985" spans="4:4" x14ac:dyDescent="0.25">
      <c r="D1985" s="104"/>
    </row>
    <row r="1986" spans="4:4" x14ac:dyDescent="0.25">
      <c r="D1986" s="104"/>
    </row>
    <row r="1987" spans="4:4" x14ac:dyDescent="0.25">
      <c r="D1987" s="104"/>
    </row>
    <row r="1988" spans="4:4" x14ac:dyDescent="0.25">
      <c r="D1988" s="104"/>
    </row>
    <row r="1989" spans="4:4" x14ac:dyDescent="0.25">
      <c r="D1989" s="104"/>
    </row>
    <row r="1990" spans="4:4" x14ac:dyDescent="0.25">
      <c r="D1990" s="104"/>
    </row>
    <row r="1991" spans="4:4" x14ac:dyDescent="0.25">
      <c r="D1991" s="104"/>
    </row>
    <row r="1992" spans="4:4" x14ac:dyDescent="0.25">
      <c r="D1992" s="104"/>
    </row>
    <row r="1993" spans="4:4" x14ac:dyDescent="0.25">
      <c r="D1993" s="104"/>
    </row>
    <row r="1994" spans="4:4" x14ac:dyDescent="0.25">
      <c r="D1994" s="104"/>
    </row>
    <row r="1995" spans="4:4" x14ac:dyDescent="0.25">
      <c r="D1995" s="104"/>
    </row>
    <row r="1996" spans="4:4" x14ac:dyDescent="0.25">
      <c r="D1996" s="104"/>
    </row>
    <row r="1997" spans="4:4" x14ac:dyDescent="0.25">
      <c r="D1997" s="104"/>
    </row>
    <row r="1998" spans="4:4" x14ac:dyDescent="0.25">
      <c r="D1998" s="104"/>
    </row>
    <row r="1999" spans="4:4" x14ac:dyDescent="0.25">
      <c r="D1999" s="104"/>
    </row>
    <row r="2016" spans="4:4" x14ac:dyDescent="0.25">
      <c r="D2016" s="103"/>
    </row>
    <row r="2017" spans="4:4" x14ac:dyDescent="0.25">
      <c r="D2017" s="103"/>
    </row>
    <row r="2018" spans="4:4" x14ac:dyDescent="0.25">
      <c r="D2018" s="103"/>
    </row>
    <row r="2019" spans="4:4" x14ac:dyDescent="0.25">
      <c r="D2019" s="103"/>
    </row>
    <row r="2020" spans="4:4" x14ac:dyDescent="0.25">
      <c r="D2020" s="103"/>
    </row>
    <row r="2021" spans="4:4" x14ac:dyDescent="0.25">
      <c r="D2021" s="103"/>
    </row>
    <row r="2022" spans="4:4" x14ac:dyDescent="0.25">
      <c r="D2022" s="103"/>
    </row>
    <row r="2023" spans="4:4" x14ac:dyDescent="0.25">
      <c r="D2023" s="103"/>
    </row>
    <row r="2024" spans="4:4" x14ac:dyDescent="0.25">
      <c r="D2024" s="103"/>
    </row>
    <row r="2025" spans="4:4" x14ac:dyDescent="0.25">
      <c r="D2025" s="103"/>
    </row>
    <row r="2026" spans="4:4" x14ac:dyDescent="0.25">
      <c r="D2026" s="103"/>
    </row>
    <row r="2027" spans="4:4" x14ac:dyDescent="0.25">
      <c r="D2027" s="103"/>
    </row>
    <row r="2028" spans="4:4" x14ac:dyDescent="0.25">
      <c r="D2028" s="103"/>
    </row>
    <row r="2029" spans="4:4" x14ac:dyDescent="0.25">
      <c r="D2029" s="103"/>
    </row>
    <row r="2030" spans="4:4" x14ac:dyDescent="0.25">
      <c r="D2030" s="103"/>
    </row>
    <row r="2031" spans="4:4" x14ac:dyDescent="0.25">
      <c r="D2031" s="103"/>
    </row>
    <row r="2032" spans="4:4" x14ac:dyDescent="0.25">
      <c r="D2032" s="103"/>
    </row>
    <row r="2033" spans="4:4" x14ac:dyDescent="0.25">
      <c r="D2033" s="103"/>
    </row>
    <row r="2034" spans="4:4" x14ac:dyDescent="0.25">
      <c r="D2034" s="103"/>
    </row>
    <row r="2035" spans="4:4" x14ac:dyDescent="0.25">
      <c r="D2035" s="103"/>
    </row>
    <row r="2036" spans="4:4" x14ac:dyDescent="0.25">
      <c r="D2036" s="103"/>
    </row>
    <row r="2037" spans="4:4" x14ac:dyDescent="0.25">
      <c r="D2037" s="103"/>
    </row>
    <row r="2038" spans="4:4" x14ac:dyDescent="0.25">
      <c r="D2038" s="103"/>
    </row>
    <row r="2039" spans="4:4" x14ac:dyDescent="0.25">
      <c r="D2039" s="103"/>
    </row>
    <row r="2040" spans="4:4" x14ac:dyDescent="0.25">
      <c r="D2040" s="103"/>
    </row>
    <row r="2041" spans="4:4" x14ac:dyDescent="0.25">
      <c r="D2041" s="103"/>
    </row>
    <row r="2042" spans="4:4" x14ac:dyDescent="0.25">
      <c r="D2042" s="103"/>
    </row>
    <row r="2043" spans="4:4" x14ac:dyDescent="0.25">
      <c r="D2043" s="103"/>
    </row>
    <row r="2044" spans="4:4" x14ac:dyDescent="0.25">
      <c r="D2044" s="103"/>
    </row>
    <row r="2045" spans="4:4" x14ac:dyDescent="0.25">
      <c r="D2045" s="103"/>
    </row>
    <row r="2046" spans="4:4" x14ac:dyDescent="0.25">
      <c r="D2046" s="103"/>
    </row>
    <row r="2047" spans="4:4" x14ac:dyDescent="0.25">
      <c r="D2047" s="103"/>
    </row>
    <row r="2048" spans="4:4" x14ac:dyDescent="0.25">
      <c r="D2048" s="103"/>
    </row>
    <row r="2049" spans="4:4" x14ac:dyDescent="0.25">
      <c r="D2049" s="103"/>
    </row>
    <row r="2050" spans="4:4" x14ac:dyDescent="0.25">
      <c r="D2050" s="103"/>
    </row>
    <row r="2051" spans="4:4" x14ac:dyDescent="0.25">
      <c r="D2051" s="103"/>
    </row>
    <row r="2052" spans="4:4" x14ac:dyDescent="0.25">
      <c r="D2052" s="103"/>
    </row>
    <row r="2053" spans="4:4" x14ac:dyDescent="0.25">
      <c r="D2053" s="103"/>
    </row>
    <row r="2054" spans="4:4" x14ac:dyDescent="0.25">
      <c r="D2054" s="103"/>
    </row>
    <row r="2055" spans="4:4" x14ac:dyDescent="0.25">
      <c r="D2055" s="103"/>
    </row>
    <row r="2056" spans="4:4" x14ac:dyDescent="0.25">
      <c r="D2056" s="103"/>
    </row>
    <row r="2057" spans="4:4" x14ac:dyDescent="0.25">
      <c r="D2057" s="103"/>
    </row>
    <row r="2058" spans="4:4" x14ac:dyDescent="0.25">
      <c r="D2058" s="103"/>
    </row>
    <row r="2059" spans="4:4" x14ac:dyDescent="0.25">
      <c r="D2059" s="103"/>
    </row>
    <row r="2060" spans="4:4" x14ac:dyDescent="0.25">
      <c r="D2060" s="103"/>
    </row>
    <row r="2061" spans="4:4" x14ac:dyDescent="0.25">
      <c r="D2061" s="103"/>
    </row>
    <row r="2062" spans="4:4" x14ac:dyDescent="0.25">
      <c r="D2062" s="103"/>
    </row>
    <row r="2063" spans="4:4" x14ac:dyDescent="0.25">
      <c r="D2063" s="103"/>
    </row>
    <row r="2064" spans="4:4" x14ac:dyDescent="0.25">
      <c r="D2064" s="103"/>
    </row>
    <row r="2065" spans="4:4" x14ac:dyDescent="0.25">
      <c r="D2065" s="103"/>
    </row>
    <row r="2066" spans="4:4" x14ac:dyDescent="0.25">
      <c r="D2066" s="103"/>
    </row>
    <row r="2067" spans="4:4" x14ac:dyDescent="0.25">
      <c r="D2067" s="103"/>
    </row>
    <row r="2068" spans="4:4" x14ac:dyDescent="0.25">
      <c r="D2068" s="103"/>
    </row>
    <row r="2069" spans="4:4" x14ac:dyDescent="0.25">
      <c r="D2069" s="103"/>
    </row>
    <row r="2070" spans="4:4" x14ac:dyDescent="0.25">
      <c r="D2070" s="103"/>
    </row>
    <row r="2071" spans="4:4" x14ac:dyDescent="0.25">
      <c r="D2071" s="103"/>
    </row>
    <row r="2072" spans="4:4" x14ac:dyDescent="0.25">
      <c r="D2072" s="103"/>
    </row>
    <row r="2073" spans="4:4" x14ac:dyDescent="0.25">
      <c r="D2073" s="103"/>
    </row>
    <row r="2074" spans="4:4" x14ac:dyDescent="0.25">
      <c r="D2074" s="103"/>
    </row>
    <row r="2075" spans="4:4" x14ac:dyDescent="0.25">
      <c r="D2075" s="103"/>
    </row>
    <row r="2076" spans="4:4" x14ac:dyDescent="0.25">
      <c r="D2076" s="103"/>
    </row>
    <row r="2077" spans="4:4" x14ac:dyDescent="0.25">
      <c r="D2077" s="103"/>
    </row>
  </sheetData>
  <sortState ref="C865:F889">
    <sortCondition ref="C865"/>
  </sortState>
  <mergeCells count="9">
    <mergeCell ref="A1:J1"/>
    <mergeCell ref="J2:J4"/>
    <mergeCell ref="G2:G4"/>
    <mergeCell ref="F2:F4"/>
    <mergeCell ref="A2:C4"/>
    <mergeCell ref="D2:D4"/>
    <mergeCell ref="E2:E4"/>
    <mergeCell ref="H2:H4"/>
    <mergeCell ref="I2:I4"/>
  </mergeCells>
  <printOptions horizontalCentered="1" gridLines="1"/>
  <pageMargins left="0.11811023622047245" right="0.11811023622047245" top="0.74803149606299213" bottom="0.74803149606299213" header="0.31496062992125984" footer="0.31496062992125984"/>
  <pageSetup paperSize="9" scale="88" firstPageNumber="6" fitToHeight="0" orientation="landscape" useFirstPageNumber="1" r:id="rId1"/>
  <headerFooter>
    <oddHeader>&amp;C&amp;"-,Bold"YOBE STATE GOVERNMENT OF NIGERIA 
 PROPOSED BUDGET  2017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Layout" topLeftCell="A75" zoomScaleNormal="100" workbookViewId="0">
      <selection activeCell="C75" sqref="C75"/>
    </sheetView>
  </sheetViews>
  <sheetFormatPr defaultRowHeight="15" x14ac:dyDescent="0.25"/>
  <cols>
    <col min="1" max="1" width="10.85546875" customWidth="1"/>
    <col min="2" max="2" width="16.28515625" customWidth="1"/>
    <col min="3" max="3" width="39.7109375" customWidth="1"/>
    <col min="4" max="4" width="22.140625" customWidth="1"/>
    <col min="5" max="5" width="21.42578125" style="100" customWidth="1"/>
    <col min="6" max="6" width="17.42578125" style="100" customWidth="1"/>
    <col min="7" max="7" width="21.42578125" customWidth="1"/>
  </cols>
  <sheetData>
    <row r="1" spans="1:6" s="96" customFormat="1" x14ac:dyDescent="0.25">
      <c r="A1" s="573" t="s">
        <v>623</v>
      </c>
      <c r="B1" s="573"/>
      <c r="C1" s="573"/>
      <c r="D1" s="573"/>
      <c r="E1" s="573"/>
      <c r="F1" s="573"/>
    </row>
    <row r="2" spans="1:6" ht="30" customHeight="1" x14ac:dyDescent="0.25">
      <c r="A2" s="562" t="s">
        <v>278</v>
      </c>
      <c r="B2" s="562"/>
      <c r="C2" s="562" t="s">
        <v>478</v>
      </c>
      <c r="D2" s="243" t="s">
        <v>596</v>
      </c>
      <c r="E2" s="244" t="s">
        <v>742</v>
      </c>
      <c r="F2" s="244" t="s">
        <v>627</v>
      </c>
    </row>
    <row r="3" spans="1:6" x14ac:dyDescent="0.25">
      <c r="A3" s="219" t="s">
        <v>0</v>
      </c>
      <c r="B3" s="220" t="s">
        <v>411</v>
      </c>
      <c r="C3" s="562"/>
      <c r="D3" s="221" t="s">
        <v>100</v>
      </c>
      <c r="E3" s="245" t="s">
        <v>100</v>
      </c>
      <c r="F3" s="245" t="s">
        <v>100</v>
      </c>
    </row>
    <row r="4" spans="1:6" x14ac:dyDescent="0.25">
      <c r="A4" s="208" t="s">
        <v>2</v>
      </c>
      <c r="B4" s="214">
        <v>11005001</v>
      </c>
      <c r="C4" s="224" t="s">
        <v>823</v>
      </c>
      <c r="D4" s="215">
        <f>'CAP EXPEN'!E14</f>
        <v>680000000</v>
      </c>
      <c r="E4" s="246">
        <f>'CAP EXPEN'!F14</f>
        <v>71674930</v>
      </c>
      <c r="F4" s="300">
        <f>'CAP EXPEN'!G14</f>
        <v>692183000</v>
      </c>
    </row>
    <row r="5" spans="1:6" s="96" customFormat="1" x14ac:dyDescent="0.25">
      <c r="A5" s="208" t="s">
        <v>2</v>
      </c>
      <c r="B5" s="214">
        <v>11010001</v>
      </c>
      <c r="C5" s="224" t="s">
        <v>800</v>
      </c>
      <c r="D5" s="215">
        <v>0</v>
      </c>
      <c r="E5" s="246">
        <v>0</v>
      </c>
      <c r="F5" s="300">
        <f>'CAP EXPEN'!G20</f>
        <v>180000000</v>
      </c>
    </row>
    <row r="6" spans="1:6" x14ac:dyDescent="0.25">
      <c r="A6" s="208" t="s">
        <v>2</v>
      </c>
      <c r="B6" s="214">
        <v>11013001</v>
      </c>
      <c r="C6" s="210" t="s">
        <v>6</v>
      </c>
      <c r="D6" s="215">
        <f>'CAP EXPEN'!E36</f>
        <v>962506000</v>
      </c>
      <c r="E6" s="246">
        <f>'CAP EXPEN'!F36</f>
        <v>139439790</v>
      </c>
      <c r="F6" s="300">
        <f>'CAP EXPEN'!G36</f>
        <v>700000000</v>
      </c>
    </row>
    <row r="7" spans="1:6" x14ac:dyDescent="0.25">
      <c r="A7" s="208" t="s">
        <v>2</v>
      </c>
      <c r="B7" s="209">
        <v>11033001</v>
      </c>
      <c r="C7" s="210" t="s">
        <v>56</v>
      </c>
      <c r="D7" s="215">
        <f>'CAP EXPEN'!E42</f>
        <v>103000000</v>
      </c>
      <c r="E7" s="246">
        <f>'CAP EXPEN'!F42</f>
        <v>0</v>
      </c>
      <c r="F7" s="300">
        <f>'CAP EXPEN'!G42</f>
        <v>36257000</v>
      </c>
    </row>
    <row r="8" spans="1:6" x14ac:dyDescent="0.25">
      <c r="A8" s="208" t="s">
        <v>2</v>
      </c>
      <c r="B8" s="209">
        <v>11035001</v>
      </c>
      <c r="C8" s="210" t="s">
        <v>98</v>
      </c>
      <c r="D8" s="215">
        <f>'CAP EXPEN'!E46</f>
        <v>10000000</v>
      </c>
      <c r="E8" s="246">
        <f>'CAP EXPEN'!F46</f>
        <v>0</v>
      </c>
      <c r="F8" s="300">
        <f>'CAP EXPEN'!G46</f>
        <v>4296000</v>
      </c>
    </row>
    <row r="9" spans="1:6" x14ac:dyDescent="0.25">
      <c r="A9" s="208" t="s">
        <v>2</v>
      </c>
      <c r="B9" s="228">
        <v>11037001</v>
      </c>
      <c r="C9" s="210" t="s">
        <v>86</v>
      </c>
      <c r="D9" s="215">
        <f>'CAP EXPEN'!E52</f>
        <v>108768000</v>
      </c>
      <c r="E9" s="246">
        <f>'CAP EXPEN'!F52</f>
        <v>17991000</v>
      </c>
      <c r="F9" s="300">
        <f>'CAP EXPEN'!G52</f>
        <v>46736000</v>
      </c>
    </row>
    <row r="10" spans="1:6" x14ac:dyDescent="0.25">
      <c r="A10" s="208" t="s">
        <v>2</v>
      </c>
      <c r="B10" s="208">
        <v>12003001</v>
      </c>
      <c r="C10" s="210" t="s">
        <v>5</v>
      </c>
      <c r="D10" s="247">
        <f>'CAP EXPEN'!E67</f>
        <v>147361000</v>
      </c>
      <c r="E10" s="246">
        <f>'CAP EXPEN'!F67</f>
        <v>10546510</v>
      </c>
      <c r="F10" s="300">
        <f>'CAP EXPEN'!G67</f>
        <v>63318000</v>
      </c>
    </row>
    <row r="11" spans="1:6" x14ac:dyDescent="0.25">
      <c r="A11" s="208" t="s">
        <v>2</v>
      </c>
      <c r="B11" s="209">
        <v>23001001</v>
      </c>
      <c r="C11" s="210" t="s">
        <v>65</v>
      </c>
      <c r="D11" s="215">
        <f>'CAP EXPEN'!E75</f>
        <v>754000000</v>
      </c>
      <c r="E11" s="246">
        <f>'CAP EXPEN'!F75</f>
        <v>15481369</v>
      </c>
      <c r="F11" s="300">
        <f>'CAP EXPEN'!G75</f>
        <v>623000000</v>
      </c>
    </row>
    <row r="12" spans="1:6" x14ac:dyDescent="0.25">
      <c r="A12" s="208" t="s">
        <v>2</v>
      </c>
      <c r="B12" s="209">
        <v>23003001</v>
      </c>
      <c r="C12" s="210" t="s">
        <v>68</v>
      </c>
      <c r="D12" s="215">
        <f>'CAP EXPEN'!E82</f>
        <v>62000000</v>
      </c>
      <c r="E12" s="246">
        <f>'CAP EXPEN'!F82</f>
        <v>3624984</v>
      </c>
      <c r="F12" s="300">
        <f>'CAP EXPEN'!G82</f>
        <v>50000000</v>
      </c>
    </row>
    <row r="13" spans="1:6" x14ac:dyDescent="0.25">
      <c r="A13" s="208" t="s">
        <v>2</v>
      </c>
      <c r="B13" s="209">
        <v>23004001</v>
      </c>
      <c r="C13" s="210" t="s">
        <v>67</v>
      </c>
      <c r="D13" s="215">
        <f>'CAP EXPEN'!E89</f>
        <v>100428000</v>
      </c>
      <c r="E13" s="246">
        <f>'CAP EXPEN'!F89</f>
        <v>0</v>
      </c>
      <c r="F13" s="300">
        <f>'CAP EXPEN'!G89</f>
        <v>43152000</v>
      </c>
    </row>
    <row r="14" spans="1:6" x14ac:dyDescent="0.25">
      <c r="A14" s="208" t="s">
        <v>2</v>
      </c>
      <c r="B14" s="209">
        <v>23013001</v>
      </c>
      <c r="C14" s="210" t="s">
        <v>69</v>
      </c>
      <c r="D14" s="248">
        <f>'CAP EXPEN'!E95</f>
        <v>24600000</v>
      </c>
      <c r="E14" s="246">
        <f>'CAP EXPEN'!F95</f>
        <v>0</v>
      </c>
      <c r="F14" s="300">
        <f>'CAP EXPEN'!G95</f>
        <v>10570000</v>
      </c>
    </row>
    <row r="15" spans="1:6" x14ac:dyDescent="0.25">
      <c r="A15" s="208" t="s">
        <v>2</v>
      </c>
      <c r="B15" s="209">
        <v>23057001</v>
      </c>
      <c r="C15" s="210" t="s">
        <v>66</v>
      </c>
      <c r="D15" s="215">
        <f>'CAP EXPEN'!E99</f>
        <v>16000000</v>
      </c>
      <c r="E15" s="246">
        <f>'CAP EXPEN'!F99</f>
        <v>0</v>
      </c>
      <c r="F15" s="300">
        <f>'CAP EXPEN'!G99</f>
        <v>6875000</v>
      </c>
    </row>
    <row r="16" spans="1:6" x14ac:dyDescent="0.25">
      <c r="A16" s="208" t="s">
        <v>2</v>
      </c>
      <c r="B16" s="209">
        <v>24007001</v>
      </c>
      <c r="C16" s="210" t="s">
        <v>63</v>
      </c>
      <c r="D16" s="215">
        <f>'CAP EXPEN'!E104</f>
        <v>92140000</v>
      </c>
      <c r="E16" s="246">
        <f>'CAP EXPEN'!F104</f>
        <v>0</v>
      </c>
      <c r="F16" s="300">
        <f>'CAP EXPEN'!G104</f>
        <v>6959000</v>
      </c>
    </row>
    <row r="17" spans="1:6" x14ac:dyDescent="0.25">
      <c r="A17" s="208" t="s">
        <v>2</v>
      </c>
      <c r="B17" s="214">
        <v>25001001</v>
      </c>
      <c r="C17" s="210" t="s">
        <v>563</v>
      </c>
      <c r="D17" s="215">
        <f>'CAP EXPEN'!E110</f>
        <v>758225000</v>
      </c>
      <c r="E17" s="246">
        <f>'CAP EXPEN'!F110</f>
        <v>292318160</v>
      </c>
      <c r="F17" s="300">
        <f>'CAP EXPEN'!G110</f>
        <v>350000000</v>
      </c>
    </row>
    <row r="18" spans="1:6" x14ac:dyDescent="0.25">
      <c r="A18" s="208" t="s">
        <v>2</v>
      </c>
      <c r="B18" s="209">
        <v>40001001</v>
      </c>
      <c r="C18" s="210" t="s">
        <v>91</v>
      </c>
      <c r="D18" s="215">
        <f>'CAP EXPEN'!E117</f>
        <v>42035000</v>
      </c>
      <c r="E18" s="246">
        <f>'CAP EXPEN'!F117</f>
        <v>13000000</v>
      </c>
      <c r="F18" s="300">
        <f>'CAP EXPEN'!G117</f>
        <v>20062000</v>
      </c>
    </row>
    <row r="19" spans="1:6" x14ac:dyDescent="0.25">
      <c r="A19" s="208" t="s">
        <v>2</v>
      </c>
      <c r="B19" s="209">
        <v>40002001</v>
      </c>
      <c r="C19" s="210" t="s">
        <v>92</v>
      </c>
      <c r="D19" s="215">
        <f>'CAP EXPEN'!E126</f>
        <v>73425000</v>
      </c>
      <c r="E19" s="246">
        <f>'CAP EXPEN'!F126</f>
        <v>0</v>
      </c>
      <c r="F19" s="300">
        <f>'CAP EXPEN'!G126</f>
        <v>31549000</v>
      </c>
    </row>
    <row r="20" spans="1:6" x14ac:dyDescent="0.25">
      <c r="A20" s="208" t="s">
        <v>2</v>
      </c>
      <c r="B20" s="209">
        <v>47001001</v>
      </c>
      <c r="C20" s="210" t="s">
        <v>93</v>
      </c>
      <c r="D20" s="215">
        <f>'CAP EXPEN'!E132</f>
        <v>44849000</v>
      </c>
      <c r="E20" s="246">
        <f>'CAP EXPEN'!F132</f>
        <v>0</v>
      </c>
      <c r="F20" s="300">
        <f>'CAP EXPEN'!G132</f>
        <v>12000000</v>
      </c>
    </row>
    <row r="21" spans="1:6" x14ac:dyDescent="0.25">
      <c r="A21" s="208" t="s">
        <v>2</v>
      </c>
      <c r="B21" s="209">
        <v>47002001</v>
      </c>
      <c r="C21" s="210" t="s">
        <v>94</v>
      </c>
      <c r="D21" s="215">
        <f>'CAP EXPEN'!E137</f>
        <v>10000000</v>
      </c>
      <c r="E21" s="246">
        <f>'CAP EXPEN'!F137</f>
        <v>0</v>
      </c>
      <c r="F21" s="300">
        <f>'CAP EXPEN'!G137</f>
        <v>20000000</v>
      </c>
    </row>
    <row r="22" spans="1:6" x14ac:dyDescent="0.25">
      <c r="A22" s="208" t="s">
        <v>2</v>
      </c>
      <c r="B22" s="209">
        <v>48001001</v>
      </c>
      <c r="C22" s="210" t="s">
        <v>97</v>
      </c>
      <c r="D22" s="215">
        <f>'CAP EXPEN'!E143</f>
        <v>398053000</v>
      </c>
      <c r="E22" s="246">
        <f>'CAP EXPEN'!F143</f>
        <v>10702500</v>
      </c>
      <c r="F22" s="300">
        <f>'CAP EXPEN'!G143</f>
        <v>200000000</v>
      </c>
    </row>
    <row r="23" spans="1:6" x14ac:dyDescent="0.25">
      <c r="A23" s="208" t="s">
        <v>2</v>
      </c>
      <c r="B23" s="228">
        <v>62001002</v>
      </c>
      <c r="C23" s="210" t="s">
        <v>84</v>
      </c>
      <c r="D23" s="215">
        <f>'CAP EXPEN'!E149</f>
        <v>62123000</v>
      </c>
      <c r="E23" s="246">
        <f>'CAP EXPEN'!F149</f>
        <v>3846000</v>
      </c>
      <c r="F23" s="300">
        <f>'CAP EXPEN'!G149</f>
        <v>26693000</v>
      </c>
    </row>
    <row r="24" spans="1:6" x14ac:dyDescent="0.25">
      <c r="A24" s="208" t="s">
        <v>17</v>
      </c>
      <c r="B24" s="214">
        <v>15001001</v>
      </c>
      <c r="C24" s="210" t="s">
        <v>564</v>
      </c>
      <c r="D24" s="215">
        <f>'CAP EXPEN'!E174</f>
        <v>1366000000</v>
      </c>
      <c r="E24" s="246">
        <f>'CAP EXPEN'!F174</f>
        <v>181290440</v>
      </c>
      <c r="F24" s="300">
        <v>396000000</v>
      </c>
    </row>
    <row r="25" spans="1:6" x14ac:dyDescent="0.25">
      <c r="A25" s="208" t="s">
        <v>17</v>
      </c>
      <c r="B25" s="214">
        <v>15001002</v>
      </c>
      <c r="C25" s="210" t="s">
        <v>19</v>
      </c>
      <c r="D25" s="215">
        <f>'CAP EXPEN'!E179</f>
        <v>31000000</v>
      </c>
      <c r="E25" s="246">
        <f>'CAP EXPEN'!F179</f>
        <v>0</v>
      </c>
      <c r="F25" s="300">
        <f>'CAP EXPEN'!G179</f>
        <v>20000000</v>
      </c>
    </row>
    <row r="26" spans="1:6" x14ac:dyDescent="0.25">
      <c r="A26" s="208" t="s">
        <v>17</v>
      </c>
      <c r="B26" s="214">
        <v>15001003</v>
      </c>
      <c r="C26" s="210" t="s">
        <v>20</v>
      </c>
      <c r="D26" s="215">
        <f>'CAP EXPEN'!E195</f>
        <v>81500000</v>
      </c>
      <c r="E26" s="246">
        <f>'CAP EXPEN'!F195</f>
        <v>0</v>
      </c>
      <c r="F26" s="300">
        <f>'CAP EXPEN'!G195</f>
        <v>20000000</v>
      </c>
    </row>
    <row r="27" spans="1:6" s="97" customFormat="1" x14ac:dyDescent="0.25">
      <c r="A27" s="249" t="s">
        <v>17</v>
      </c>
      <c r="B27" s="208">
        <v>15102001</v>
      </c>
      <c r="C27" s="233" t="s">
        <v>565</v>
      </c>
      <c r="D27" s="250">
        <f>'CAP EXPEN'!E206</f>
        <v>316735000</v>
      </c>
      <c r="E27" s="251">
        <f>'CAP EXPEN'!F206</f>
        <v>58000000</v>
      </c>
      <c r="F27" s="301">
        <f>'CAP EXPEN'!G206</f>
        <v>255800000</v>
      </c>
    </row>
    <row r="28" spans="1:6" x14ac:dyDescent="0.25">
      <c r="A28" s="208" t="s">
        <v>17</v>
      </c>
      <c r="B28" s="228">
        <v>15110001</v>
      </c>
      <c r="C28" s="210" t="s">
        <v>18</v>
      </c>
      <c r="D28" s="215">
        <f>'CAP EXPEN'!E209</f>
        <v>42780000</v>
      </c>
      <c r="E28" s="246">
        <f>'CAP EXPEN'!F209</f>
        <v>31536500</v>
      </c>
      <c r="F28" s="300">
        <f>'CAP EXPEN'!G209</f>
        <v>18382000</v>
      </c>
    </row>
    <row r="29" spans="1:6" s="96" customFormat="1" x14ac:dyDescent="0.25">
      <c r="A29" s="208" t="s">
        <v>17</v>
      </c>
      <c r="B29" s="214">
        <v>15117001</v>
      </c>
      <c r="C29" s="210" t="s">
        <v>796</v>
      </c>
      <c r="D29" s="215">
        <v>0</v>
      </c>
      <c r="E29" s="246">
        <v>0</v>
      </c>
      <c r="F29" s="300">
        <f>'CAP EXPEN'!G215</f>
        <v>700000000</v>
      </c>
    </row>
    <row r="30" spans="1:6" x14ac:dyDescent="0.25">
      <c r="A30" s="208" t="s">
        <v>17</v>
      </c>
      <c r="B30" s="209">
        <v>20001001</v>
      </c>
      <c r="C30" s="210" t="s">
        <v>43</v>
      </c>
      <c r="D30" s="215">
        <f>'CAP EXPEN'!E222</f>
        <v>150000000</v>
      </c>
      <c r="E30" s="246">
        <f>'CAP EXPEN'!F222</f>
        <v>40836684</v>
      </c>
      <c r="F30" s="300">
        <f>'CAP EXPEN'!G222</f>
        <v>64452000</v>
      </c>
    </row>
    <row r="31" spans="1:6" x14ac:dyDescent="0.25">
      <c r="A31" s="208" t="s">
        <v>17</v>
      </c>
      <c r="B31" s="209">
        <v>20008001</v>
      </c>
      <c r="C31" s="210" t="s">
        <v>48</v>
      </c>
      <c r="D31" s="215">
        <f>'CAP EXPEN'!E231</f>
        <v>131448000</v>
      </c>
      <c r="E31" s="246">
        <f>'CAP EXPEN'!F231</f>
        <v>0</v>
      </c>
      <c r="F31" s="300">
        <f>'CAP EXPEN'!G231</f>
        <v>98000000</v>
      </c>
    </row>
    <row r="32" spans="1:6" x14ac:dyDescent="0.25">
      <c r="A32" s="208" t="s">
        <v>17</v>
      </c>
      <c r="B32" s="209">
        <v>22001001</v>
      </c>
      <c r="C32" s="210" t="s">
        <v>71</v>
      </c>
      <c r="D32" s="215">
        <f>'CAP EXPEN'!E243</f>
        <v>717000000</v>
      </c>
      <c r="E32" s="246">
        <f>'CAP EXPEN'!F243</f>
        <v>3490000</v>
      </c>
      <c r="F32" s="300">
        <f>'CAP EXPEN'!G243</f>
        <v>300000000</v>
      </c>
    </row>
    <row r="33" spans="1:6" x14ac:dyDescent="0.25">
      <c r="A33" s="208" t="s">
        <v>17</v>
      </c>
      <c r="B33" s="209">
        <v>22018001</v>
      </c>
      <c r="C33" s="210" t="s">
        <v>73</v>
      </c>
      <c r="D33" s="215">
        <f>'CAP EXPEN'!E246</f>
        <v>265000000</v>
      </c>
      <c r="E33" s="246">
        <f>'CAP EXPEN'!F246</f>
        <v>87324767</v>
      </c>
      <c r="F33" s="300">
        <f>'CAP EXPEN'!G246</f>
        <v>113866000</v>
      </c>
    </row>
    <row r="34" spans="1:6" x14ac:dyDescent="0.25">
      <c r="A34" s="208" t="s">
        <v>17</v>
      </c>
      <c r="B34" s="209">
        <v>22051001</v>
      </c>
      <c r="C34" s="210" t="s">
        <v>72</v>
      </c>
      <c r="D34" s="215">
        <f>'CAP EXPEN'!E251</f>
        <v>100000000</v>
      </c>
      <c r="E34" s="246">
        <f>'CAP EXPEN'!F251</f>
        <v>0</v>
      </c>
      <c r="F34" s="300">
        <f>'CAP EXPEN'!G251</f>
        <v>42968000</v>
      </c>
    </row>
    <row r="35" spans="1:6" x14ac:dyDescent="0.25">
      <c r="A35" s="208" t="s">
        <v>17</v>
      </c>
      <c r="B35" s="209">
        <v>22059001</v>
      </c>
      <c r="C35" s="210" t="s">
        <v>277</v>
      </c>
      <c r="D35" s="215">
        <f>'CAP EXPEN'!E259</f>
        <v>100000000</v>
      </c>
      <c r="E35" s="246">
        <f>'CAP EXPEN'!F259</f>
        <v>0</v>
      </c>
      <c r="F35" s="300">
        <f>'CAP EXPEN'!G259</f>
        <v>42968000</v>
      </c>
    </row>
    <row r="36" spans="1:6" x14ac:dyDescent="0.25">
      <c r="A36" s="208" t="s">
        <v>17</v>
      </c>
      <c r="B36" s="209">
        <v>22052001</v>
      </c>
      <c r="C36" s="210" t="s">
        <v>590</v>
      </c>
      <c r="D36" s="215">
        <f>'CAP EXPEN'!E256</f>
        <v>12000000</v>
      </c>
      <c r="E36" s="246">
        <f>'CAP EXPEN'!F256</f>
        <v>8000000</v>
      </c>
      <c r="F36" s="300">
        <f>'CAP EXPEN'!G256</f>
        <v>17156000</v>
      </c>
    </row>
    <row r="37" spans="1:6" x14ac:dyDescent="0.25">
      <c r="A37" s="208" t="s">
        <v>17</v>
      </c>
      <c r="B37" s="209">
        <v>34001001</v>
      </c>
      <c r="C37" s="210" t="s">
        <v>566</v>
      </c>
      <c r="D37" s="215">
        <f>'CAP EXPEN'!E283</f>
        <v>17357195000</v>
      </c>
      <c r="E37" s="246">
        <f>'CAP EXPEN'!F283</f>
        <v>6503952470</v>
      </c>
      <c r="F37" s="300">
        <f>'CAP EXPEN'!G283</f>
        <v>10000000000</v>
      </c>
    </row>
    <row r="38" spans="1:6" x14ac:dyDescent="0.25">
      <c r="A38" s="208" t="s">
        <v>17</v>
      </c>
      <c r="B38" s="209">
        <v>34001002</v>
      </c>
      <c r="C38" s="210" t="s">
        <v>64</v>
      </c>
      <c r="D38" s="215">
        <f>'CAP EXPEN'!E291</f>
        <v>206650000</v>
      </c>
      <c r="E38" s="246">
        <f>'CAP EXPEN'!F291</f>
        <v>55650000</v>
      </c>
      <c r="F38" s="300">
        <f>'CAP EXPEN'!G291</f>
        <v>87000000</v>
      </c>
    </row>
    <row r="39" spans="1:6" x14ac:dyDescent="0.25">
      <c r="A39" s="208" t="s">
        <v>17</v>
      </c>
      <c r="B39" s="209">
        <v>38001001</v>
      </c>
      <c r="C39" s="210" t="s">
        <v>87</v>
      </c>
      <c r="D39" s="215">
        <f>'CAP EXPEN'!E302</f>
        <v>120000000</v>
      </c>
      <c r="E39" s="246">
        <f>'CAP EXPEN'!F302</f>
        <v>0</v>
      </c>
      <c r="F39" s="300">
        <f>'CAP EXPEN'!G302</f>
        <v>274000000</v>
      </c>
    </row>
    <row r="40" spans="1:6" s="96" customFormat="1" x14ac:dyDescent="0.25">
      <c r="A40" s="208" t="s">
        <v>17</v>
      </c>
      <c r="B40" s="209">
        <v>50001001</v>
      </c>
      <c r="C40" s="210" t="s">
        <v>806</v>
      </c>
      <c r="D40" s="215">
        <v>0</v>
      </c>
      <c r="E40" s="246">
        <v>0</v>
      </c>
      <c r="F40" s="300">
        <f>'CAP EXPEN'!G308</f>
        <v>180000000</v>
      </c>
    </row>
    <row r="41" spans="1:6" x14ac:dyDescent="0.25">
      <c r="A41" s="208" t="s">
        <v>17</v>
      </c>
      <c r="B41" s="209">
        <v>52001001</v>
      </c>
      <c r="C41" s="210" t="s">
        <v>80</v>
      </c>
      <c r="D41" s="215">
        <f>'CAP EXPEN'!E319</f>
        <v>758780000</v>
      </c>
      <c r="E41" s="246">
        <f>'CAP EXPEN'!F319</f>
        <v>129100717</v>
      </c>
      <c r="F41" s="300">
        <f>'CAP EXPEN'!G319</f>
        <v>526033000</v>
      </c>
    </row>
    <row r="42" spans="1:6" x14ac:dyDescent="0.25">
      <c r="A42" s="208" t="s">
        <v>17</v>
      </c>
      <c r="B42" s="209">
        <v>52102001</v>
      </c>
      <c r="C42" s="210" t="s">
        <v>81</v>
      </c>
      <c r="D42" s="215">
        <f>'CAP EXPEN'!E328</f>
        <v>102155000</v>
      </c>
      <c r="E42" s="246">
        <f>'CAP EXPEN'!F328</f>
        <v>61377100</v>
      </c>
      <c r="F42" s="300">
        <f>'CAP EXPEN'!G328</f>
        <v>96894000</v>
      </c>
    </row>
    <row r="43" spans="1:6" x14ac:dyDescent="0.25">
      <c r="A43" s="208" t="s">
        <v>17</v>
      </c>
      <c r="B43" s="209">
        <v>52103001</v>
      </c>
      <c r="C43" s="212" t="s">
        <v>82</v>
      </c>
      <c r="D43" s="215">
        <f>'CAP EXPEN'!E338</f>
        <v>624500000</v>
      </c>
      <c r="E43" s="246">
        <f>'CAP EXPEN'!F338</f>
        <v>37731150</v>
      </c>
      <c r="F43" s="300">
        <f>'CAP EXPEN'!G338</f>
        <v>446336000</v>
      </c>
    </row>
    <row r="44" spans="1:6" x14ac:dyDescent="0.25">
      <c r="A44" s="208" t="s">
        <v>17</v>
      </c>
      <c r="B44" s="209">
        <v>53001001</v>
      </c>
      <c r="C44" s="210" t="s">
        <v>567</v>
      </c>
      <c r="D44" s="215">
        <f>'CAP EXPEN'!E357</f>
        <v>984510000</v>
      </c>
      <c r="E44" s="246">
        <f>'CAP EXPEN'!F357</f>
        <v>293116561</v>
      </c>
      <c r="F44" s="300">
        <f>'CAP EXPEN'!G357</f>
        <v>387089000</v>
      </c>
    </row>
    <row r="45" spans="1:6" x14ac:dyDescent="0.25">
      <c r="A45" s="208" t="s">
        <v>17</v>
      </c>
      <c r="B45" s="209">
        <v>53010001</v>
      </c>
      <c r="C45" s="210" t="s">
        <v>83</v>
      </c>
      <c r="D45" s="215">
        <f>'CAP EXPEN'!E364</f>
        <v>325467000</v>
      </c>
      <c r="E45" s="246">
        <f>'CAP EXPEN'!F364</f>
        <v>0</v>
      </c>
      <c r="F45" s="300">
        <f>'CAP EXPEN'!G364</f>
        <v>119447000</v>
      </c>
    </row>
    <row r="46" spans="1:6" x14ac:dyDescent="0.25">
      <c r="A46" s="208" t="s">
        <v>57</v>
      </c>
      <c r="B46" s="209">
        <v>18011001</v>
      </c>
      <c r="C46" s="210" t="s">
        <v>96</v>
      </c>
      <c r="D46" s="215">
        <f>'CAP EXPEN'!E373</f>
        <v>46500000</v>
      </c>
      <c r="E46" s="246">
        <f>'CAP EXPEN'!F373</f>
        <v>20000000</v>
      </c>
      <c r="F46" s="300">
        <f>'CAP EXPEN'!G373</f>
        <v>19980000</v>
      </c>
    </row>
    <row r="47" spans="1:6" x14ac:dyDescent="0.25">
      <c r="A47" s="208" t="s">
        <v>57</v>
      </c>
      <c r="B47" s="209">
        <v>26001001</v>
      </c>
      <c r="C47" s="210" t="s">
        <v>58</v>
      </c>
      <c r="D47" s="215">
        <f>'CAP EXPEN'!E380</f>
        <v>62236000</v>
      </c>
      <c r="E47" s="246">
        <f>'CAP EXPEN'!F380</f>
        <v>1865000</v>
      </c>
      <c r="F47" s="300">
        <f>'CAP EXPEN'!G380</f>
        <v>39742000</v>
      </c>
    </row>
    <row r="48" spans="1:6" x14ac:dyDescent="0.25">
      <c r="A48" s="208" t="s">
        <v>57</v>
      </c>
      <c r="B48" s="209">
        <v>26001002</v>
      </c>
      <c r="C48" s="210" t="s">
        <v>59</v>
      </c>
      <c r="D48" s="215">
        <f>'CAP EXPEN'!E384</f>
        <v>6000000</v>
      </c>
      <c r="E48" s="246">
        <f>'CAP EXPEN'!F384</f>
        <v>0</v>
      </c>
      <c r="F48" s="300">
        <f>'CAP EXPEN'!G384</f>
        <v>2578000</v>
      </c>
    </row>
    <row r="49" spans="1:6" x14ac:dyDescent="0.25">
      <c r="A49" s="229" t="s">
        <v>57</v>
      </c>
      <c r="B49" s="230">
        <v>26051001</v>
      </c>
      <c r="C49" s="231" t="s">
        <v>88</v>
      </c>
      <c r="D49" s="252">
        <f>'CAP EXPEN'!E397</f>
        <v>338000000</v>
      </c>
      <c r="E49" s="253">
        <f>'CAP EXPEN'!F397</f>
        <v>137852975</v>
      </c>
      <c r="F49" s="302">
        <f>'CAP EXPEN'!G397</f>
        <v>200000000</v>
      </c>
    </row>
    <row r="50" spans="1:6" x14ac:dyDescent="0.25">
      <c r="A50" s="208" t="s">
        <v>57</v>
      </c>
      <c r="B50" s="209">
        <v>26053001</v>
      </c>
      <c r="C50" s="210" t="s">
        <v>89</v>
      </c>
      <c r="D50" s="215">
        <f>'CAP EXPEN'!E410</f>
        <v>338000000</v>
      </c>
      <c r="E50" s="246">
        <f>'CAP EXPEN'!F410</f>
        <v>139257686</v>
      </c>
      <c r="F50" s="300">
        <f>'CAP EXPEN'!G410</f>
        <v>200000000</v>
      </c>
    </row>
    <row r="51" spans="1:6" x14ac:dyDescent="0.25">
      <c r="A51" s="254" t="s">
        <v>21</v>
      </c>
      <c r="B51" s="255">
        <v>13001001</v>
      </c>
      <c r="C51" s="256" t="s">
        <v>568</v>
      </c>
      <c r="D51" s="257">
        <f>'CAP EXPEN'!E426</f>
        <v>332950000</v>
      </c>
      <c r="E51" s="258">
        <f>'CAP EXPEN'!F426</f>
        <v>0</v>
      </c>
      <c r="F51" s="303">
        <f>'CAP EXPEN'!G426</f>
        <v>193062000</v>
      </c>
    </row>
    <row r="52" spans="1:6" x14ac:dyDescent="0.25">
      <c r="A52" s="208" t="s">
        <v>21</v>
      </c>
      <c r="B52" s="223">
        <v>14001001</v>
      </c>
      <c r="C52" s="210" t="s">
        <v>74</v>
      </c>
      <c r="D52" s="215">
        <f>'CAP EXPEN'!E441</f>
        <v>210567000</v>
      </c>
      <c r="E52" s="246">
        <f>'CAP EXPEN'!F441</f>
        <v>4348000</v>
      </c>
      <c r="F52" s="300">
        <f>'CAP EXPEN'!G441</f>
        <v>100000000</v>
      </c>
    </row>
    <row r="53" spans="1:6" x14ac:dyDescent="0.25">
      <c r="A53" s="208" t="s">
        <v>21</v>
      </c>
      <c r="B53" s="214">
        <v>17001001</v>
      </c>
      <c r="C53" s="210" t="s">
        <v>25</v>
      </c>
      <c r="D53" s="215">
        <f>'CAP EXPEN'!E460</f>
        <v>2375000000</v>
      </c>
      <c r="E53" s="246">
        <f>'CAP EXPEN'!F460</f>
        <v>339700357</v>
      </c>
      <c r="F53" s="300">
        <f>'CAP EXPEN'!G460</f>
        <v>2441000000</v>
      </c>
    </row>
    <row r="54" spans="1:6" x14ac:dyDescent="0.25">
      <c r="A54" s="208" t="s">
        <v>21</v>
      </c>
      <c r="B54" s="214">
        <v>17003001</v>
      </c>
      <c r="C54" s="210" t="s">
        <v>33</v>
      </c>
      <c r="D54" s="215">
        <f>'CAP EXPEN'!E478</f>
        <v>2609134000</v>
      </c>
      <c r="E54" s="246">
        <f>'CAP EXPEN'!F478</f>
        <v>1193727511</v>
      </c>
      <c r="F54" s="300">
        <f>'CAP EXPEN'!G478</f>
        <v>1521094000</v>
      </c>
    </row>
    <row r="55" spans="1:6" x14ac:dyDescent="0.25">
      <c r="A55" s="208" t="s">
        <v>21</v>
      </c>
      <c r="B55" s="214">
        <v>17008001</v>
      </c>
      <c r="C55" s="210" t="s">
        <v>28</v>
      </c>
      <c r="D55" s="215">
        <f>'CAP EXPEN'!E482</f>
        <v>34489000</v>
      </c>
      <c r="E55" s="246">
        <f>'CAP EXPEN'!F482</f>
        <v>0</v>
      </c>
      <c r="F55" s="300">
        <f>'CAP EXPEN'!G482</f>
        <v>14819000</v>
      </c>
    </row>
    <row r="56" spans="1:6" x14ac:dyDescent="0.25">
      <c r="A56" s="208" t="s">
        <v>21</v>
      </c>
      <c r="B56" s="214">
        <v>17010001</v>
      </c>
      <c r="C56" s="210" t="s">
        <v>29</v>
      </c>
      <c r="D56" s="215">
        <f>'CAP EXPEN'!E491</f>
        <v>44193000</v>
      </c>
      <c r="E56" s="246">
        <f>'CAP EXPEN'!F491</f>
        <v>0</v>
      </c>
      <c r="F56" s="300">
        <f>'CAP EXPEN'!G491</f>
        <v>18989000</v>
      </c>
    </row>
    <row r="57" spans="1:6" x14ac:dyDescent="0.25">
      <c r="A57" s="208" t="s">
        <v>21</v>
      </c>
      <c r="B57" s="214">
        <v>17031001</v>
      </c>
      <c r="C57" s="210" t="s">
        <v>32</v>
      </c>
      <c r="D57" s="215">
        <f>'CAP EXPEN'!E497</f>
        <v>43572000</v>
      </c>
      <c r="E57" s="246">
        <f>'CAP EXPEN'!F497</f>
        <v>0</v>
      </c>
      <c r="F57" s="300">
        <f>'CAP EXPEN'!G497</f>
        <v>18722000</v>
      </c>
    </row>
    <row r="58" spans="1:6" x14ac:dyDescent="0.25">
      <c r="A58" s="208" t="s">
        <v>21</v>
      </c>
      <c r="B58" s="214">
        <v>17054001</v>
      </c>
      <c r="C58" s="210" t="s">
        <v>31</v>
      </c>
      <c r="D58" s="215">
        <f>'CAP EXPEN'!E502</f>
        <v>44015000</v>
      </c>
      <c r="E58" s="246">
        <f>'CAP EXPEN'!F502</f>
        <v>0</v>
      </c>
      <c r="F58" s="300">
        <f>'CAP EXPEN'!G502</f>
        <v>18912000</v>
      </c>
    </row>
    <row r="59" spans="1:6" x14ac:dyDescent="0.25">
      <c r="A59" s="208" t="s">
        <v>21</v>
      </c>
      <c r="B59" s="214">
        <v>17055001</v>
      </c>
      <c r="C59" s="210" t="s">
        <v>30</v>
      </c>
      <c r="D59" s="215">
        <f>'CAP EXPEN'!E511</f>
        <v>202212000</v>
      </c>
      <c r="E59" s="246">
        <f>'CAP EXPEN'!F511</f>
        <v>37563000</v>
      </c>
      <c r="F59" s="300">
        <f>'CAP EXPEN'!G511</f>
        <v>124187000</v>
      </c>
    </row>
    <row r="60" spans="1:6" x14ac:dyDescent="0.25">
      <c r="A60" s="208" t="s">
        <v>21</v>
      </c>
      <c r="B60" s="214">
        <v>17056001</v>
      </c>
      <c r="C60" s="210" t="s">
        <v>34</v>
      </c>
      <c r="D60" s="215">
        <f>'CAP EXPEN'!E516</f>
        <v>808000000</v>
      </c>
      <c r="E60" s="246">
        <f>'CAP EXPEN'!F516</f>
        <v>107569626</v>
      </c>
      <c r="F60" s="300">
        <f>'CAP EXPEN'!G516</f>
        <v>700000000</v>
      </c>
    </row>
    <row r="61" spans="1:6" x14ac:dyDescent="0.25">
      <c r="A61" s="208" t="s">
        <v>21</v>
      </c>
      <c r="B61" s="214">
        <v>17018001</v>
      </c>
      <c r="C61" s="210" t="s">
        <v>39</v>
      </c>
      <c r="D61" s="215">
        <f>'CAP EXPEN'!E524</f>
        <v>96716000</v>
      </c>
      <c r="E61" s="246">
        <f>'CAP EXPEN'!F524</f>
        <v>0</v>
      </c>
      <c r="F61" s="300">
        <f>'CAP EXPEN'!G524</f>
        <v>60000000</v>
      </c>
    </row>
    <row r="62" spans="1:6" x14ac:dyDescent="0.25">
      <c r="A62" s="208" t="s">
        <v>21</v>
      </c>
      <c r="B62" s="214">
        <v>17021001</v>
      </c>
      <c r="C62" s="210" t="s">
        <v>40</v>
      </c>
      <c r="D62" s="215">
        <f>'CAP EXPEN'!E542</f>
        <v>891144000</v>
      </c>
      <c r="E62" s="246">
        <f>'CAP EXPEN'!F542</f>
        <v>0</v>
      </c>
      <c r="F62" s="300">
        <f>'CAP EXPEN'!G542</f>
        <v>750000000</v>
      </c>
    </row>
    <row r="63" spans="1:6" x14ac:dyDescent="0.25">
      <c r="A63" s="208" t="s">
        <v>21</v>
      </c>
      <c r="B63" s="214">
        <v>17065001</v>
      </c>
      <c r="C63" s="210" t="s">
        <v>35</v>
      </c>
      <c r="D63" s="215">
        <f>'CAP EXPEN'!E549</f>
        <v>85716000</v>
      </c>
      <c r="E63" s="246">
        <f>'CAP EXPEN'!F549</f>
        <v>9900000</v>
      </c>
      <c r="F63" s="300">
        <f>'CAP EXPEN'!G549</f>
        <v>60000000</v>
      </c>
    </row>
    <row r="64" spans="1:6" x14ac:dyDescent="0.25">
      <c r="A64" s="208" t="s">
        <v>21</v>
      </c>
      <c r="B64" s="214">
        <v>17066001</v>
      </c>
      <c r="C64" s="210" t="s">
        <v>36</v>
      </c>
      <c r="D64" s="215">
        <f>'CAP EXPEN'!E558</f>
        <v>74955000</v>
      </c>
      <c r="E64" s="246">
        <f>'CAP EXPEN'!F558</f>
        <v>9000000</v>
      </c>
      <c r="F64" s="300">
        <f>'CAP EXPEN'!G558</f>
        <v>60000000</v>
      </c>
    </row>
    <row r="65" spans="1:6" x14ac:dyDescent="0.25">
      <c r="A65" s="208" t="s">
        <v>21</v>
      </c>
      <c r="B65" s="214">
        <v>17067001</v>
      </c>
      <c r="C65" s="210" t="s">
        <v>37</v>
      </c>
      <c r="D65" s="215">
        <f>'CAP EXPEN'!E568</f>
        <v>80597000</v>
      </c>
      <c r="E65" s="246">
        <f>'CAP EXPEN'!F568</f>
        <v>300000</v>
      </c>
      <c r="F65" s="300">
        <f>'CAP EXPEN'!G568</f>
        <v>34631000</v>
      </c>
    </row>
    <row r="66" spans="1:6" x14ac:dyDescent="0.25">
      <c r="A66" s="208" t="s">
        <v>21</v>
      </c>
      <c r="B66" s="214">
        <v>17068001</v>
      </c>
      <c r="C66" s="210" t="s">
        <v>38</v>
      </c>
      <c r="D66" s="215">
        <f>'CAP EXPEN'!E578</f>
        <v>96716000</v>
      </c>
      <c r="E66" s="246">
        <f>'CAP EXPEN'!F578</f>
        <v>15839250</v>
      </c>
      <c r="F66" s="300">
        <f>'CAP EXPEN'!G578</f>
        <v>70000000</v>
      </c>
    </row>
    <row r="67" spans="1:6" x14ac:dyDescent="0.25">
      <c r="A67" s="208" t="s">
        <v>21</v>
      </c>
      <c r="B67" s="209">
        <v>21001001</v>
      </c>
      <c r="C67" s="210" t="s">
        <v>49</v>
      </c>
      <c r="D67" s="215">
        <f>'CAP EXPEN'!E593</f>
        <v>4284480000</v>
      </c>
      <c r="E67" s="246">
        <f>'CAP EXPEN'!F593</f>
        <v>803970244</v>
      </c>
      <c r="F67" s="300">
        <f>'CAP EXPEN'!G593</f>
        <v>2150563000</v>
      </c>
    </row>
    <row r="68" spans="1:6" x14ac:dyDescent="0.25">
      <c r="A68" s="208" t="s">
        <v>21</v>
      </c>
      <c r="B68" s="209">
        <v>21003001</v>
      </c>
      <c r="C68" s="210" t="s">
        <v>53</v>
      </c>
      <c r="D68" s="247">
        <f>'CAP EXPEN'!E609</f>
        <v>407000000</v>
      </c>
      <c r="E68" s="246">
        <f>'CAP EXPEN'!F609</f>
        <v>7689472</v>
      </c>
      <c r="F68" s="300">
        <f>'CAP EXPEN'!G609</f>
        <v>274880000</v>
      </c>
    </row>
    <row r="69" spans="1:6" x14ac:dyDescent="0.25">
      <c r="A69" s="208" t="s">
        <v>21</v>
      </c>
      <c r="B69" s="209">
        <v>21102001</v>
      </c>
      <c r="C69" s="210" t="s">
        <v>52</v>
      </c>
      <c r="D69" s="215">
        <f>'CAP EXPEN'!E620</f>
        <v>182000000</v>
      </c>
      <c r="E69" s="246">
        <f>'CAP EXPEN'!F620</f>
        <v>11028732</v>
      </c>
      <c r="F69" s="300">
        <f>'CAP EXPEN'!G620</f>
        <v>78202000</v>
      </c>
    </row>
    <row r="70" spans="1:6" x14ac:dyDescent="0.25">
      <c r="A70" s="208" t="s">
        <v>21</v>
      </c>
      <c r="B70" s="209">
        <v>21104001</v>
      </c>
      <c r="C70" s="210" t="s">
        <v>54</v>
      </c>
      <c r="D70" s="215">
        <f>'CAP EXPEN'!E635</f>
        <v>300000000</v>
      </c>
      <c r="E70" s="246">
        <f>'CAP EXPEN'!F635</f>
        <v>2000000</v>
      </c>
      <c r="F70" s="300">
        <f>'CAP EXPEN'!G635</f>
        <v>215000000</v>
      </c>
    </row>
    <row r="71" spans="1:6" x14ac:dyDescent="0.25">
      <c r="A71" s="208" t="s">
        <v>21</v>
      </c>
      <c r="B71" s="228">
        <v>21106001</v>
      </c>
      <c r="C71" s="210" t="s">
        <v>55</v>
      </c>
      <c r="D71" s="248">
        <f>'CAP EXPEN'!E648</f>
        <v>350000000</v>
      </c>
      <c r="E71" s="246">
        <f>'CAP EXPEN'!F648</f>
        <v>34877390</v>
      </c>
      <c r="F71" s="300">
        <f>'CAP EXPEN'!G648</f>
        <v>301000000</v>
      </c>
    </row>
    <row r="72" spans="1:6" x14ac:dyDescent="0.25">
      <c r="A72" s="208" t="s">
        <v>21</v>
      </c>
      <c r="B72" s="209">
        <v>51001001</v>
      </c>
      <c r="C72" s="210" t="s">
        <v>78</v>
      </c>
      <c r="D72" s="215">
        <f>'CAP EXPEN'!E653</f>
        <v>15000000</v>
      </c>
      <c r="E72" s="246">
        <f>'CAP EXPEN'!F653</f>
        <v>0</v>
      </c>
      <c r="F72" s="300">
        <f>'CAP EXPEN'!G653</f>
        <v>11445000</v>
      </c>
    </row>
    <row r="73" spans="1:6" s="96" customFormat="1" x14ac:dyDescent="0.25">
      <c r="A73" s="229" t="s">
        <v>21</v>
      </c>
      <c r="B73" s="230">
        <v>35001001</v>
      </c>
      <c r="C73" s="210" t="s">
        <v>741</v>
      </c>
      <c r="D73" s="215">
        <v>0</v>
      </c>
      <c r="E73" s="246">
        <v>0</v>
      </c>
      <c r="F73" s="300">
        <f>'CAP EXPEN'!G666</f>
        <v>350000000</v>
      </c>
    </row>
    <row r="74" spans="1:6" s="96" customFormat="1" x14ac:dyDescent="0.25">
      <c r="A74" s="461" t="s">
        <v>21</v>
      </c>
      <c r="B74" s="461">
        <v>35016001</v>
      </c>
      <c r="C74" s="459" t="s">
        <v>22</v>
      </c>
      <c r="D74" s="215">
        <f>'CAP EXPEN'!E676</f>
        <v>57000000</v>
      </c>
      <c r="E74" s="246">
        <f>'CAP EXPEN'!F676</f>
        <v>7000000</v>
      </c>
      <c r="F74" s="300">
        <f>'CAP EXPEN'!G676</f>
        <v>24492000</v>
      </c>
    </row>
    <row r="75" spans="1:6" s="96" customFormat="1" x14ac:dyDescent="0.25">
      <c r="A75" s="461" t="s">
        <v>21</v>
      </c>
      <c r="B75" s="461">
        <v>35056001</v>
      </c>
      <c r="C75" s="459" t="s">
        <v>24</v>
      </c>
      <c r="D75" s="215">
        <f>'CAP EXPEN'!E681</f>
        <v>25000000</v>
      </c>
      <c r="E75" s="246">
        <f>'CAP EXPEN'!F681</f>
        <v>0</v>
      </c>
      <c r="F75" s="300">
        <f>'CAP EXPEN'!G681</f>
        <v>8742000</v>
      </c>
    </row>
    <row r="76" spans="1:6" s="96" customFormat="1" x14ac:dyDescent="0.25">
      <c r="A76" s="461" t="s">
        <v>21</v>
      </c>
      <c r="B76" s="461">
        <v>35057001</v>
      </c>
      <c r="C76" s="459" t="s">
        <v>23</v>
      </c>
      <c r="D76" s="215">
        <f>'CAP EXPEN'!E687</f>
        <v>20900000</v>
      </c>
      <c r="E76" s="246">
        <f>'CAP EXPEN'!F687</f>
        <v>0</v>
      </c>
      <c r="F76" s="300">
        <f>'CAP EXPEN'!G687</f>
        <v>15000000</v>
      </c>
    </row>
    <row r="77" spans="1:6" x14ac:dyDescent="0.25">
      <c r="A77" s="460"/>
      <c r="B77" s="460"/>
      <c r="C77" s="239" t="s">
        <v>290</v>
      </c>
      <c r="D77" s="240">
        <f>SUM(D4:D76)</f>
        <v>42704325000</v>
      </c>
      <c r="E77" s="240">
        <f t="shared" ref="E77:F77" si="0">SUM(E4:E76)</f>
        <v>10953520875</v>
      </c>
      <c r="F77" s="240">
        <f t="shared" si="0"/>
        <v>27407081000</v>
      </c>
    </row>
    <row r="78" spans="1:6" x14ac:dyDescent="0.25">
      <c r="A78" s="259"/>
      <c r="B78" s="259"/>
      <c r="C78" s="259"/>
      <c r="D78" s="259"/>
      <c r="E78" s="246"/>
      <c r="F78" s="246"/>
    </row>
    <row r="79" spans="1:6" x14ac:dyDescent="0.25">
      <c r="D79" s="9"/>
    </row>
    <row r="80" spans="1:6" x14ac:dyDescent="0.25">
      <c r="D80" s="100"/>
    </row>
  </sheetData>
  <mergeCells count="3">
    <mergeCell ref="A2:B2"/>
    <mergeCell ref="C2:C3"/>
    <mergeCell ref="A1:F1"/>
  </mergeCells>
  <printOptions gridLines="1"/>
  <pageMargins left="0.3" right="0.3" top="0.75" bottom="0.75" header="0.3" footer="0.3"/>
  <pageSetup paperSize="9" firstPageNumber="30" orientation="landscape" horizontalDpi="4294967295" verticalDpi="4294967295" r:id="rId1"/>
  <headerFooter>
    <oddHeader>&amp;C&amp;"-,Bold"YOBE STATE GOVERNMENT OF NIGERIA 
PROPOSED BUDGET  2017</oddHeader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C016116-B851-4406-B14E-9458A90E8798}"/>
</file>

<file path=customXml/itemProps2.xml><?xml version="1.0" encoding="utf-8"?>
<ds:datastoreItem xmlns:ds="http://schemas.openxmlformats.org/officeDocument/2006/customXml" ds:itemID="{8851B5DF-5EE2-4676-8451-79685D81BC87}"/>
</file>

<file path=customXml/itemProps3.xml><?xml version="1.0" encoding="utf-8"?>
<ds:datastoreItem xmlns:ds="http://schemas.openxmlformats.org/officeDocument/2006/customXml" ds:itemID="{3C850A50-0A04-44BC-B139-10EAC5A8AF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RESOURCES</vt:lpstr>
      <vt:lpstr>FIN BILL</vt:lpstr>
      <vt:lpstr> Appropriation i</vt:lpstr>
      <vt:lpstr>Appropriation ii</vt:lpstr>
      <vt:lpstr>SUM EXP</vt:lpstr>
      <vt:lpstr>RESOURCE </vt:lpstr>
      <vt:lpstr>sum recurrent </vt:lpstr>
      <vt:lpstr>RECURR EXP</vt:lpstr>
      <vt:lpstr>SUM CAP</vt:lpstr>
      <vt:lpstr>CAP EXPEN</vt:lpstr>
      <vt:lpstr>Sheet2</vt:lpstr>
      <vt:lpstr>Sheet1</vt:lpstr>
      <vt:lpstr>' Appropriation i'!Print_Titles</vt:lpstr>
      <vt:lpstr>'CAP EXPEN'!Print_Titles</vt:lpstr>
      <vt:lpstr>'FIN BILL'!Print_Titles</vt:lpstr>
      <vt:lpstr>'RECURR EXP'!Print_Titles</vt:lpstr>
      <vt:lpstr>'SUM CAP'!Print_Titles</vt:lpstr>
      <vt:lpstr>'SUM EXP'!Print_Titles</vt:lpstr>
      <vt:lpstr>'sum recurrent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user</cp:lastModifiedBy>
  <cp:lastPrinted>2016-11-29T09:07:29Z</cp:lastPrinted>
  <dcterms:created xsi:type="dcterms:W3CDTF">2014-10-11T06:07:39Z</dcterms:created>
  <dcterms:modified xsi:type="dcterms:W3CDTF">2016-11-29T14:07:14Z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