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amak\Documents\My Documents\AA - NGF\New DLIs\States Support Plans\Rivers State\"/>
    </mc:Choice>
  </mc:AlternateContent>
  <xr:revisionPtr revIDLastSave="0" documentId="13_ncr:1_{88E54E6F-E980-4AB1-A156-67C829F8A7F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inal Summary Tabl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D32" i="1"/>
  <c r="C32" i="1"/>
  <c r="B31" i="1"/>
  <c r="F25" i="1"/>
  <c r="E25" i="1"/>
  <c r="E19" i="1" s="1"/>
  <c r="D25" i="1"/>
  <c r="F20" i="1"/>
  <c r="E20" i="1"/>
  <c r="D20" i="1"/>
  <c r="D19" i="1" s="1"/>
  <c r="F19" i="1"/>
  <c r="C19" i="1"/>
  <c r="E10" i="1"/>
  <c r="D10" i="1"/>
  <c r="C10" i="1"/>
  <c r="D31" i="1" l="1"/>
  <c r="D37" i="1" s="1"/>
  <c r="F39" i="1"/>
  <c r="E31" i="1"/>
  <c r="E37" i="1" s="1"/>
  <c r="C31" i="1"/>
  <c r="C37" i="1" s="1"/>
</calcChain>
</file>

<file path=xl/sharedStrings.xml><?xml version="1.0" encoding="utf-8"?>
<sst xmlns="http://schemas.openxmlformats.org/spreadsheetml/2006/main" count="78" uniqueCount="72">
  <si>
    <t xml:space="preserve"> </t>
  </si>
  <si>
    <t>OPTIONAL</t>
  </si>
  <si>
    <t>REQUIRED</t>
  </si>
  <si>
    <t>Item</t>
  </si>
  <si>
    <t>2019 Actual</t>
  </si>
  <si>
    <t>2020 Jan-May Actual</t>
  </si>
  <si>
    <t>2020 Original Budget</t>
  </si>
  <si>
    <t>2020 Amended Budget</t>
  </si>
  <si>
    <t>o/w COVID-responsive (in 2020 amended budget)</t>
  </si>
  <si>
    <t>Reference to Explanatory Notes</t>
  </si>
  <si>
    <t xml:space="preserve">Assumptions: </t>
  </si>
  <si>
    <t>Explanatory Notes 1 (EN1)</t>
  </si>
  <si>
    <t>Oil price (US$/bbl)</t>
  </si>
  <si>
    <t>EN 1.1</t>
  </si>
  <si>
    <t>Oil production (national, mbpd)</t>
  </si>
  <si>
    <t>EN 1.2</t>
  </si>
  <si>
    <t>Exchange rate (N/US$)</t>
  </si>
  <si>
    <t>EN 1.3</t>
  </si>
  <si>
    <t>GDP growth (national, percent annual change)</t>
  </si>
  <si>
    <t>EN 1.4</t>
  </si>
  <si>
    <t>Inflation (national, percent, annual average)</t>
  </si>
  <si>
    <t>EN 1.5</t>
  </si>
  <si>
    <t>1. Opening Balance</t>
  </si>
  <si>
    <t>EN 1.6</t>
  </si>
  <si>
    <t>2. Revenues and grants:</t>
  </si>
  <si>
    <t>EN 1.7</t>
  </si>
  <si>
    <t xml:space="preserve">Gross (not net of deductions) Statutory Allocation </t>
  </si>
  <si>
    <t>EN 1.8</t>
  </si>
  <si>
    <t>Derivation</t>
  </si>
  <si>
    <t>EN 1.9</t>
  </si>
  <si>
    <t>Other FAAC transfers (exchange rate gain, augmentation, others)</t>
  </si>
  <si>
    <t>EN 1.10A</t>
  </si>
  <si>
    <t>VAT</t>
  </si>
  <si>
    <t>EN 1.11</t>
  </si>
  <si>
    <t>IGR</t>
  </si>
  <si>
    <t>EN 1.12</t>
  </si>
  <si>
    <t>Capital Receipts</t>
  </si>
  <si>
    <t>EN 1.10B</t>
  </si>
  <si>
    <t>Internal grants</t>
  </si>
  <si>
    <t>EN 1.13</t>
  </si>
  <si>
    <t>External grants</t>
  </si>
  <si>
    <t>EN 1.14</t>
  </si>
  <si>
    <t>3. Expenditures:</t>
  </si>
  <si>
    <t>EN 2.1</t>
  </si>
  <si>
    <t>Recurrent expenditures:</t>
  </si>
  <si>
    <t>Personnel costs (salaries, pensions)</t>
  </si>
  <si>
    <t>EN 2.2</t>
  </si>
  <si>
    <t>Overhead costs</t>
  </si>
  <si>
    <t>EN 2.3</t>
  </si>
  <si>
    <r>
      <rPr>
        <sz val="9"/>
        <color rgb="FFFF0000"/>
        <rFont val="Calibri"/>
        <family val="2"/>
      </rPr>
      <t>Public Debt charges</t>
    </r>
    <r>
      <rPr>
        <sz val="9"/>
        <color rgb="FF000000"/>
        <rFont val="Calibri"/>
        <family val="2"/>
      </rPr>
      <t xml:space="preserve"> (Interest payments on debt (or debt service), including FAAC deductions)</t>
    </r>
  </si>
  <si>
    <t>EN 2.4A</t>
  </si>
  <si>
    <t>Consolidated Revenue Fund Charges</t>
  </si>
  <si>
    <t>EN 2.4B</t>
  </si>
  <si>
    <t>Capital expenditures:</t>
  </si>
  <si>
    <t>EN 2.5</t>
  </si>
  <si>
    <t>Economic</t>
  </si>
  <si>
    <t>Social</t>
  </si>
  <si>
    <t>Law and Justice</t>
  </si>
  <si>
    <t>Regional</t>
  </si>
  <si>
    <t>Administration</t>
  </si>
  <si>
    <t xml:space="preserve">4. Balance (=(1+2-3)) </t>
  </si>
  <si>
    <t>5. Financing:</t>
  </si>
  <si>
    <t>EN 3</t>
  </si>
  <si>
    <t>Domestic bonds</t>
  </si>
  <si>
    <t>EN 3.1</t>
  </si>
  <si>
    <t>Commercial bank loans</t>
  </si>
  <si>
    <t>External loans</t>
  </si>
  <si>
    <t>Sales of government assets</t>
  </si>
  <si>
    <t>6. Financing gap (=-(4+5))</t>
  </si>
  <si>
    <t>Memorandum Items:</t>
  </si>
  <si>
    <t>COVID-19 responsive expenditures (% of total expenditures)</t>
  </si>
  <si>
    <t>1.7 mbpd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</si>
</sst>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theme="0" tint="-0.249977111117893"/>
      <name val="Calibri"/>
      <family val="2"/>
    </font>
    <font>
      <b/>
      <sz val="9"/>
      <color theme="0" tint="-0.499984740745262"/>
      <name val="Calibri"/>
      <family val="2"/>
    </font>
    <font>
      <sz val="9"/>
      <color theme="0" tint="-0.249977111117893"/>
      <name val="Calibri"/>
      <family val="2"/>
    </font>
    <font>
      <sz val="9"/>
      <color theme="0" tint="-0.499984740745262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i/>
      <sz val="9"/>
      <color rgb="FF000000"/>
      <name val="Calibri"/>
      <family val="2"/>
    </font>
    <font>
      <sz val="9"/>
      <color rgb="FFFF0000"/>
      <name val="Calibri"/>
      <family val="2"/>
    </font>
    <font>
      <i/>
      <sz val="9"/>
      <color rgb="FFFF0000"/>
      <name val="Calibri"/>
      <family val="2"/>
    </font>
    <font>
      <sz val="9"/>
      <name val="Calibri"/>
      <family val="2"/>
    </font>
    <font>
      <sz val="9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EF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1" xfId="0" applyBorder="1"/>
    <xf numFmtId="0" fontId="4" fillId="2" borderId="1" xfId="0" applyFont="1" applyFill="1" applyBorder="1" applyAlignment="1">
      <alignment vertical="top" wrapText="1" readingOrder="1"/>
    </xf>
    <xf numFmtId="0" fontId="5" fillId="2" borderId="1" xfId="0" applyFont="1" applyFill="1" applyBorder="1" applyAlignment="1">
      <alignment vertical="top" wrapText="1" readingOrder="1"/>
    </xf>
    <xf numFmtId="0" fontId="6" fillId="2" borderId="1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0" fontId="0" fillId="0" borderId="0" xfId="0" applyAlignment="1">
      <alignment vertical="top"/>
    </xf>
    <xf numFmtId="0" fontId="4" fillId="3" borderId="1" xfId="0" applyFont="1" applyFill="1" applyBorder="1" applyAlignment="1">
      <alignment horizontal="left" vertical="top" wrapText="1" readingOrder="1"/>
    </xf>
    <xf numFmtId="0" fontId="7" fillId="3" borderId="1" xfId="0" applyFont="1" applyFill="1" applyBorder="1" applyAlignment="1">
      <alignment horizontal="left" vertical="top" wrapText="1" readingOrder="1"/>
    </xf>
    <xf numFmtId="0" fontId="8" fillId="3" borderId="1" xfId="0" applyFont="1" applyFill="1" applyBorder="1" applyAlignment="1">
      <alignment horizontal="left" vertical="top" wrapText="1" readingOrder="1"/>
    </xf>
    <xf numFmtId="0" fontId="9" fillId="3" borderId="1" xfId="0" applyFont="1" applyFill="1" applyBorder="1" applyAlignment="1">
      <alignment horizontal="left" vertical="top" wrapText="1" readingOrder="1"/>
    </xf>
    <xf numFmtId="0" fontId="9" fillId="3" borderId="2" xfId="0" applyFont="1" applyFill="1" applyBorder="1" applyAlignment="1">
      <alignment horizontal="left" vertical="top" wrapText="1" readingOrder="1"/>
    </xf>
    <xf numFmtId="0" fontId="9" fillId="3" borderId="1" xfId="0" applyFont="1" applyFill="1" applyBorder="1" applyAlignment="1">
      <alignment vertical="top" wrapText="1" readingOrder="1"/>
    </xf>
    <xf numFmtId="0" fontId="0" fillId="3" borderId="0" xfId="0" applyFill="1" applyAlignment="1">
      <alignment vertical="top"/>
    </xf>
    <xf numFmtId="0" fontId="9" fillId="0" borderId="1" xfId="0" applyFont="1" applyBorder="1" applyAlignment="1">
      <alignment horizontal="left" vertical="top" wrapText="1" indent="1" readingOrder="1"/>
    </xf>
    <xf numFmtId="0" fontId="7" fillId="0" borderId="1" xfId="0" applyFont="1" applyBorder="1" applyAlignment="1">
      <alignment horizontal="left" vertical="top" wrapText="1" readingOrder="1"/>
    </xf>
    <xf numFmtId="0" fontId="8" fillId="0" borderId="1" xfId="0" applyFont="1" applyBorder="1" applyAlignment="1">
      <alignment horizontal="right" vertical="top" wrapText="1" readingOrder="1"/>
    </xf>
    <xf numFmtId="0" fontId="9" fillId="0" borderId="1" xfId="0" applyFont="1" applyBorder="1" applyAlignment="1">
      <alignment horizontal="right" vertical="top" wrapText="1" readingOrder="1"/>
    </xf>
    <xf numFmtId="0" fontId="9" fillId="4" borderId="3" xfId="0" applyFont="1" applyFill="1" applyBorder="1" applyAlignment="1">
      <alignment horizontal="right" vertical="top" wrapText="1" readingOrder="1"/>
    </xf>
    <xf numFmtId="0" fontId="9" fillId="0" borderId="1" xfId="0" applyFont="1" applyBorder="1" applyAlignment="1">
      <alignment vertical="top" wrapText="1" readingOrder="1"/>
    </xf>
    <xf numFmtId="4" fontId="0" fillId="0" borderId="0" xfId="0" applyNumberFormat="1" applyAlignment="1">
      <alignment vertical="top"/>
    </xf>
    <xf numFmtId="10" fontId="9" fillId="0" borderId="1" xfId="0" applyNumberFormat="1" applyFont="1" applyBorder="1" applyAlignment="1">
      <alignment horizontal="right" vertical="top" wrapText="1" readingOrder="1"/>
    </xf>
    <xf numFmtId="0" fontId="4" fillId="5" borderId="1" xfId="0" applyFont="1" applyFill="1" applyBorder="1" applyAlignment="1">
      <alignment horizontal="left" vertical="top" wrapText="1" readingOrder="1"/>
    </xf>
    <xf numFmtId="0" fontId="7" fillId="5" borderId="1" xfId="0" applyFont="1" applyFill="1" applyBorder="1" applyAlignment="1">
      <alignment horizontal="left" vertical="top" wrapText="1" readingOrder="1"/>
    </xf>
    <xf numFmtId="164" fontId="6" fillId="3" borderId="1" xfId="0" applyNumberFormat="1" applyFont="1" applyFill="1" applyBorder="1" applyAlignment="1">
      <alignment horizontal="right" vertical="top" wrapText="1"/>
    </xf>
    <xf numFmtId="4" fontId="4" fillId="5" borderId="1" xfId="0" applyNumberFormat="1" applyFont="1" applyFill="1" applyBorder="1" applyAlignment="1">
      <alignment horizontal="right" vertical="top" wrapText="1" readingOrder="1"/>
    </xf>
    <xf numFmtId="0" fontId="9" fillId="5" borderId="3" xfId="0" applyFont="1" applyFill="1" applyBorder="1" applyAlignment="1">
      <alignment horizontal="right" vertical="top" wrapText="1" readingOrder="1"/>
    </xf>
    <xf numFmtId="0" fontId="4" fillId="3" borderId="1" xfId="0" applyFont="1" applyFill="1" applyBorder="1" applyAlignment="1">
      <alignment vertical="top" wrapText="1" readingOrder="1"/>
    </xf>
    <xf numFmtId="164" fontId="8" fillId="0" borderId="1" xfId="0" applyNumberFormat="1" applyFont="1" applyBorder="1" applyAlignment="1">
      <alignment horizontal="right" vertical="top" wrapText="1" readingOrder="1"/>
    </xf>
    <xf numFmtId="4" fontId="9" fillId="0" borderId="1" xfId="0" applyNumberFormat="1" applyFont="1" applyBorder="1" applyAlignment="1">
      <alignment horizontal="right" vertical="top" wrapText="1" readingOrder="1"/>
    </xf>
    <xf numFmtId="0" fontId="10" fillId="0" borderId="0" xfId="0" applyFont="1" applyAlignment="1">
      <alignment vertical="top"/>
    </xf>
    <xf numFmtId="0" fontId="7" fillId="3" borderId="1" xfId="0" applyFont="1" applyFill="1" applyBorder="1" applyAlignment="1">
      <alignment vertical="top" wrapText="1"/>
    </xf>
    <xf numFmtId="4" fontId="11" fillId="3" borderId="1" xfId="0" applyNumberFormat="1" applyFont="1" applyFill="1" applyBorder="1" applyAlignment="1">
      <alignment horizontal="right" vertical="top" wrapText="1"/>
    </xf>
    <xf numFmtId="0" fontId="10" fillId="3" borderId="0" xfId="0" applyFont="1" applyFill="1" applyAlignment="1">
      <alignment vertical="top"/>
    </xf>
    <xf numFmtId="0" fontId="12" fillId="0" borderId="1" xfId="0" applyFont="1" applyBorder="1" applyAlignment="1">
      <alignment horizontal="left" vertical="top" wrapText="1" indent="1" readingOrder="1"/>
    </xf>
    <xf numFmtId="0" fontId="9" fillId="0" borderId="1" xfId="0" applyFont="1" applyBorder="1" applyAlignment="1">
      <alignment horizontal="left" vertical="top" wrapText="1" readingOrder="1"/>
    </xf>
    <xf numFmtId="0" fontId="9" fillId="0" borderId="1" xfId="0" applyFont="1" applyBorder="1" applyAlignment="1">
      <alignment horizontal="left" vertical="top" wrapText="1" indent="2" readingOrder="1"/>
    </xf>
    <xf numFmtId="0" fontId="13" fillId="0" borderId="1" xfId="0" applyFont="1" applyBorder="1" applyAlignment="1">
      <alignment horizontal="left" vertical="top" wrapText="1" indent="2" readingOrder="1"/>
    </xf>
    <xf numFmtId="0" fontId="14" fillId="0" borderId="1" xfId="0" applyFont="1" applyBorder="1" applyAlignment="1">
      <alignment horizontal="left" vertical="top" wrapText="1" indent="2" readingOrder="1"/>
    </xf>
    <xf numFmtId="164" fontId="8" fillId="5" borderId="1" xfId="0" applyNumberFormat="1" applyFont="1" applyFill="1" applyBorder="1" applyAlignment="1">
      <alignment horizontal="right" vertical="top" wrapText="1" readingOrder="1"/>
    </xf>
    <xf numFmtId="4" fontId="8" fillId="5" borderId="1" xfId="0" applyNumberFormat="1" applyFont="1" applyFill="1" applyBorder="1" applyAlignment="1">
      <alignment horizontal="right" vertical="top" wrapText="1" readingOrder="1"/>
    </xf>
    <xf numFmtId="4" fontId="9" fillId="5" borderId="1" xfId="0" applyNumberFormat="1" applyFont="1" applyFill="1" applyBorder="1" applyAlignment="1">
      <alignment horizontal="right" vertical="top" wrapText="1" readingOrder="1"/>
    </xf>
    <xf numFmtId="4" fontId="9" fillId="5" borderId="2" xfId="0" applyNumberFormat="1" applyFont="1" applyFill="1" applyBorder="1" applyAlignment="1">
      <alignment horizontal="right" vertical="top" wrapText="1" readingOrder="1"/>
    </xf>
    <xf numFmtId="4" fontId="9" fillId="4" borderId="3" xfId="0" applyNumberFormat="1" applyFont="1" applyFill="1" applyBorder="1" applyAlignment="1">
      <alignment horizontal="right" vertical="top" wrapText="1" readingOrder="1"/>
    </xf>
    <xf numFmtId="0" fontId="9" fillId="0" borderId="1" xfId="0" applyFont="1" applyFill="1" applyBorder="1" applyAlignment="1">
      <alignment horizontal="left" vertical="top" wrapText="1" readingOrder="1"/>
    </xf>
    <xf numFmtId="0" fontId="13" fillId="0" borderId="1" xfId="0" applyFont="1" applyBorder="1" applyAlignment="1">
      <alignment horizontal="left" vertical="top" wrapText="1" indent="1" readingOrder="1"/>
    </xf>
    <xf numFmtId="4" fontId="9" fillId="5" borderId="3" xfId="0" applyNumberFormat="1" applyFont="1" applyFill="1" applyBorder="1" applyAlignment="1">
      <alignment horizontal="right" vertical="top" wrapText="1" readingOrder="1"/>
    </xf>
    <xf numFmtId="0" fontId="8" fillId="5" borderId="1" xfId="0" applyFont="1" applyFill="1" applyBorder="1" applyAlignment="1">
      <alignment horizontal="left" vertical="top" wrapText="1" readingOrder="1"/>
    </xf>
    <xf numFmtId="1" fontId="9" fillId="5" borderId="1" xfId="0" applyNumberFormat="1" applyFont="1" applyFill="1" applyBorder="1" applyAlignment="1">
      <alignment horizontal="right" vertical="top" wrapText="1" readingOrder="1"/>
    </xf>
    <xf numFmtId="0" fontId="9" fillId="5" borderId="4" xfId="0" applyFont="1" applyFill="1" applyBorder="1" applyAlignment="1">
      <alignment horizontal="right" vertical="top" wrapText="1" readingOrder="1"/>
    </xf>
    <xf numFmtId="0" fontId="9" fillId="5" borderId="1" xfId="0" applyFont="1" applyFill="1" applyBorder="1" applyAlignment="1">
      <alignment horizontal="left" vertical="top" wrapText="1" readingOrder="1"/>
    </xf>
    <xf numFmtId="0" fontId="9" fillId="0" borderId="1" xfId="0" applyFont="1" applyFill="1" applyBorder="1" applyAlignment="1">
      <alignment horizontal="left" vertical="top" wrapText="1" indent="1" readingOrder="1"/>
    </xf>
    <xf numFmtId="0" fontId="7" fillId="0" borderId="1" xfId="0" applyFont="1" applyFill="1" applyBorder="1" applyAlignment="1">
      <alignment horizontal="left" vertical="top" wrapText="1" readingOrder="1"/>
    </xf>
    <xf numFmtId="0" fontId="8" fillId="0" borderId="1" xfId="0" applyFont="1" applyFill="1" applyBorder="1" applyAlignment="1">
      <alignment horizontal="left" vertical="top" wrapText="1" readingOrder="1"/>
    </xf>
    <xf numFmtId="1" fontId="9" fillId="0" borderId="1" xfId="0" applyNumberFormat="1" applyFont="1" applyFill="1" applyBorder="1" applyAlignment="1">
      <alignment horizontal="right" vertical="top" wrapText="1" readingOrder="1"/>
    </xf>
    <xf numFmtId="0" fontId="9" fillId="0" borderId="1" xfId="0" applyFont="1" applyFill="1" applyBorder="1" applyAlignment="1">
      <alignment horizontal="right" vertical="top" wrapText="1" readingOrder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/>
    <xf numFmtId="0" fontId="3" fillId="0" borderId="0" xfId="0" applyFont="1"/>
    <xf numFmtId="4" fontId="13" fillId="0" borderId="1" xfId="0" applyNumberFormat="1" applyFont="1" applyBorder="1" applyAlignment="1">
      <alignment horizontal="right" vertical="top" wrapText="1" readingOrder="1"/>
    </xf>
    <xf numFmtId="2" fontId="4" fillId="0" borderId="1" xfId="0" applyNumberFormat="1" applyFont="1" applyFill="1" applyBorder="1" applyAlignment="1">
      <alignment horizontal="right" vertical="top" wrapText="1" readingOrder="1"/>
    </xf>
    <xf numFmtId="4" fontId="15" fillId="0" borderId="1" xfId="0" applyNumberFormat="1" applyFont="1" applyBorder="1" applyAlignment="1">
      <alignment horizontal="right" vertical="top" wrapText="1" readingOrder="1"/>
    </xf>
    <xf numFmtId="3" fontId="1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I41"/>
  <sheetViews>
    <sheetView tabSelected="1" showWhiteSpace="0" view="pageLayout" topLeftCell="A4" zoomScaleNormal="80" workbookViewId="0">
      <selection activeCell="I12" sqref="I12"/>
    </sheetView>
  </sheetViews>
  <sheetFormatPr defaultRowHeight="15" outlineLevelCol="2" x14ac:dyDescent="0.25"/>
  <cols>
    <col min="1" max="1" width="35.42578125" customWidth="1"/>
    <col min="2" max="2" width="12.42578125" style="61" hidden="1" customWidth="1" outlineLevel="2"/>
    <col min="3" max="3" width="10.85546875" style="62" customWidth="1" collapsed="1"/>
    <col min="4" max="4" width="24.7109375" customWidth="1"/>
    <col min="5" max="5" width="23.28515625" customWidth="1"/>
    <col min="6" max="6" width="20.140625" customWidth="1"/>
    <col min="7" max="7" width="17" customWidth="1"/>
    <col min="9" max="9" width="20.7109375" customWidth="1"/>
  </cols>
  <sheetData>
    <row r="1" spans="1:9" ht="30" customHeight="1" x14ac:dyDescent="0.25">
      <c r="A1" s="1" t="s">
        <v>0</v>
      </c>
      <c r="B1" s="2" t="s">
        <v>1</v>
      </c>
      <c r="C1" s="3" t="s">
        <v>1</v>
      </c>
      <c r="D1" s="4" t="s">
        <v>2</v>
      </c>
      <c r="E1" s="4" t="s">
        <v>2</v>
      </c>
      <c r="F1" s="4" t="s">
        <v>2</v>
      </c>
      <c r="G1" s="4" t="s">
        <v>2</v>
      </c>
    </row>
    <row r="2" spans="1:9" s="9" customFormat="1" ht="24" x14ac:dyDescent="0.25">
      <c r="A2" s="5" t="s">
        <v>3</v>
      </c>
      <c r="B2" s="6" t="s">
        <v>4</v>
      </c>
      <c r="C2" s="7" t="s">
        <v>5</v>
      </c>
      <c r="D2" s="5" t="s">
        <v>6</v>
      </c>
      <c r="E2" s="5" t="s">
        <v>7</v>
      </c>
      <c r="F2" s="8" t="s">
        <v>8</v>
      </c>
      <c r="G2" s="5" t="s">
        <v>9</v>
      </c>
    </row>
    <row r="3" spans="1:9" s="16" customFormat="1" ht="24" x14ac:dyDescent="0.25">
      <c r="A3" s="10" t="s">
        <v>10</v>
      </c>
      <c r="B3" s="11"/>
      <c r="C3" s="12"/>
      <c r="D3" s="13"/>
      <c r="E3" s="13"/>
      <c r="F3" s="14"/>
      <c r="G3" s="15" t="s">
        <v>11</v>
      </c>
    </row>
    <row r="4" spans="1:9" s="9" customFormat="1" x14ac:dyDescent="0.25">
      <c r="A4" s="17" t="s">
        <v>12</v>
      </c>
      <c r="B4" s="18"/>
      <c r="C4" s="19"/>
      <c r="D4" s="20">
        <v>57</v>
      </c>
      <c r="E4" s="20">
        <v>20</v>
      </c>
      <c r="F4" s="21"/>
      <c r="G4" s="22" t="s">
        <v>13</v>
      </c>
    </row>
    <row r="5" spans="1:9" s="9" customFormat="1" x14ac:dyDescent="0.25">
      <c r="A5" s="17" t="s">
        <v>14</v>
      </c>
      <c r="B5" s="18"/>
      <c r="C5" s="19"/>
      <c r="D5" s="20">
        <v>2.2000000000000002</v>
      </c>
      <c r="E5" s="20" t="s">
        <v>71</v>
      </c>
      <c r="F5" s="21"/>
      <c r="G5" s="22" t="s">
        <v>15</v>
      </c>
    </row>
    <row r="6" spans="1:9" s="9" customFormat="1" x14ac:dyDescent="0.25">
      <c r="A6" s="17" t="s">
        <v>16</v>
      </c>
      <c r="B6" s="18"/>
      <c r="C6" s="19"/>
      <c r="D6" s="20">
        <v>305</v>
      </c>
      <c r="E6" s="20">
        <v>360</v>
      </c>
      <c r="F6" s="21"/>
      <c r="G6" s="22" t="s">
        <v>17</v>
      </c>
    </row>
    <row r="7" spans="1:9" s="9" customFormat="1" ht="24" x14ac:dyDescent="0.25">
      <c r="A7" s="17" t="s">
        <v>18</v>
      </c>
      <c r="B7" s="18"/>
      <c r="C7" s="19"/>
      <c r="D7" s="20">
        <v>2.9</v>
      </c>
      <c r="E7" s="24">
        <v>-4.4200000000000003E-2</v>
      </c>
      <c r="F7" s="21"/>
      <c r="G7" s="22" t="s">
        <v>19</v>
      </c>
      <c r="I7" s="23"/>
    </row>
    <row r="8" spans="1:9" s="9" customFormat="1" ht="24" x14ac:dyDescent="0.25">
      <c r="A8" s="17" t="s">
        <v>20</v>
      </c>
      <c r="B8" s="18"/>
      <c r="C8" s="19"/>
      <c r="D8" s="20">
        <v>10.8</v>
      </c>
      <c r="E8" s="24">
        <v>0.14130000000000001</v>
      </c>
      <c r="F8" s="21"/>
      <c r="G8" s="22" t="s">
        <v>21</v>
      </c>
      <c r="I8" s="23"/>
    </row>
    <row r="9" spans="1:9" s="9" customFormat="1" x14ac:dyDescent="0.25">
      <c r="A9" s="25" t="s">
        <v>22</v>
      </c>
      <c r="B9" s="26"/>
      <c r="C9" s="27">
        <v>0</v>
      </c>
      <c r="D9" s="28">
        <v>31989343188.540001</v>
      </c>
      <c r="E9" s="28">
        <v>9266279131.0599995</v>
      </c>
      <c r="F9" s="29"/>
      <c r="G9" s="30" t="s">
        <v>23</v>
      </c>
      <c r="I9" s="23"/>
    </row>
    <row r="10" spans="1:9" s="9" customFormat="1" x14ac:dyDescent="0.25">
      <c r="A10" s="25" t="s">
        <v>24</v>
      </c>
      <c r="B10" s="26"/>
      <c r="C10" s="27">
        <f>SUM(C11:C18)</f>
        <v>0</v>
      </c>
      <c r="D10" s="28">
        <f>SUM(D11:D18)</f>
        <v>428824014430.45996</v>
      </c>
      <c r="E10" s="28">
        <f>SUM(E11:E18)</f>
        <v>286397242711.75995</v>
      </c>
      <c r="F10" s="29"/>
      <c r="G10" s="30" t="s">
        <v>25</v>
      </c>
    </row>
    <row r="11" spans="1:9" s="9" customFormat="1" ht="15.95" customHeight="1" x14ac:dyDescent="0.25">
      <c r="A11" s="17" t="s">
        <v>26</v>
      </c>
      <c r="B11" s="18"/>
      <c r="C11" s="31"/>
      <c r="D11" s="32">
        <v>54037294916</v>
      </c>
      <c r="E11" s="65">
        <v>28491364062</v>
      </c>
      <c r="F11" s="21"/>
      <c r="G11" s="22" t="s">
        <v>27</v>
      </c>
      <c r="I11" s="23"/>
    </row>
    <row r="12" spans="1:9" s="9" customFormat="1" x14ac:dyDescent="0.25">
      <c r="A12" s="17" t="s">
        <v>28</v>
      </c>
      <c r="B12" s="18"/>
      <c r="C12" s="31"/>
      <c r="D12" s="32">
        <v>120355800000</v>
      </c>
      <c r="E12" s="65">
        <v>81089494318.349976</v>
      </c>
      <c r="F12" s="21"/>
      <c r="G12" s="22" t="s">
        <v>29</v>
      </c>
    </row>
    <row r="13" spans="1:9" s="9" customFormat="1" ht="24" x14ac:dyDescent="0.25">
      <c r="A13" s="17" t="s">
        <v>30</v>
      </c>
      <c r="B13" s="18"/>
      <c r="C13" s="31"/>
      <c r="D13" s="32">
        <v>10898236033.459999</v>
      </c>
      <c r="E13" s="32">
        <v>7462994922.1700001</v>
      </c>
      <c r="F13" s="21"/>
      <c r="G13" s="22" t="s">
        <v>31</v>
      </c>
    </row>
    <row r="14" spans="1:9" s="9" customFormat="1" x14ac:dyDescent="0.2">
      <c r="A14" s="17" t="s">
        <v>32</v>
      </c>
      <c r="B14" s="18"/>
      <c r="C14" s="31"/>
      <c r="D14" s="32">
        <v>21650119130</v>
      </c>
      <c r="E14" s="66">
        <v>19017446058</v>
      </c>
      <c r="F14" s="21"/>
      <c r="G14" s="22" t="s">
        <v>33</v>
      </c>
      <c r="I14" s="23"/>
    </row>
    <row r="15" spans="1:9" s="9" customFormat="1" x14ac:dyDescent="0.25">
      <c r="A15" s="17" t="s">
        <v>34</v>
      </c>
      <c r="B15" s="18"/>
      <c r="C15" s="31"/>
      <c r="D15" s="32">
        <v>141882564351</v>
      </c>
      <c r="E15" s="32">
        <v>92986084316.649994</v>
      </c>
      <c r="F15" s="21"/>
      <c r="G15" s="22" t="s">
        <v>35</v>
      </c>
    </row>
    <row r="16" spans="1:9" s="9" customFormat="1" x14ac:dyDescent="0.25">
      <c r="A16" s="17" t="s">
        <v>36</v>
      </c>
      <c r="B16" s="18"/>
      <c r="C16" s="31"/>
      <c r="D16" s="32">
        <v>80000000000</v>
      </c>
      <c r="E16" s="32">
        <v>49313973147.480003</v>
      </c>
      <c r="F16" s="21"/>
      <c r="G16" s="22" t="s">
        <v>37</v>
      </c>
    </row>
    <row r="17" spans="1:9" s="9" customFormat="1" x14ac:dyDescent="0.25">
      <c r="A17" s="17" t="s">
        <v>38</v>
      </c>
      <c r="B17" s="18"/>
      <c r="C17" s="31"/>
      <c r="D17" s="32">
        <v>0</v>
      </c>
      <c r="E17" s="32">
        <v>1519884078.8599999</v>
      </c>
      <c r="F17" s="21"/>
      <c r="G17" s="22" t="s">
        <v>39</v>
      </c>
      <c r="I17" s="23"/>
    </row>
    <row r="18" spans="1:9" s="33" customFormat="1" ht="12" x14ac:dyDescent="0.25">
      <c r="A18" s="17" t="s">
        <v>40</v>
      </c>
      <c r="B18" s="18"/>
      <c r="C18" s="31"/>
      <c r="D18" s="32">
        <v>0</v>
      </c>
      <c r="E18" s="32">
        <v>6516001808.25</v>
      </c>
      <c r="F18" s="21"/>
      <c r="G18" s="22" t="s">
        <v>41</v>
      </c>
    </row>
    <row r="19" spans="1:9" s="36" customFormat="1" ht="12" x14ac:dyDescent="0.25">
      <c r="A19" s="10" t="s">
        <v>42</v>
      </c>
      <c r="B19" s="34"/>
      <c r="C19" s="27">
        <f>C20+C25</f>
        <v>0</v>
      </c>
      <c r="D19" s="35">
        <f>D20+D25</f>
        <v>530813357618.99811</v>
      </c>
      <c r="E19" s="35">
        <f>E20+E25</f>
        <v>300370071183.32001</v>
      </c>
      <c r="F19" s="35">
        <f>F20+F25</f>
        <v>83362517376.058563</v>
      </c>
      <c r="G19" s="30" t="s">
        <v>43</v>
      </c>
    </row>
    <row r="20" spans="1:9" s="9" customFormat="1" x14ac:dyDescent="0.25">
      <c r="A20" s="37" t="s">
        <v>44</v>
      </c>
      <c r="B20" s="18"/>
      <c r="C20" s="31"/>
      <c r="D20" s="32">
        <f>SUM(D21:D24)</f>
        <v>168609191876</v>
      </c>
      <c r="E20" s="32">
        <f>SUM(E21:E24)</f>
        <v>131409027278.77</v>
      </c>
      <c r="F20" s="32">
        <f>SUM(F21:F23)</f>
        <v>13563035770.238552</v>
      </c>
      <c r="G20" s="38"/>
      <c r="I20" s="23"/>
    </row>
    <row r="21" spans="1:9" s="9" customFormat="1" x14ac:dyDescent="0.25">
      <c r="A21" s="39" t="s">
        <v>45</v>
      </c>
      <c r="B21" s="18"/>
      <c r="C21" s="31"/>
      <c r="D21" s="32">
        <v>111404477403.55</v>
      </c>
      <c r="E21" s="32">
        <v>93589235422.320007</v>
      </c>
      <c r="F21" s="32">
        <v>13338869217.780001</v>
      </c>
      <c r="G21" s="38" t="s">
        <v>46</v>
      </c>
    </row>
    <row r="22" spans="1:9" s="9" customFormat="1" x14ac:dyDescent="0.25">
      <c r="A22" s="39" t="s">
        <v>47</v>
      </c>
      <c r="B22" s="18"/>
      <c r="C22" s="31"/>
      <c r="D22" s="32">
        <v>18429375834.450001</v>
      </c>
      <c r="E22" s="32">
        <v>18429375834.450001</v>
      </c>
      <c r="F22" s="32">
        <v>224166552.45855099</v>
      </c>
      <c r="G22" s="38" t="s">
        <v>48</v>
      </c>
      <c r="I22" s="23"/>
    </row>
    <row r="23" spans="1:9" s="9" customFormat="1" ht="37.5" customHeight="1" x14ac:dyDescent="0.25">
      <c r="A23" s="39" t="s">
        <v>49</v>
      </c>
      <c r="B23" s="18"/>
      <c r="C23" s="31"/>
      <c r="D23" s="32">
        <v>26974755000</v>
      </c>
      <c r="E23" s="32">
        <v>12097365250</v>
      </c>
      <c r="F23" s="32">
        <v>0</v>
      </c>
      <c r="G23" s="38" t="s">
        <v>50</v>
      </c>
      <c r="I23" s="23"/>
    </row>
    <row r="24" spans="1:9" s="9" customFormat="1" x14ac:dyDescent="0.25">
      <c r="A24" s="40" t="s">
        <v>51</v>
      </c>
      <c r="B24" s="18"/>
      <c r="C24" s="31"/>
      <c r="D24" s="32">
        <v>11800583638</v>
      </c>
      <c r="E24" s="32">
        <v>7293050772</v>
      </c>
      <c r="F24" s="32">
        <v>0</v>
      </c>
      <c r="G24" s="38" t="s">
        <v>52</v>
      </c>
      <c r="I24" s="23"/>
    </row>
    <row r="25" spans="1:9" s="9" customFormat="1" x14ac:dyDescent="0.25">
      <c r="A25" s="37" t="s">
        <v>53</v>
      </c>
      <c r="B25" s="18"/>
      <c r="C25" s="31"/>
      <c r="D25" s="32">
        <f>SUM(D26:D30)</f>
        <v>362204165742.99811</v>
      </c>
      <c r="E25" s="32">
        <f>SUM(E26:E30)</f>
        <v>168961043904.54999</v>
      </c>
      <c r="F25" s="32">
        <f>SUM(F26:F30)</f>
        <v>69799481605.820007</v>
      </c>
      <c r="G25" s="38" t="s">
        <v>54</v>
      </c>
      <c r="I25" s="23"/>
    </row>
    <row r="26" spans="1:9" s="9" customFormat="1" x14ac:dyDescent="0.25">
      <c r="A26" s="41" t="s">
        <v>55</v>
      </c>
      <c r="B26" s="18"/>
      <c r="C26" s="31"/>
      <c r="D26" s="32">
        <v>151669999958.60001</v>
      </c>
      <c r="E26" s="32">
        <v>71554377591.240005</v>
      </c>
      <c r="F26" s="32">
        <v>42697311605.82</v>
      </c>
      <c r="G26" s="38"/>
    </row>
    <row r="27" spans="1:9" s="9" customFormat="1" x14ac:dyDescent="0.25">
      <c r="A27" s="41" t="s">
        <v>56</v>
      </c>
      <c r="B27" s="18"/>
      <c r="C27" s="31"/>
      <c r="D27" s="32">
        <v>134656033322.34814</v>
      </c>
      <c r="E27" s="32">
        <v>41232413328.940002</v>
      </c>
      <c r="F27" s="32">
        <v>23364000000</v>
      </c>
      <c r="G27" s="38"/>
    </row>
    <row r="28" spans="1:9" s="9" customFormat="1" x14ac:dyDescent="0.25">
      <c r="A28" s="41" t="s">
        <v>57</v>
      </c>
      <c r="B28" s="18"/>
      <c r="C28" s="31"/>
      <c r="D28" s="32">
        <v>5400000000</v>
      </c>
      <c r="E28" s="32">
        <v>3490000000</v>
      </c>
      <c r="F28" s="32">
        <v>2065170000</v>
      </c>
      <c r="G28" s="38"/>
    </row>
    <row r="29" spans="1:9" s="9" customFormat="1" x14ac:dyDescent="0.25">
      <c r="A29" s="41" t="s">
        <v>58</v>
      </c>
      <c r="B29" s="18"/>
      <c r="C29" s="31"/>
      <c r="D29" s="32">
        <v>0</v>
      </c>
      <c r="E29" s="32">
        <v>0</v>
      </c>
      <c r="F29" s="32">
        <v>0</v>
      </c>
      <c r="G29" s="38"/>
    </row>
    <row r="30" spans="1:9" s="9" customFormat="1" x14ac:dyDescent="0.25">
      <c r="A30" s="41" t="s">
        <v>59</v>
      </c>
      <c r="B30" s="18"/>
      <c r="C30" s="31"/>
      <c r="D30" s="32">
        <v>70478132462.050003</v>
      </c>
      <c r="E30" s="32">
        <v>52684252984.369987</v>
      </c>
      <c r="F30" s="32">
        <v>1673000000</v>
      </c>
      <c r="G30" s="38"/>
    </row>
    <row r="31" spans="1:9" s="9" customFormat="1" x14ac:dyDescent="0.25">
      <c r="A31" s="25" t="s">
        <v>60</v>
      </c>
      <c r="B31" s="26">
        <f>B13-B24</f>
        <v>0</v>
      </c>
      <c r="C31" s="42">
        <f>(C9+C10)-C19</f>
        <v>0</v>
      </c>
      <c r="D31" s="43">
        <f>(D9+D10)-D19</f>
        <v>-69999999999.998169</v>
      </c>
      <c r="E31" s="43">
        <f>(E9+E10)-E19</f>
        <v>-4706549340.500061</v>
      </c>
      <c r="F31" s="44"/>
      <c r="G31" s="15"/>
    </row>
    <row r="32" spans="1:9" s="9" customFormat="1" x14ac:dyDescent="0.25">
      <c r="A32" s="25" t="s">
        <v>61</v>
      </c>
      <c r="B32" s="26"/>
      <c r="C32" s="42">
        <f>SUM(C33:C36)</f>
        <v>0</v>
      </c>
      <c r="D32" s="43">
        <f>SUM(D33:D36)</f>
        <v>70000000000</v>
      </c>
      <c r="E32" s="43">
        <f>SUM(E33:E36)</f>
        <v>4706549340.5</v>
      </c>
      <c r="F32" s="45"/>
      <c r="G32" s="15" t="s">
        <v>62</v>
      </c>
    </row>
    <row r="33" spans="1:7" s="9" customFormat="1" x14ac:dyDescent="0.25">
      <c r="A33" s="17" t="s">
        <v>63</v>
      </c>
      <c r="B33" s="18"/>
      <c r="C33" s="31"/>
      <c r="D33" s="32">
        <v>0</v>
      </c>
      <c r="E33" s="32">
        <v>0</v>
      </c>
      <c r="F33" s="46"/>
      <c r="G33" s="47"/>
    </row>
    <row r="34" spans="1:7" s="9" customFormat="1" x14ac:dyDescent="0.25">
      <c r="A34" s="17" t="s">
        <v>65</v>
      </c>
      <c r="B34" s="18"/>
      <c r="C34" s="19"/>
      <c r="D34" s="32">
        <v>60000000000</v>
      </c>
      <c r="E34" s="63">
        <v>0</v>
      </c>
      <c r="F34" s="46"/>
      <c r="G34" s="47"/>
    </row>
    <row r="35" spans="1:7" s="9" customFormat="1" x14ac:dyDescent="0.25">
      <c r="A35" s="17" t="s">
        <v>66</v>
      </c>
      <c r="B35" s="18"/>
      <c r="C35" s="19"/>
      <c r="D35" s="32">
        <v>10000000000</v>
      </c>
      <c r="E35" s="32">
        <v>4706549340.5</v>
      </c>
      <c r="F35" s="46"/>
      <c r="G35" s="47" t="s">
        <v>64</v>
      </c>
    </row>
    <row r="36" spans="1:7" s="9" customFormat="1" x14ac:dyDescent="0.25">
      <c r="A36" s="48" t="s">
        <v>67</v>
      </c>
      <c r="B36" s="18"/>
      <c r="C36" s="19"/>
      <c r="D36" s="32">
        <v>0</v>
      </c>
      <c r="E36" s="32">
        <v>0</v>
      </c>
      <c r="F36" s="46"/>
      <c r="G36" s="47"/>
    </row>
    <row r="37" spans="1:7" s="9" customFormat="1" x14ac:dyDescent="0.25">
      <c r="A37" s="25" t="s">
        <v>68</v>
      </c>
      <c r="B37" s="26"/>
      <c r="C37" s="42">
        <f>-(C31+C32)</f>
        <v>0</v>
      </c>
      <c r="D37" s="43">
        <f>-(D31+D32)</f>
        <v>-1.8310546875E-3</v>
      </c>
      <c r="E37" s="43">
        <f>-(E31+E32)</f>
        <v>6.103515625E-5</v>
      </c>
      <c r="F37" s="49"/>
      <c r="G37" s="15" t="s">
        <v>62</v>
      </c>
    </row>
    <row r="38" spans="1:7" s="9" customFormat="1" x14ac:dyDescent="0.25">
      <c r="A38" s="25" t="s">
        <v>69</v>
      </c>
      <c r="B38" s="26"/>
      <c r="C38" s="50"/>
      <c r="D38" s="51"/>
      <c r="E38" s="44"/>
      <c r="F38" s="52"/>
      <c r="G38" s="53"/>
    </row>
    <row r="39" spans="1:7" s="9" customFormat="1" ht="24" x14ac:dyDescent="0.25">
      <c r="A39" s="54" t="s">
        <v>70</v>
      </c>
      <c r="B39" s="55"/>
      <c r="C39" s="56"/>
      <c r="D39" s="57"/>
      <c r="E39" s="58"/>
      <c r="F39" s="64">
        <f>100*F19/E19</f>
        <v>27.75327017357241</v>
      </c>
      <c r="G39" s="47" t="s">
        <v>43</v>
      </c>
    </row>
    <row r="40" spans="1:7" s="9" customFormat="1" x14ac:dyDescent="0.25">
      <c r="B40" s="59"/>
      <c r="C40" s="60"/>
      <c r="F40" s="23"/>
    </row>
    <row r="41" spans="1:7" s="9" customFormat="1" x14ac:dyDescent="0.25">
      <c r="B41" s="59"/>
      <c r="C41" s="60"/>
    </row>
  </sheetData>
  <pageMargins left="0.36458333333333331" right="0.13541666666666666" top="0.67708333333333337" bottom="0.593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8680F35D3048449BA7F79449FC3067" ma:contentTypeVersion="16" ma:contentTypeDescription="Create a new document." ma:contentTypeScope="" ma:versionID="1314980792e54c277159266822ceab35">
  <xsd:schema xmlns:xsd="http://www.w3.org/2001/XMLSchema" xmlns:xs="http://www.w3.org/2001/XMLSchema" xmlns:p="http://schemas.microsoft.com/office/2006/metadata/properties" xmlns:ns2="8f5dcca0-10ff-4782-af32-10385a2ff026" xmlns:ns3="e85c41ec-b639-4c08-9879-78df6b880abf" targetNamespace="http://schemas.microsoft.com/office/2006/metadata/properties" ma:root="true" ma:fieldsID="f71bda8009850bf15c537942ae819c84" ns2:_="" ns3:_="">
    <xsd:import namespace="8f5dcca0-10ff-4782-af32-10385a2ff026"/>
    <xsd:import namespace="e85c41ec-b639-4c08-9879-78df6b880a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dcca0-10ff-4782-af32-10385a2ff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22a0e5d-0563-416f-83a4-1ff71a5a96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c41ec-b639-4c08-9879-78df6b880ab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188a682-8b6d-4105-bae6-6a2d0c2110ea}" ma:internalName="TaxCatchAll" ma:showField="CatchAllData" ma:web="e85c41ec-b639-4c08-9879-78df6b880a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5c41ec-b639-4c08-9879-78df6b880abf" xsi:nil="true"/>
    <lcf76f155ced4ddcb4097134ff3c332f xmlns="8f5dcca0-10ff-4782-af32-10385a2ff0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0C0AD9-D961-4501-B428-C78761910662}"/>
</file>

<file path=customXml/itemProps2.xml><?xml version="1.0" encoding="utf-8"?>
<ds:datastoreItem xmlns:ds="http://schemas.openxmlformats.org/officeDocument/2006/customXml" ds:itemID="{F6E09A68-C9CA-42D7-80F7-3224069F9811}"/>
</file>

<file path=customXml/itemProps3.xml><?xml version="1.0" encoding="utf-8"?>
<ds:datastoreItem xmlns:ds="http://schemas.openxmlformats.org/officeDocument/2006/customXml" ds:itemID="{F535B942-8718-4BCE-9340-4981B5A726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Summary Table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Dr Uzochukwu Amakom</cp:lastModifiedBy>
  <cp:lastPrinted>2020-07-24T11:33:39Z</cp:lastPrinted>
  <dcterms:created xsi:type="dcterms:W3CDTF">2020-07-24T11:31:59Z</dcterms:created>
  <dcterms:modified xsi:type="dcterms:W3CDTF">2020-07-26T14:53:07Z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0x010100378680F35D3048449BA7F79449FC3067</vt:lpwstr>
  </property>
</Properties>
</file>