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Oakanbi.NGF\Documents\STATE BUDGET 2020\Delta\"/>
    </mc:Choice>
  </mc:AlternateContent>
  <xr:revisionPtr revIDLastSave="0" documentId="8_{640E7DC2-27D7-4F01-A06A-9FCFABFE6477}" xr6:coauthVersionLast="45" xr6:coauthVersionMax="45" xr10:uidLastSave="{00000000-0000-0000-0000-000000000000}"/>
  <workbookProtection workbookAlgorithmName="SHA-512" workbookHashValue="WjVpnzJxW1MhY3VS+gDMgQGieB5aQ9sSAFIGj/6NdDE888iZNOQhwq+I2TOkWU8oU4EmTfk06i5t6vVzMePB9g==" workbookSaltValue="WI/mlbSZmQlRXtFdOLLDtw==" workbookSpinCount="100000" lockStructure="1"/>
  <bookViews>
    <workbookView xWindow="-120" yWindow="-120" windowWidth="20730" windowHeight="11160" firstSheet="2" activeTab="2" xr2:uid="{00000000-000D-0000-FFFF-FFFF00000000}"/>
  </bookViews>
  <sheets>
    <sheet name="CAP LIMIT" sheetId="16" state="hidden" r:id="rId1"/>
    <sheet name="ISSUES " sheetId="15" state="hidden" r:id="rId2"/>
    <sheet name="CAPEX" sheetId="10" r:id="rId3"/>
    <sheet name="Summary" sheetId="14" state="hidden" r:id="rId4"/>
    <sheet name="Summary (2)" sheetId="17" state="hidden" r:id="rId5"/>
    <sheet name="Summary (3)" sheetId="18" r:id="rId6"/>
    <sheet name="Sheet1" sheetId="19" r:id="rId7"/>
  </sheets>
  <externalReferences>
    <externalReference r:id="rId8"/>
    <externalReference r:id="rId9"/>
    <externalReference r:id="rId10"/>
    <externalReference r:id="rId11"/>
  </externalReferences>
  <definedNames>
    <definedName name="PersonnelLU">'[1]Expenditure Codes'!$C$2:$C$14</definedName>
    <definedName name="_xlnm.Print_Area" localSheetId="0">'CAP LIMIT'!$A$1:$I$85</definedName>
    <definedName name="_xlnm.Print_Area" localSheetId="2">CAPEX!$A$1:$G$2301</definedName>
    <definedName name="_xlnm.Print_Area" localSheetId="1">'ISSUES '!$A$1:$K$94</definedName>
    <definedName name="_xlnm.Print_Area" localSheetId="6">Sheet1!$A$1:$G$14</definedName>
    <definedName name="_xlnm.Print_Area" localSheetId="3">Summary!$A$1:$E$44</definedName>
    <definedName name="_xlnm.Print_Area" localSheetId="4">'Summary (2)'!$A$1:$G$63</definedName>
    <definedName name="_xlnm.Print_Area" localSheetId="5">'Summary (3)'!$A$1:$D$159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14" l="1"/>
  <c r="B25" i="17" l="1"/>
  <c r="C28" i="17"/>
  <c r="I76" i="16" l="1"/>
  <c r="I5" i="16" l="1"/>
  <c r="C9" i="14"/>
  <c r="D31" i="14" l="1"/>
  <c r="D23" i="14"/>
  <c r="D20" i="14"/>
  <c r="D18" i="14" s="1"/>
  <c r="D14" i="14"/>
  <c r="D13" i="14"/>
  <c r="D12" i="14"/>
  <c r="D9" i="14"/>
  <c r="D8" i="14"/>
  <c r="D7" i="14"/>
  <c r="C7" i="14"/>
  <c r="D5" i="14"/>
  <c r="D4" i="14" l="1"/>
  <c r="D25" i="14" s="1"/>
  <c r="D11" i="14"/>
  <c r="D16" i="14" l="1"/>
  <c r="D43" i="14"/>
  <c r="I53" i="16" l="1"/>
  <c r="I81" i="16"/>
  <c r="I6" i="16"/>
  <c r="C20" i="14" l="1"/>
  <c r="C5" i="14"/>
  <c r="I78" i="16" l="1"/>
  <c r="J94" i="15" l="1"/>
  <c r="K95" i="15" s="1"/>
  <c r="I64" i="16" l="1"/>
  <c r="I32" i="16"/>
  <c r="F65" i="16"/>
  <c r="F86" i="16" s="1"/>
  <c r="C84" i="16"/>
  <c r="J57" i="16"/>
  <c r="J66" i="16"/>
  <c r="I82" i="16" l="1"/>
  <c r="I41" i="16" l="1"/>
  <c r="J41" i="16" s="1"/>
  <c r="I29" i="16" l="1"/>
  <c r="K32" i="16" l="1"/>
  <c r="I77" i="16" l="1"/>
  <c r="I34" i="16"/>
  <c r="K34" i="16" s="1"/>
  <c r="I25" i="16"/>
  <c r="K60" i="16" l="1"/>
  <c r="K58" i="16"/>
  <c r="K57" i="16"/>
  <c r="L53" i="16"/>
  <c r="K48" i="16"/>
  <c r="K41" i="16"/>
  <c r="K40" i="16"/>
  <c r="K30" i="16"/>
  <c r="K29" i="16"/>
  <c r="K25" i="16"/>
  <c r="K24" i="16"/>
  <c r="K23" i="16"/>
  <c r="K21" i="16"/>
  <c r="K19" i="16"/>
  <c r="K18" i="16"/>
  <c r="K15" i="16"/>
  <c r="K9" i="16"/>
  <c r="I74" i="16" l="1"/>
  <c r="I11" i="16"/>
  <c r="J11" i="16" s="1"/>
  <c r="I36" i="16"/>
  <c r="I94" i="15" l="1"/>
  <c r="I96" i="15" s="1"/>
  <c r="B48" i="15"/>
  <c r="I43" i="16"/>
  <c r="B66" i="15"/>
  <c r="B7" i="15" s="1"/>
  <c r="I44" i="16"/>
  <c r="J44" i="16" s="1"/>
  <c r="I7" i="16"/>
  <c r="I28" i="16"/>
  <c r="I56" i="16"/>
  <c r="J56" i="16" s="1"/>
  <c r="I61" i="16"/>
  <c r="J61" i="16" s="1"/>
  <c r="I14" i="16"/>
  <c r="Q100" i="16"/>
  <c r="P100" i="16"/>
  <c r="O100" i="16"/>
  <c r="N100" i="16"/>
  <c r="M100" i="16"/>
  <c r="M92" i="16"/>
  <c r="D82" i="16"/>
  <c r="C65" i="16"/>
  <c r="G60" i="16"/>
  <c r="R59" i="16"/>
  <c r="G59" i="16"/>
  <c r="R58" i="16"/>
  <c r="G58" i="16"/>
  <c r="R56" i="16"/>
  <c r="G56" i="16"/>
  <c r="R55" i="16"/>
  <c r="G55" i="16"/>
  <c r="Z54" i="16"/>
  <c r="R54" i="16"/>
  <c r="G54" i="16"/>
  <c r="R53" i="16"/>
  <c r="G53" i="16"/>
  <c r="R52" i="16"/>
  <c r="G52" i="16"/>
  <c r="Z51" i="16"/>
  <c r="R51" i="16"/>
  <c r="N51" i="16"/>
  <c r="E98" i="16" s="1"/>
  <c r="G51" i="16"/>
  <c r="R50" i="16"/>
  <c r="G50" i="16"/>
  <c r="R49" i="16"/>
  <c r="G49" i="16"/>
  <c r="R48" i="16"/>
  <c r="G48" i="16"/>
  <c r="R47" i="16"/>
  <c r="G47" i="16"/>
  <c r="R46" i="16"/>
  <c r="G46" i="16"/>
  <c r="R45" i="16"/>
  <c r="G45" i="16"/>
  <c r="R44" i="16"/>
  <c r="G44" i="16"/>
  <c r="R42" i="16"/>
  <c r="G42" i="16"/>
  <c r="R41" i="16"/>
  <c r="G41" i="16"/>
  <c r="R40" i="16"/>
  <c r="G40" i="16"/>
  <c r="R39" i="16"/>
  <c r="G39" i="16"/>
  <c r="R38" i="16"/>
  <c r="G38" i="16"/>
  <c r="R37" i="16"/>
  <c r="G37" i="16"/>
  <c r="R36" i="16"/>
  <c r="G36" i="16"/>
  <c r="R34" i="16"/>
  <c r="G34" i="16"/>
  <c r="R33" i="16"/>
  <c r="G33" i="16"/>
  <c r="R32" i="16"/>
  <c r="R31" i="16"/>
  <c r="G31" i="16"/>
  <c r="D31" i="16"/>
  <c r="K31" i="16" s="1"/>
  <c r="R30" i="16"/>
  <c r="G30" i="16"/>
  <c r="R29" i="16"/>
  <c r="H29" i="16"/>
  <c r="H65" i="16" s="1"/>
  <c r="H86" i="16" s="1"/>
  <c r="G29" i="16"/>
  <c r="R28" i="16"/>
  <c r="G28" i="16"/>
  <c r="R27" i="16"/>
  <c r="R26" i="16"/>
  <c r="Q26" i="16"/>
  <c r="G26" i="16"/>
  <c r="D26" i="16"/>
  <c r="D65" i="16" s="1"/>
  <c r="R25" i="16"/>
  <c r="G25" i="16"/>
  <c r="R24" i="16"/>
  <c r="G24" i="16"/>
  <c r="R23" i="16"/>
  <c r="G23" i="16"/>
  <c r="R22" i="16"/>
  <c r="G22" i="16"/>
  <c r="R21" i="16"/>
  <c r="G21" i="16"/>
  <c r="R20" i="16"/>
  <c r="G20" i="16"/>
  <c r="R19" i="16"/>
  <c r="G19" i="16"/>
  <c r="R18" i="16"/>
  <c r="G18" i="16"/>
  <c r="R17" i="16"/>
  <c r="G17" i="16"/>
  <c r="R16" i="16"/>
  <c r="G16" i="16"/>
  <c r="R15" i="16"/>
  <c r="G15" i="16"/>
  <c r="R14" i="16"/>
  <c r="G14" i="16"/>
  <c r="R13" i="16"/>
  <c r="G13" i="16"/>
  <c r="R12" i="16"/>
  <c r="G12" i="16"/>
  <c r="R11" i="16"/>
  <c r="G11" i="16"/>
  <c r="R10" i="16"/>
  <c r="G10" i="16"/>
  <c r="R9" i="16"/>
  <c r="G9" i="16"/>
  <c r="R8" i="16"/>
  <c r="G8" i="16"/>
  <c r="R7" i="16"/>
  <c r="S7" i="16" s="1"/>
  <c r="G7" i="16"/>
  <c r="R6" i="16"/>
  <c r="G6" i="16"/>
  <c r="R5" i="16"/>
  <c r="R65" i="16" s="1"/>
  <c r="AA54" i="16" s="1"/>
  <c r="G5" i="16"/>
  <c r="G65" i="16" s="1"/>
  <c r="G86" i="16" s="1"/>
  <c r="H2" i="16"/>
  <c r="C11" i="14"/>
  <c r="C18" i="14"/>
  <c r="C8" i="14"/>
  <c r="I54" i="16"/>
  <c r="I55" i="16"/>
  <c r="J55" i="16" s="1"/>
  <c r="I58" i="16"/>
  <c r="J58" i="16" s="1"/>
  <c r="I60" i="16"/>
  <c r="I69" i="16"/>
  <c r="I51" i="16"/>
  <c r="I49" i="16"/>
  <c r="I48" i="16"/>
  <c r="I50" i="16"/>
  <c r="K50" i="16" s="1"/>
  <c r="I35" i="16"/>
  <c r="J35" i="16" s="1"/>
  <c r="I30" i="16"/>
  <c r="J30" i="16" s="1"/>
  <c r="J76" i="16"/>
  <c r="I42" i="16"/>
  <c r="I37" i="16"/>
  <c r="J36" i="16"/>
  <c r="I40" i="16"/>
  <c r="I26" i="16"/>
  <c r="I19" i="16"/>
  <c r="J19" i="16" s="1"/>
  <c r="I8" i="16"/>
  <c r="I15" i="16"/>
  <c r="I39" i="16"/>
  <c r="J39" i="16" s="1"/>
  <c r="I9" i="16" l="1"/>
  <c r="I24" i="16"/>
  <c r="I38" i="16"/>
  <c r="J38" i="16" s="1"/>
  <c r="I20" i="16"/>
  <c r="J20" i="16" s="1"/>
  <c r="I21" i="16"/>
  <c r="I22" i="16"/>
  <c r="I17" i="16"/>
  <c r="I23" i="16"/>
  <c r="I13" i="16"/>
  <c r="I10" i="16"/>
  <c r="I12" i="16"/>
  <c r="I16" i="16"/>
  <c r="I63" i="16"/>
  <c r="G27" i="16"/>
  <c r="J69" i="16"/>
  <c r="G32" i="16"/>
  <c r="E59" i="16"/>
  <c r="I31" i="16"/>
  <c r="J31" i="16" s="1"/>
  <c r="C33" i="14"/>
  <c r="I62" i="16"/>
  <c r="J62" i="16" s="1"/>
  <c r="I68" i="16"/>
  <c r="I84" i="16" s="1"/>
  <c r="I18" i="16"/>
  <c r="I52" i="16"/>
  <c r="K52" i="16" s="1"/>
  <c r="K61" i="16" s="1"/>
  <c r="J5" i="16"/>
  <c r="E26" i="16"/>
  <c r="E18" i="16"/>
  <c r="E24" i="16"/>
  <c r="I33" i="16"/>
  <c r="J33" i="16" s="1"/>
  <c r="E37" i="16"/>
  <c r="E13" i="16"/>
  <c r="E54" i="16"/>
  <c r="E46" i="16"/>
  <c r="E48" i="16"/>
  <c r="E6" i="16"/>
  <c r="E53" i="16"/>
  <c r="I46" i="16"/>
  <c r="C4" i="14"/>
  <c r="C16" i="14" s="1"/>
  <c r="I45" i="16"/>
  <c r="I47" i="16"/>
  <c r="C35" i="14"/>
  <c r="C37" i="14"/>
  <c r="I27" i="16"/>
  <c r="E45" i="16"/>
  <c r="E31" i="16"/>
  <c r="E58" i="16"/>
  <c r="E23" i="16"/>
  <c r="E28" i="16"/>
  <c r="E50" i="16"/>
  <c r="E11" i="16"/>
  <c r="E33" i="16"/>
  <c r="E56" i="16"/>
  <c r="E41" i="16"/>
  <c r="E55" i="16"/>
  <c r="E22" i="16"/>
  <c r="E16" i="16"/>
  <c r="E34" i="16"/>
  <c r="E49" i="16"/>
  <c r="E20" i="16"/>
  <c r="E5" i="16"/>
  <c r="E29" i="16"/>
  <c r="E36" i="16"/>
  <c r="E52" i="16"/>
  <c r="E15" i="16"/>
  <c r="E38" i="16"/>
  <c r="E14" i="16"/>
  <c r="E47" i="16"/>
  <c r="E7" i="16"/>
  <c r="E21" i="16"/>
  <c r="E39" i="16"/>
  <c r="E57" i="16"/>
  <c r="E17" i="16"/>
  <c r="E12" i="16"/>
  <c r="E27" i="16"/>
  <c r="E42" i="16"/>
  <c r="E10" i="16"/>
  <c r="E32" i="16"/>
  <c r="E40" i="16"/>
  <c r="E60" i="16"/>
  <c r="E19" i="16"/>
  <c r="E44" i="16"/>
  <c r="E30" i="16"/>
  <c r="E51" i="16"/>
  <c r="E9" i="16"/>
  <c r="E8" i="16"/>
  <c r="E25" i="16"/>
  <c r="E43" i="16"/>
  <c r="C25" i="14" l="1"/>
  <c r="E65" i="16"/>
  <c r="E86" i="16" s="1"/>
  <c r="J68" i="16"/>
  <c r="J84" i="16" s="1"/>
  <c r="C31" i="14"/>
  <c r="I59" i="16"/>
  <c r="J59" i="16" s="1"/>
  <c r="G27" i="14"/>
  <c r="I93" i="16" l="1"/>
  <c r="L84" i="16"/>
  <c r="I87" i="16" l="1"/>
  <c r="C39" i="14"/>
  <c r="C43" i="14" s="1"/>
  <c r="F49" i="14" l="1"/>
  <c r="D86" i="16"/>
  <c r="I85" i="16"/>
  <c r="K65" i="16"/>
  <c r="J65" i="16"/>
  <c r="I88" i="16"/>
  <c r="C26" i="14"/>
  <c r="C23" i="14"/>
  <c r="F26" i="14" l="1"/>
  <c r="I86" i="16"/>
  <c r="J86" i="16" s="1"/>
  <c r="C44" i="14"/>
  <c r="F50" i="14" s="1"/>
  <c r="F16" i="14"/>
  <c r="G26" i="14"/>
  <c r="G25" i="14"/>
  <c r="F28" i="14" l="1"/>
  <c r="G28" i="14" s="1"/>
  <c r="I90"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ELECTRICAL</author>
  </authors>
  <commentList>
    <comment ref="B674" authorId="0" shapeId="0" xr:uid="{00000000-0006-0000-0200-000001000000}">
      <text>
        <r>
          <rPr>
            <b/>
            <sz val="9"/>
            <color indexed="81"/>
            <rFont val="Tahoma"/>
            <family val="2"/>
          </rPr>
          <t>ELECTRICAL:</t>
        </r>
        <r>
          <rPr>
            <sz val="9"/>
            <color indexed="81"/>
            <rFont val="Tahoma"/>
            <family val="2"/>
          </rPr>
          <t xml:space="preserve">
SEE SUB-HEAD 29. ---ditto--</t>
        </r>
      </text>
    </comment>
  </commentList>
</comments>
</file>

<file path=xl/sharedStrings.xml><?xml version="1.0" encoding="utf-8"?>
<sst xmlns="http://schemas.openxmlformats.org/spreadsheetml/2006/main" count="9179" uniqueCount="4377">
  <si>
    <t>Urban Water Board</t>
  </si>
  <si>
    <t>F210010000</t>
  </si>
  <si>
    <t>02101</t>
  </si>
  <si>
    <t>F212010000</t>
  </si>
  <si>
    <t>F203010000</t>
  </si>
  <si>
    <t>F113000000</t>
  </si>
  <si>
    <t>F114000000</t>
  </si>
  <si>
    <t>F504010000</t>
  </si>
  <si>
    <t>F205010000</t>
  </si>
  <si>
    <t>F301010000</t>
  </si>
  <si>
    <t>F302010000</t>
  </si>
  <si>
    <t>F303010000</t>
  </si>
  <si>
    <t>F304010000</t>
  </si>
  <si>
    <t>F201010000</t>
  </si>
  <si>
    <t>F508010000</t>
  </si>
  <si>
    <t>70111</t>
  </si>
  <si>
    <t>F501010000</t>
  </si>
  <si>
    <t>F505010000</t>
  </si>
  <si>
    <t>F204010000</t>
  </si>
  <si>
    <t>F202010000</t>
  </si>
  <si>
    <t>F507010000</t>
  </si>
  <si>
    <t>F506010000</t>
  </si>
  <si>
    <t>F104010000</t>
  </si>
  <si>
    <t>F101010000</t>
  </si>
  <si>
    <t>F108010000</t>
  </si>
  <si>
    <t>F509010000</t>
  </si>
  <si>
    <t>F502010000</t>
  </si>
  <si>
    <t>F503010000</t>
  </si>
  <si>
    <t>F209010000</t>
  </si>
  <si>
    <t>F112010000</t>
  </si>
  <si>
    <t>F215010000</t>
  </si>
  <si>
    <t>F110010000</t>
  </si>
  <si>
    <t>F204010400</t>
  </si>
  <si>
    <t>F208010000</t>
  </si>
  <si>
    <t>F215010800</t>
  </si>
  <si>
    <t>F109010000</t>
  </si>
  <si>
    <t>F109010700</t>
  </si>
  <si>
    <t>F109010501</t>
  </si>
  <si>
    <t>F214010000</t>
  </si>
  <si>
    <t>F211010000</t>
  </si>
  <si>
    <t>F105010000</t>
  </si>
  <si>
    <t>F206010000</t>
  </si>
  <si>
    <t>70950</t>
  </si>
  <si>
    <t>TEXT</t>
  </si>
  <si>
    <t>Administrative Sector</t>
  </si>
  <si>
    <t>Fund Center</t>
  </si>
  <si>
    <t>Budget Line Item</t>
  </si>
  <si>
    <t>Function Code</t>
  </si>
  <si>
    <t xml:space="preserve">Fund </t>
  </si>
  <si>
    <t>Purchase of office Equipment</t>
  </si>
  <si>
    <t>Uniforms</t>
  </si>
  <si>
    <t>Library</t>
  </si>
  <si>
    <t>Rehabilitation/Repairs of Special Edit Centre</t>
  </si>
  <si>
    <t>Minor Works</t>
  </si>
  <si>
    <t>Furnishing of Equipping of new VIP Guest House</t>
  </si>
  <si>
    <t>Furnishing of Govt House Resource/Research Center</t>
  </si>
  <si>
    <t>Purchase of medical equipment for the Govt House Clinic</t>
  </si>
  <si>
    <t>Purchase of Vehicles and Boats</t>
  </si>
  <si>
    <t>Purchase of Vehicles</t>
  </si>
  <si>
    <t>Public Works (Office of the Director - General Special Projects)</t>
  </si>
  <si>
    <t>Office Equipment for Office of the Hon. Comm Government House</t>
  </si>
  <si>
    <t>Office Equipment for Delta State Security Trust Funds</t>
  </si>
  <si>
    <t>Office Equipment for Delta State Signage and Advertisement Agency</t>
  </si>
  <si>
    <t>Office Equipment for office of the Chief of Staff</t>
  </si>
  <si>
    <t>Beautification of Selected Cities</t>
  </si>
  <si>
    <t xml:space="preserve">Beautification (Delta State Leisure Park/Gardens, Asaba) </t>
  </si>
  <si>
    <t>F119010000</t>
  </si>
  <si>
    <t>Delta State Public Procurement Commission</t>
  </si>
  <si>
    <t>Social Security</t>
  </si>
  <si>
    <t>Office Equipment for Delta State Investment Development Agency</t>
  </si>
  <si>
    <t>Off of the Project Director (Asaba Airport Project)</t>
  </si>
  <si>
    <t>F101010600</t>
  </si>
  <si>
    <t>Job Creation Office</t>
  </si>
  <si>
    <t>F101010501</t>
  </si>
  <si>
    <t xml:space="preserve">Office of the Economic Adviser </t>
  </si>
  <si>
    <t>F102011000</t>
  </si>
  <si>
    <t>SERVICOM &amp; Labour Relations</t>
  </si>
  <si>
    <t>F102010902</t>
  </si>
  <si>
    <t>Directorate of Project Monitoring</t>
  </si>
  <si>
    <t>0102000000: Office of the Deputy Governor</t>
  </si>
  <si>
    <t>F102010000</t>
  </si>
  <si>
    <t xml:space="preserve">Purchase of office Furniture &amp; Equipment </t>
  </si>
  <si>
    <t>Purchase of Office Equipment</t>
  </si>
  <si>
    <t>Sanitary/Fumigation</t>
  </si>
  <si>
    <t>Purchase of Lawn Mowers</t>
  </si>
  <si>
    <t>Purchase of Uniforms</t>
  </si>
  <si>
    <t xml:space="preserve">Installation of Close Circuit Television </t>
  </si>
  <si>
    <t>Tele-Communication Facilities</t>
  </si>
  <si>
    <t>Purchase of Computers</t>
  </si>
  <si>
    <t>Procurement of Press Equipment</t>
  </si>
  <si>
    <t>Procurement of Vehicles for S.T.B</t>
  </si>
  <si>
    <t>Computerization of C.R.B</t>
  </si>
  <si>
    <t>Rehabilitation of the Deputy Governor's Lodge/Guest Houses</t>
  </si>
  <si>
    <t>Procurement of Pool vehicles for the Deputy Governor's Office</t>
  </si>
  <si>
    <t>Purchase of Office Equipment for the Office of Deputy Chief of Staff</t>
  </si>
  <si>
    <t>Minor works at the Office of the Deputy Chief of Staff</t>
  </si>
  <si>
    <t>0103000000: Office of the Clerk of the House</t>
  </si>
  <si>
    <t>F103010000</t>
  </si>
  <si>
    <t>Office Furniture</t>
  </si>
  <si>
    <t>Office Equipment</t>
  </si>
  <si>
    <t>Communication Equipment</t>
  </si>
  <si>
    <t>Insignia</t>
  </si>
  <si>
    <t xml:space="preserve">Library </t>
  </si>
  <si>
    <t xml:space="preserve">Provision of Secuirty Gadgets </t>
  </si>
  <si>
    <t>Uniform</t>
  </si>
  <si>
    <t xml:space="preserve">Renovation of Administrative Building </t>
  </si>
  <si>
    <t>Provision of Fire Fighting and Prevention Equipment</t>
  </si>
  <si>
    <t>Landscaping and Beautification of the Assembly Complex</t>
  </si>
  <si>
    <t>Building / Equipping of New Canteen</t>
  </si>
  <si>
    <t>Construction of Entrance And Exit Gate And Passage</t>
  </si>
  <si>
    <t>Construction of Visitors Car Park</t>
  </si>
  <si>
    <t>Sick Bay</t>
  </si>
  <si>
    <t>Information/Sound</t>
  </si>
  <si>
    <t>Special Publication</t>
  </si>
  <si>
    <t>Construction of Main Library</t>
  </si>
  <si>
    <t>Purchase of Official Vehicles For Hon. Members</t>
  </si>
  <si>
    <t>Appropriations Office</t>
  </si>
  <si>
    <t>Construction/Equipping of Interdenominational Chapel At The House Of Assembly Complex</t>
  </si>
  <si>
    <t>Construction of Security Posts For Policemen At The Legislators' Village</t>
  </si>
  <si>
    <t>Construction of Police Quarters At The Legislators Village</t>
  </si>
  <si>
    <t>Raising Of Delta State House Of Assembly Village Fence</t>
  </si>
  <si>
    <t>Purchase Of Two 1000 Kva Sound Proof/32 N0s 40kva Perkins Generators</t>
  </si>
  <si>
    <t>Equipping the Dtha Printing Press</t>
  </si>
  <si>
    <t>DTHA Website/Isp</t>
  </si>
  <si>
    <t>Purchase of Lawn Mowers &amp; Other Implements</t>
  </si>
  <si>
    <t>Purchase of Public Address System</t>
  </si>
  <si>
    <t>Purchase of Official Cars For Management/ Staff</t>
  </si>
  <si>
    <t>Purchase of Trucks And Utility Vehicles</t>
  </si>
  <si>
    <t>Purchase of Buses For Dtha</t>
  </si>
  <si>
    <t>Construction of Dtha Clinic/Purchase Of Medical Equipment</t>
  </si>
  <si>
    <t>Maintenance, Rehabilitation And Upgrade Of Facilities In The Delta State House of Assembly Chambers</t>
  </si>
  <si>
    <t>Maintenance And Rehabilitation Of Legislators' Quarters</t>
  </si>
  <si>
    <t>Construction/Provision Of Electricity</t>
  </si>
  <si>
    <t>Preservation/Fumigation Of The Assembly Complex And Quarters</t>
  </si>
  <si>
    <t>Resurfacing/Maintenace Of Internal Roads In The Assembly Complex/Quarters</t>
  </si>
  <si>
    <t>Maintenance of Recreational Facilities At The Legislators' Quarters</t>
  </si>
  <si>
    <t>Procurement of Intercom</t>
  </si>
  <si>
    <t>Construction of Assembly Staff Club</t>
  </si>
  <si>
    <t>Purchase of Computer Printers</t>
  </si>
  <si>
    <t>Purchase of Photocoping Machines</t>
  </si>
  <si>
    <t>Purchase Shredding Machines</t>
  </si>
  <si>
    <t>Purchase of Scanners</t>
  </si>
  <si>
    <t>0104: Office of the S.S.G</t>
  </si>
  <si>
    <t>Purchase of Computer/Internet Connectivity</t>
  </si>
  <si>
    <t>Furnishing &amp; Equip. of offices of Pol. Appointees and Adhoc Bodices</t>
  </si>
  <si>
    <t>Purchase of Books and Equipment for Library</t>
  </si>
  <si>
    <t>Minor works</t>
  </si>
  <si>
    <t>70140</t>
  </si>
  <si>
    <t>Assistance to Federal Agencies</t>
  </si>
  <si>
    <t>70133</t>
  </si>
  <si>
    <t>F104011000</t>
  </si>
  <si>
    <t>Purchase of Operational /Official Vehicles</t>
  </si>
  <si>
    <t>Maintanance of Construction Equipment</t>
  </si>
  <si>
    <t>0105: Head of Service</t>
  </si>
  <si>
    <t>Office Equipment/Furniture</t>
  </si>
  <si>
    <t>Calculators</t>
  </si>
  <si>
    <t>Inter Com Equipment/Telephone facilities</t>
  </si>
  <si>
    <t>Computer Centre</t>
  </si>
  <si>
    <t>Identity Card Project</t>
  </si>
  <si>
    <t>Computerisation of the Office of Head of Service</t>
  </si>
  <si>
    <t>0106000000: Office of the SSG</t>
  </si>
  <si>
    <t>F106010000</t>
  </si>
  <si>
    <t>Purchase of office furniture</t>
  </si>
  <si>
    <t>Purchase of office furniture for Archives</t>
  </si>
  <si>
    <t>0107: Dir. Of Political and Security Services</t>
  </si>
  <si>
    <t>F107010000</t>
  </si>
  <si>
    <t>Office Furniture and Equipment</t>
  </si>
  <si>
    <t xml:space="preserve">Minor Works </t>
  </si>
  <si>
    <t>Purchase of computers</t>
  </si>
  <si>
    <t>Offices of the Political Advisers</t>
  </si>
  <si>
    <t>Uniforms /Raincoats/Rainboots</t>
  </si>
  <si>
    <t>Purchase of Office Furniture</t>
  </si>
  <si>
    <t>Statutory publications of the State Civil Service</t>
  </si>
  <si>
    <t>Central Records</t>
  </si>
  <si>
    <t>Installation of Telephone/Internet Services</t>
  </si>
  <si>
    <t>Printing of Public Service Rules</t>
  </si>
  <si>
    <t>Purchase of Computers/Computerisation</t>
  </si>
  <si>
    <t xml:space="preserve">Government Printing Press                  </t>
  </si>
  <si>
    <t>Upgrading/maintenance of photo-colour lab and purchase of photographic material</t>
  </si>
  <si>
    <t>Purchase of Public Address Equipment Vehicle/Cinema Boats</t>
  </si>
  <si>
    <t>Purchase/maintenance of computers</t>
  </si>
  <si>
    <t>Purchase of information gathering equipment etc</t>
  </si>
  <si>
    <t>Renovation of Information Headquarters/Field offices in LGA Hqtrs</t>
  </si>
  <si>
    <t>F109010503</t>
  </si>
  <si>
    <t>Equipment for Delta Broadcasting Service</t>
  </si>
  <si>
    <t>Provision of Office Equipment</t>
  </si>
  <si>
    <t>Furnishing of Office Building</t>
  </si>
  <si>
    <t>0110: Bureau for Special Duties</t>
  </si>
  <si>
    <t>0110000000: Office of the Hon. Commissioner, Bureau for Special Duties</t>
  </si>
  <si>
    <t>Purchase of office Furniture for Head Office, CPWB, MPWB</t>
  </si>
  <si>
    <t>F110010401</t>
  </si>
  <si>
    <t>Procurement of Office Furniture for Fire Service</t>
  </si>
  <si>
    <t>Purchase of office Equipment for Head Office, CPWB, MPWB</t>
  </si>
  <si>
    <t>Purchase of Office Equipment for Fire Service ( Including Computers)</t>
  </si>
  <si>
    <t>Purchase of Uniforms and Footwears</t>
  </si>
  <si>
    <t>Fire Protection for Important Public Buildings</t>
  </si>
  <si>
    <t>Fire Fighting Equipment and Accessories</t>
  </si>
  <si>
    <t>Installation of Telephone</t>
  </si>
  <si>
    <t>Radio Communication Gadgets</t>
  </si>
  <si>
    <t>Maintenance of Field Offices</t>
  </si>
  <si>
    <t>F110010300</t>
  </si>
  <si>
    <t>Construction of Office Accommodation in SEMA Warehouse premises</t>
  </si>
  <si>
    <t>Purchase of Office Furniture and Equipment for SEMA</t>
  </si>
  <si>
    <t>Purchase of operation vehicles (Lorries, Coaster Bus and Hilux)</t>
  </si>
  <si>
    <t>Purchase of Relief items and Personal Protective wares for SEMA</t>
  </si>
  <si>
    <t>Establishment of Library</t>
  </si>
  <si>
    <t>Renovation of DSIEC Guest Houses.</t>
  </si>
  <si>
    <t>Furnishing of DSIEC Guest Houses.</t>
  </si>
  <si>
    <t>Computers/internet</t>
  </si>
  <si>
    <t>Communication Facilities</t>
  </si>
  <si>
    <t>Computerisation</t>
  </si>
  <si>
    <t>Printing of Securitised Audit Certificate/Query Forms</t>
  </si>
  <si>
    <t>Renovation/Minor Works</t>
  </si>
  <si>
    <t>Establisment of additional Field offices</t>
  </si>
  <si>
    <t>Procurement of Double Door (4 Step) Global Save and Assessories</t>
  </si>
  <si>
    <t>Purchase of 4x4 four(4) Drawer, Global Save and Accessories</t>
  </si>
  <si>
    <t>0114: Office of the Auditor General (Local Government)</t>
  </si>
  <si>
    <t xml:space="preserve">Purchase of Office Equipment </t>
  </si>
  <si>
    <t>Purchase of office Furniture</t>
  </si>
  <si>
    <t xml:space="preserve">Printing of Audit Certificate </t>
  </si>
  <si>
    <t>Fumigation</t>
  </si>
  <si>
    <t>Computerization</t>
  </si>
  <si>
    <t>Telephone</t>
  </si>
  <si>
    <t>IPSAS for Local Government Councils</t>
  </si>
  <si>
    <t>Purchase of Foreign Gern 4x4 Save Cabinets</t>
  </si>
  <si>
    <t>0105000000: Chariman, Delta State Pension Bureau</t>
  </si>
  <si>
    <t>F115010000</t>
  </si>
  <si>
    <t>Purchase of office Equipment/Furniture</t>
  </si>
  <si>
    <t>Computers/Computerisation (IT Infrastructures)</t>
  </si>
  <si>
    <t>Intercom equipment/Telephone</t>
  </si>
  <si>
    <t>F116010000</t>
  </si>
  <si>
    <t>Purchase of Office Equipment and Furniture</t>
  </si>
  <si>
    <t>First Aid Equipment</t>
  </si>
  <si>
    <t>0117: Delta State House of Assembly Commission</t>
  </si>
  <si>
    <t>F117010000</t>
  </si>
  <si>
    <t xml:space="preserve">Purchase of Security Equipment </t>
  </si>
  <si>
    <t>0118: Local Government Service Commission</t>
  </si>
  <si>
    <t>F118010000</t>
  </si>
  <si>
    <t>Purchase of Equipment</t>
  </si>
  <si>
    <t>Computerization of  and procurement of Computers)</t>
  </si>
  <si>
    <t>Office future and Equipment ( 3 Zonal Offices)</t>
  </si>
  <si>
    <t>Economic Sector</t>
  </si>
  <si>
    <t>Land use layout and Design (for all government lands)</t>
  </si>
  <si>
    <t>Survey for all government lands</t>
  </si>
  <si>
    <t>Survey and demarcation of local government boundaries</t>
  </si>
  <si>
    <t>Opening of roads</t>
  </si>
  <si>
    <t>Acquisition/Compensation of acquired lands</t>
  </si>
  <si>
    <t>Payment opf compensation to owners of wrongfully demolised properties in Asaba</t>
  </si>
  <si>
    <t>Urban Master plan (Asaba Capital Territory, Sapele-Amukpe-Oghara, Kwale,Agbor Owa-Oyibu,Umunede, Ughelli,Patani,Abraka)</t>
  </si>
  <si>
    <t>Survey Equipment</t>
  </si>
  <si>
    <t>Survey of Secondary School Lands in the state</t>
  </si>
  <si>
    <t>Purchase of Buildings</t>
  </si>
  <si>
    <t>Urban and Regional Planning Board</t>
  </si>
  <si>
    <t>Geoinformatics (GIS)</t>
  </si>
  <si>
    <t>Land Information system (LIS)/Capacity Building</t>
  </si>
  <si>
    <t>Office Equipment and Furniture</t>
  </si>
  <si>
    <t>Office Equipment and Furniture Zonal/Area Offices</t>
  </si>
  <si>
    <t>Safe,Adding Machine and Calculators</t>
  </si>
  <si>
    <t>Planning,Research and Statistics Survey</t>
  </si>
  <si>
    <t>GIS/LIS Computer System</t>
  </si>
  <si>
    <t>Development of Library</t>
  </si>
  <si>
    <t>Delta state Border Community Development committee</t>
  </si>
  <si>
    <t>Telephone/ Intercom</t>
  </si>
  <si>
    <t>Publication/ promotion of Delta Cultural Magazine Delta Heritage</t>
  </si>
  <si>
    <t>Renovation of Delta Hotel Warri</t>
  </si>
  <si>
    <t>0203: Ministry of Agricultre &amp; Natural Resources Hqtrs</t>
  </si>
  <si>
    <t>Provision of mobile irrigation sprinklers to farmers (Loans to farmers)</t>
  </si>
  <si>
    <t>Foods and Nutrition Programmes/Projects</t>
  </si>
  <si>
    <t>Small Holder Cocoa Scheme</t>
  </si>
  <si>
    <t>Cassava Development Programme</t>
  </si>
  <si>
    <t>Agricultural Land Development/Management Programme (Loans to participating farm land owners)</t>
  </si>
  <si>
    <t>Maize Production Programme (Loans to farmers)</t>
  </si>
  <si>
    <t>Construction of Veterinary Clinic at Owa Oyibu</t>
  </si>
  <si>
    <t xml:space="preserve">Construction of additional Offices, renovation of existing ones, landscaping and fencing of veterinary clinic, Warri. </t>
  </si>
  <si>
    <t xml:space="preserve"> Additional work on the Construction of medium sized Abattoir in Koko.</t>
  </si>
  <si>
    <t>Pig Multiplication and Farmer Support Programme</t>
  </si>
  <si>
    <t>Aquaculture</t>
  </si>
  <si>
    <t xml:space="preserve">Purchase of Office Equipment and Funiture </t>
  </si>
  <si>
    <t>Agricultural Publicity and Information</t>
  </si>
  <si>
    <t>Purchase of Books and Library Equipment: Establishment of a Mini-Library in the MANR Headquarter Office.</t>
  </si>
  <si>
    <t xml:space="preserve">Delta Agricultural Rural Development Authority (DARDA) Capital Grant for its statutory functions of unified extension related activites in the State </t>
  </si>
  <si>
    <t>Procurement of Modern Tractors/ Implements for farmers (Loans to farmers)</t>
  </si>
  <si>
    <t>0204: Ministry of Commerce and Industry</t>
  </si>
  <si>
    <t>Livewire/DTSG/Desopadec Partnership Programme</t>
  </si>
  <si>
    <t>Investment Opportunity Brochure in Delta State/Industrial News Letter</t>
  </si>
  <si>
    <t>Construction of Modern Market at Bomadi L.G.A</t>
  </si>
  <si>
    <t>Construction of Rural/Community Markets</t>
  </si>
  <si>
    <t>Computerization/Documentation of Cooperative activities</t>
  </si>
  <si>
    <t>Industrial Directory/Industrial Policy</t>
  </si>
  <si>
    <t>Burutu Modern Market</t>
  </si>
  <si>
    <t>Uniform/Raicoat</t>
  </si>
  <si>
    <t>Books and Equipment for Library</t>
  </si>
  <si>
    <t>Construction Borehole Access Road</t>
  </si>
  <si>
    <t xml:space="preserve">Development of Pilot Small Scale Cottage Industries in the 3 Senatorial District. </t>
  </si>
  <si>
    <t>Agro Production</t>
  </si>
  <si>
    <t>Agro Processing</t>
  </si>
  <si>
    <t>Delta State Footwear/Leather Production Facility Centre, Issele - Uku</t>
  </si>
  <si>
    <t>Creative Industries for Women in Rural Areas in Delta State</t>
  </si>
  <si>
    <t>0205000000: Ministry of Energy HQTRs</t>
  </si>
  <si>
    <t>Reinforcement of electricity power supply at Elueche/Mbanefo Onyeka and Justina Maltilda Njokamma street, Asaba in Oshimili South LGA</t>
  </si>
  <si>
    <t>Installation of solar streetlights on the Flyover Bridge at Effurun round about, Effurun - Sapele road, Effurun</t>
  </si>
  <si>
    <t>Installation of Solar streetlights at Delta State Skills Acquisition Centre, Issele-uku, Aniocha North LGA</t>
  </si>
  <si>
    <t>Reinforcement of electricity power supply at Geoff I.J. Onyenachie Street and Olisenekwu Ogba street, off Jeremiah Eboh road, Okpanam, Oshimili North LGA</t>
  </si>
  <si>
    <t>Installatiuon of Transformers to Power the Streetlights within Asaba Metroplis and Streetlights along the Expressway (from Bridge Head to the Airport) in Asaba.</t>
  </si>
  <si>
    <t>Rehabilitation/Maintenance of Electricity Power Supply at \bolou-Apelebiri and Odorubu in Patani LGA, Olodinama in Ughelli South LGA, Kpakiama and Bomadi in Bomadi LGA, Oboro and Okpokunou in Burutu LGA</t>
  </si>
  <si>
    <t>Extension of electricity power supply from Etua-Etiti to Etua-Oliogo in Ndokwa West LGA</t>
  </si>
  <si>
    <t>Installation of retrieved 1no. 300kva, 11/0.415kv transformer at Onyeka Ikediashi Street by Emma Chidi Lane, Asaba in Oshimili South LGA</t>
  </si>
  <si>
    <t>Installation of 1No. 7.5MVA, 33/11kv injection transformer substation at Master Key road, near the new central Hospital, Asaba in Oshimili South LGA</t>
  </si>
  <si>
    <t>Installation of 3No. X 20KVA Solar PV Power Generating System complete with Inverters and Battery Banks to power broken-down Solar Powered Streetlights fitted with 60 Watts LED Lamps at DDPA Housing Estate, Asaba, Delta State</t>
  </si>
  <si>
    <t>Extension of 33kv overhead line and installation of 1No. 300kva, 33/0.415kv transformer with CV/VT Panel Metre at the ICT innovation Hub. Asaba</t>
  </si>
  <si>
    <t>Construction of 33KV Overhead High Tension Line and Conversion of Existing 300kva, 11/0.415kv Transformer Substation to 300KVA, 33/0.415KV Transformer Substation at WAEC Road, Asaba</t>
  </si>
  <si>
    <t>Construction of 33KV Overhead High Tension Line and 1No. 300KVA, 33/0.415KV Transformer with CV/VT Panel Metre at the DBS Office Complex, Asaba</t>
  </si>
  <si>
    <t>Replacement of burnt 300KVA, 11/0.415KV Transformer with 500KVA, 11/0.415KV Transformer at Convent Street by Cemetery Street, Boji Boji Owa</t>
  </si>
  <si>
    <t>Installation of 1(No) 500KVA, 33/0.415KV Transformer Substation at Ugbene-Aboh, Ndokwa East L.G.A</t>
  </si>
  <si>
    <t>Replacement of burnt 1No. 300KVA, 11/0.415KV Transformer and Construction of low voltage line at NYSC Orientation Camp, Issele-Uku</t>
  </si>
  <si>
    <t>  Replacement of Burnt Ring Main Unit ( RMU) at the  2.5MVA 33/11KV Injection Transformer Substation and  Installation of  1 No 500KVA,11/0.415KV Transformer at   Owa-Alero in Ika  North  East LG A.</t>
  </si>
  <si>
    <t>Replacement of burnt 300kva, 33/0.415kv transformer with 500kva, 33/0.415kv transformer at Otomewo Community in Okpe LGA</t>
  </si>
  <si>
    <t>Construction of Town Distribution Network (TDN) in New Layout in Bomadi Town, Bomadi LGA</t>
  </si>
  <si>
    <t>Installation of 1No. 500KVA, 33/0.415KV and 1 No. 300KVA 33/0.415KV Transformers S/S at Old Government House and VIP Guest House, Government House, Asaba</t>
  </si>
  <si>
    <t>Installation of 1No. 500KVA, 11/0.415KV Transformer at Water Board Rd., Off Owa-Ekei Rd., Ihiechukwuyem community Boji-Boji Owa in Ika North East LGA</t>
  </si>
  <si>
    <t>Replacement of Burnt Transformer at Omadino Community in Warri South LGA</t>
  </si>
  <si>
    <t>Construction of 700 Meters of 33KV Overhead High Tension Line and 1No. 500KVA, 33/0.415KV Transformer S/S at the Nigerian Immigration Service, Delta State command Office</t>
  </si>
  <si>
    <t>Installation of 1No. 7.5MVA, 33/11kv injection transformer substation at Owa-Alero Town in Ika N/East LGA</t>
  </si>
  <si>
    <t>Rehabilitation of 33KV Overhead High Voltage Line and Replacement of Vandalised 1No. 2.5MVA, 33/11KV and 3No. 300KVA,11/0.415KV Transformer S/S at the Delta State Polytechnic, Ogwashi-uku</t>
  </si>
  <si>
    <t>Rehabilitation of 11kv network and replacement of burnt transformer at Ogbeowelle Quarters, Okpanam in Oshimili North LGA</t>
  </si>
  <si>
    <t>Installation of 280 Nos Smart Off Grid Solar Solution at Old Lagos-Asaba Road, Agbor</t>
  </si>
  <si>
    <t>Installation of 280 Nos Smart Off Grid Solar Solution at Owa-Ekei Road, Agbor</t>
  </si>
  <si>
    <t>Installation of 1no. 7.5mva injection Transformer at DDPA Estate (Bendel Estate) Ugborikoko, Effurun</t>
  </si>
  <si>
    <t>Extension of electricity power supply to the new layout by new Government house complex, high court road, Asaba in Oshimili South LGA</t>
  </si>
  <si>
    <t>Reinforcement of EPS at Power Line Area in Asaba</t>
  </si>
  <si>
    <t>Reinforcement of EPS at Augustine Okonkwo Street, Off Okpanam road, Okpanam in Oshimili North LGA</t>
  </si>
  <si>
    <t>Conversion of Streetlights Operating Stations from Generator-Powered to 33KV Public Power Utility in Ughelli and Reactivation of the Existing Facilities</t>
  </si>
  <si>
    <t>Extension of the Existing Streetlights from Chief James Ibori Rd to the Western Delta University, Oghara</t>
  </si>
  <si>
    <t>Extension of 33KV High Tension (HT) Overhead (OH) Line from Bomadi to Tuomo Community in Burutu LGA</t>
  </si>
  <si>
    <t>Reinforcement of EPS at Idumeubuo Quarters New Layout, Off Aliozormor Rd., Owa-Alero in Ika North east LGA</t>
  </si>
  <si>
    <t>Conversion of 11KV Line to 33KV Grid Network at Nigerian Television Authority (NTA), Asaba in Oshimili South LGA</t>
  </si>
  <si>
    <t>Reinforcement of EPS and Construction of 1No. 300KVA, 33/415KV Transformer S/S at Aboh-Ogwashi in Aniocha South LGA</t>
  </si>
  <si>
    <t>Rehabilitation and Installation of Tower/Columns Mounted 200W High Intensity Streetlights and Provision of Electricity within the Premises of Cenotaph, Asaba</t>
  </si>
  <si>
    <t>Construction of 33KV Overhead Line and Installation of Additional 2.5MVA Transformer Protection Devices at the Asaba International Airport, Asaba</t>
  </si>
  <si>
    <t>Reinforcement of EPS at Umuneze Quarters, Ogwashi-uku in Aniocha South LGA</t>
  </si>
  <si>
    <t>Reinforcement of EPS at Ajuebor/Otabor and Isioma Streets at Owa and Construction of Low Voltage Line at Ogbe-Ofu Quarters Idumuje-Ugboko in Ika North East and Aniocha North LGA Respectively</t>
  </si>
  <si>
    <t>Rehabilitation of EPS Network at Ubulu-Okiti Town in Aniocha South LGA</t>
  </si>
  <si>
    <t>Reinforcement of EPS at Amachai Community, Okpanam in Oshimili North LGA</t>
  </si>
  <si>
    <t>Installation of 34 (Nos) 50KVA, 11/0.415KV High Voltage Distribution System (HVDS) Transformers around New Central Hospital and Environs, Asaba in Oshimili  South LGA</t>
  </si>
  <si>
    <t>Re-inforcement / Rehabilitation of Electricity Supply Network at Okpokunou community, Burutu LGA</t>
  </si>
  <si>
    <t>Re-inforcement / Rehabilitation of Electricity Supply Network at Alihagu Axis and Osa Street, Behind MTD Police Station, Agbor, Ika South LGA</t>
  </si>
  <si>
    <t>Re-Inforcement of Electricity Supply Network at Obetim-Uno, Ndokwa East LGA</t>
  </si>
  <si>
    <t>Re-Inforcement of Electricity Supply  Network at Prof. Mike Osemele Str. Axis, Agbor, Ika South LGA</t>
  </si>
  <si>
    <t>Re-Inforcement of Electricity Supply  Network at Owanta, Ika North East LGA</t>
  </si>
  <si>
    <t>Re-Inforcement of Electricity Supply  Network at Alohen/Ute-Okpu Communities, Ika North East LGA</t>
  </si>
  <si>
    <t>Extension of  Electricity Supply  Network to Ebiama Community in Burutu LGA</t>
  </si>
  <si>
    <t>Re-Inforcement of Electricity Supply  Network at Obitugbo, Warri North LGA</t>
  </si>
  <si>
    <t xml:space="preserve">Re-Inforcement of Electricity Supply Network at Sherry’s Court Road, DSC, Orhuwhorun in Udu LGA </t>
  </si>
  <si>
    <t xml:space="preserve">Installation of 1No. 300KVA, 11/0.415KV Transformer at Eku, Ethiope East LGA </t>
  </si>
  <si>
    <t>Installation of 1No. 300KVA, 33/0.415KV Transformer at Ugbuwangue Community, Warri South LGA</t>
  </si>
  <si>
    <t>0206: Ministry of Water Resources HQTRs</t>
  </si>
  <si>
    <t>New water supply schemes in riverine areas</t>
  </si>
  <si>
    <t>Purchase of submersible pumps, starters and cables</t>
  </si>
  <si>
    <t>Purchase of hydrological/engineering equipment for ground water exploration and data collection</t>
  </si>
  <si>
    <t>Quality control laboratory/provision of chemical</t>
  </si>
  <si>
    <t>Production of master plan for water development</t>
  </si>
  <si>
    <t>Provision of treatment plants in urban cities</t>
  </si>
  <si>
    <t>Rural Water Supply Agency (RUWASA)</t>
  </si>
  <si>
    <t>Small Town Water Supply Agency (STWSA)</t>
  </si>
  <si>
    <t>Completion of on-going projects</t>
  </si>
  <si>
    <t>Water sanitation across the State and setting up of Water Consumer Associations across the State</t>
  </si>
  <si>
    <t>Rehabilitation of water schemes across the State</t>
  </si>
  <si>
    <t>New water Development Scheme in Delta State.</t>
  </si>
  <si>
    <t>Office equipment and furniture</t>
  </si>
  <si>
    <t>Purchase of computer/computerisation and wide area network for MWRD, UWB, RWSA and zonal offices</t>
  </si>
  <si>
    <t xml:space="preserve">Office equipment for Rural Water Supply Agency  </t>
  </si>
  <si>
    <t xml:space="preserve">Office equipment for Small Town Water Supply Agency </t>
  </si>
  <si>
    <t>0207: Dir. Of Science &amp; Technology</t>
  </si>
  <si>
    <t>F207010000</t>
  </si>
  <si>
    <t>Computerization (Procurement/Networking)</t>
  </si>
  <si>
    <t>Government to Business and Government to Citizen</t>
  </si>
  <si>
    <t>0208: Ministry of Oil and Gas</t>
  </si>
  <si>
    <t xml:space="preserve">DTSG/Oil Producers Trade Section </t>
  </si>
  <si>
    <t>Delta State Oil &amp; Gas Resource Centre</t>
  </si>
  <si>
    <t xml:space="preserve">Gas to Fuel for Household &amp; Transportation Development </t>
  </si>
  <si>
    <t>Oil &amp; Gas Project support (Equipment)</t>
  </si>
  <si>
    <t>Uniforms Rain-Coats and Umbrellas</t>
  </si>
  <si>
    <t>Delta State Gas Industrial Park, Kwale</t>
  </si>
  <si>
    <t>Development of non fossil fuels</t>
  </si>
  <si>
    <t xml:space="preserve">Establishment of modular refineries Sapele </t>
  </si>
  <si>
    <t xml:space="preserve">Establishment of modular refineries Kwale </t>
  </si>
  <si>
    <t>0209: Ministry of Finance</t>
  </si>
  <si>
    <t>General Investment</t>
  </si>
  <si>
    <t>Universal  investment Development Co</t>
  </si>
  <si>
    <t xml:space="preserve">SIFMIS Centre of Excellence </t>
  </si>
  <si>
    <t>PABX</t>
  </si>
  <si>
    <t>Maintenance of New Civil Service Secretariat</t>
  </si>
  <si>
    <t>Maintenance of New Secretariat Complex</t>
  </si>
  <si>
    <t>Debt Management Office Equipment</t>
  </si>
  <si>
    <t xml:space="preserve">Maintenance of SIFMIS Infrastructure </t>
  </si>
  <si>
    <t>Purchase of Vehicle/refurbishment</t>
  </si>
  <si>
    <t>Legacy / Old Debt</t>
  </si>
  <si>
    <t>Delta State Board of Internal Bevenue</t>
  </si>
  <si>
    <t>0211: Ministry of Economic Planning</t>
  </si>
  <si>
    <t>Office Equipment and furniture for field offices</t>
  </si>
  <si>
    <t xml:space="preserve">Uniforms </t>
  </si>
  <si>
    <t>Computers</t>
  </si>
  <si>
    <t>Production of Delta State General Economic Atlas</t>
  </si>
  <si>
    <t>Statistical Research Equipment</t>
  </si>
  <si>
    <t>Statistical and Research Library</t>
  </si>
  <si>
    <t>SSA ICT - Biometrics</t>
  </si>
  <si>
    <t>Economic Research, Consultancy and other related matters</t>
  </si>
  <si>
    <t>Information and Data Management (Economic Intelligence Unit)</t>
  </si>
  <si>
    <t>Minor Works (Head Quarter and Field Offices)</t>
  </si>
  <si>
    <t>State Joint Planning Board</t>
  </si>
  <si>
    <t xml:space="preserve">Budget Dept </t>
  </si>
  <si>
    <t>NEPAD</t>
  </si>
  <si>
    <t>Economic Management</t>
  </si>
  <si>
    <t>Procurement Reform</t>
  </si>
  <si>
    <t>UNFPA</t>
  </si>
  <si>
    <t>State Human Development Fund (SHDF) (including UNDP GCCC</t>
  </si>
  <si>
    <t>UNICEF</t>
  </si>
  <si>
    <t>Egbokodo Training Centre</t>
  </si>
  <si>
    <t>Small Towns Water Supply and Sanitation Programme (STWSSP)</t>
  </si>
  <si>
    <t xml:space="preserve">Health Assisted Projects-HSDPII </t>
  </si>
  <si>
    <t xml:space="preserve">APOC (African) </t>
  </si>
  <si>
    <t>IFAD Root And Tuber Expansion Programme (ADP)</t>
  </si>
  <si>
    <t>IFAD/FGN/NDDC/CBNRMP (Delta - ADP)</t>
  </si>
  <si>
    <t>United Nations Institute for Training and Research (UNITAR)</t>
  </si>
  <si>
    <t>Nigeria Erosion and Watershed Management Project (NEWMAP)</t>
  </si>
  <si>
    <t xml:space="preserve">Unicef Water, Sanitation and Health Programme (WASH)  </t>
  </si>
  <si>
    <t>Third National Fadama Development Project (NFDP III)</t>
  </si>
  <si>
    <t>Teaching Knowledge Test (TKT)</t>
  </si>
  <si>
    <t>SDG Survey/Conditional Grants Counterpart Funds</t>
  </si>
  <si>
    <t>Women's Fund for Economic Empowerment (WOFEE)</t>
  </si>
  <si>
    <t>Micro Project Programme Nine (MPP9)</t>
  </si>
  <si>
    <t>National Programme For Food Security (NPFS)</t>
  </si>
  <si>
    <t>World Bank SEEFOR Projects</t>
  </si>
  <si>
    <t xml:space="preserve">aPOC (African) </t>
  </si>
  <si>
    <t>Bracced Commission (Counterpart Fund)</t>
  </si>
  <si>
    <t xml:space="preserve"> Oversea Development Assistance</t>
  </si>
  <si>
    <t>Immunization, NIPD, MNCHW, Malaria and other Primary Health Activities-UNICEF Assistance</t>
  </si>
  <si>
    <t>Rural Access and Mobility Project (RAMP)</t>
  </si>
  <si>
    <t>UNDP GCCC including UNDP-Assisted ICDP</t>
  </si>
  <si>
    <t xml:space="preserve">Library               </t>
  </si>
  <si>
    <t>Purchase of safe/fire proof cabinet and cash receptacles</t>
  </si>
  <si>
    <t>Treasury Book 6, 6A</t>
  </si>
  <si>
    <t>Treasury Form 1 /Security Bank Confirmation</t>
  </si>
  <si>
    <t>Purchase of Generators</t>
  </si>
  <si>
    <t>Purchase of Computers and Printers</t>
  </si>
  <si>
    <t>Maintenance/Provision of Room Safe/Cheque Embossers</t>
  </si>
  <si>
    <t>Implementation of IPSAS</t>
  </si>
  <si>
    <t>Maintenance of Treasury Cash Offices</t>
  </si>
  <si>
    <t>0213000000: Hon. Commissioner, Ministry of Works</t>
  </si>
  <si>
    <t>Aragba/Okobia/Okwetolor/Okuagbude/Warri-Sapele Junction</t>
  </si>
  <si>
    <t>Construction of Abraka Township Roads (Phase I)</t>
  </si>
  <si>
    <t>Reconstruction of the failed portions of Ewhu-Orere road and construction of Etaga Street</t>
  </si>
  <si>
    <t>Construction of Idumu-Iso Street and Idumu-Ozue Lane, Owa-Alero</t>
  </si>
  <si>
    <t>Construction of Idumu-Oza/Alihiagwu/Oki Road</t>
  </si>
  <si>
    <t>Rehabilitation of Jesse/Boboroku Road</t>
  </si>
  <si>
    <t>Construction of Owerre-Olubor/Ekwuoma Road</t>
  </si>
  <si>
    <t>Construction of Asaba-Ase/Abari Road</t>
  </si>
  <si>
    <t>Completion of the Construction of Maryam Babangida Road, Asaba</t>
  </si>
  <si>
    <t>uniforms</t>
  </si>
  <si>
    <t>Sapele Township Roads</t>
  </si>
  <si>
    <t>Construction of Omene Road, Sapele</t>
  </si>
  <si>
    <t>0214000000: Hon. Commissioner, Ministry of Housing</t>
  </si>
  <si>
    <t>Renovation and furnishing of 3nos bungalows at Permanent Government House Asaba</t>
  </si>
  <si>
    <t>Renovation of Security Personnel/Transportation Building at the new Government House, Asaba.</t>
  </si>
  <si>
    <t>Renovation and Furnishing of Block10, Flat 20 at the Fine Homes Housing Estate, Asaba.</t>
  </si>
  <si>
    <t xml:space="preserve">Renovation and Furnishing of Block 6, Flat 1 at the Fine Homes Housing Estate </t>
  </si>
  <si>
    <t xml:space="preserve"> Renovation of Governor' Lodge, Completion of Pool Bar and Partitioning of an Office at the new Government House, Asaba.</t>
  </si>
  <si>
    <t>Equipping of kitching and servicing/supply of Air-Conditioners at the Governor's Lodge, Asaba.</t>
  </si>
  <si>
    <t>Renovation and Equipping of the Banquet Hall Kitchen at the new Government House, Asaba</t>
  </si>
  <si>
    <t>Construction/Completion of Gates House and Fence round the Swimming Pool/Squash Court, Landscapiing Work around the Pool and Lodge/Office, reactivation of Swimming Pool and other Minor Work at the New Government House,Asaba.</t>
  </si>
  <si>
    <t>Remodeling/Rehabilitation of Governor's Lodge, Abuja.</t>
  </si>
  <si>
    <t>Renovation of Secretary to the State Goververnment's Official Residence Guest House, Asaba.</t>
  </si>
  <si>
    <t>Renovation of chief of staff Quarters, Asaba.</t>
  </si>
  <si>
    <t>Renovation of Chief Job Creation Officer's official Residence,Asaba.</t>
  </si>
  <si>
    <t>Renovation and Furnishing of V.I.P. Guest Houses (Duplexes) 1,2,7,8 and the Renovation of Generator, Gate House and Fence at Extract Layout, CentralArea, Asaba.</t>
  </si>
  <si>
    <t>Renovation and Furnishing of V.I.P. Guest House (Duplex) 5 at Extract Layout Central Area, Asaba.</t>
  </si>
  <si>
    <t>Renovation and Furnishing of V.I.P.Guest Houses (Duplexes) 3, 4 and 6 at Exract Layout, Central Area, Asaba.</t>
  </si>
  <si>
    <t>Proposed residential development at the Governor's Lodge, Abuja.</t>
  </si>
  <si>
    <t>Renovation of V.I.P. Guest House 4 at the Government House, Asaba.</t>
  </si>
  <si>
    <t>Renovation of V.I.P. Guest House 6 at the Government House, Asaba.</t>
  </si>
  <si>
    <t>Renovation of V.I.P. Guest House 9 at the Government House, Asaba.</t>
  </si>
  <si>
    <t>Maintenance of Government House, Asaba</t>
  </si>
  <si>
    <t>Provision of Intercom System and the renovation of Gate House at the Honourable Commissions' Quarters, Asaba.</t>
  </si>
  <si>
    <t>Furnishing of V.I.P. Guest  Houses 2 at Government House, Asaba.</t>
  </si>
  <si>
    <t>Renovation of Block 2, Flat 4 at the former Speaker's Quarters off DLA Road, Asaba.</t>
  </si>
  <si>
    <t>Rehabilitation of Generator House at the Event Centre (Dome) Asaba.</t>
  </si>
  <si>
    <t>Renovation of Block10,Flat 20 at the Fine Home Housing Estate, Asaba.</t>
  </si>
  <si>
    <t>Furnishing of Deputy Governor's Office at the Old Government House, Asaba.</t>
  </si>
  <si>
    <t>Reconstruction of collapsed section of Fence and srtengthening of existing Fence at Government House.</t>
  </si>
  <si>
    <t>Renovation of the official residence of the chairman (DSIEC), off DLA, Asaba.</t>
  </si>
  <si>
    <t>Renovation of the Official Quarters of the Head of Service</t>
  </si>
  <si>
    <t>Reconstruction of collapsed section of Fence 0f the Deputy Governor's Former Office allong DBS Road and Amendment of the roof leakages at the Deputy Governor's Office, Old Government House Asaba.</t>
  </si>
  <si>
    <t>Intallation of long range solar power security cameral (CCTV)  in the Hon. Commissioners Quarters &amp; VIP Guest Houses, Asaba</t>
  </si>
  <si>
    <t>Additional Renovation works at the Permanent Government House, Asaba.</t>
  </si>
  <si>
    <t>Minor repair of House 10 and repainting of the internal Fence of V.I.P Guest Houses at Asaba.</t>
  </si>
  <si>
    <t>Proposed rehabilitation of failed water scheme at the Government Housing Estate, Okwe, Asaba.</t>
  </si>
  <si>
    <t xml:space="preserve">Renovation/ Rehabilitation of Delta State Agricultura Procurement Agency (DAPA) Limited Warehouse, Agbor. </t>
  </si>
  <si>
    <t>Renovation of Deputy Governor's Lodge, Asaba.</t>
  </si>
  <si>
    <t>Renovation/Maintanance of Government Quarters.</t>
  </si>
  <si>
    <t>Construction/Expansion/Maintainance of Government Offices</t>
  </si>
  <si>
    <t>Traditional Rulers Secretariat and Guest House. Asaba.</t>
  </si>
  <si>
    <t>Construction of Governor's Office (New Government House) Asaba.</t>
  </si>
  <si>
    <t>Maintainance of Government House Asaba.</t>
  </si>
  <si>
    <t>Governor's Office Annex Warri.</t>
  </si>
  <si>
    <t>Constrution/Maintenance of V.I.P Guest Houses Asaba.</t>
  </si>
  <si>
    <t>Road Markings in the State.</t>
  </si>
  <si>
    <t>School of Marine Technology</t>
  </si>
  <si>
    <t>Supply / Installation of Solar Traffic Lights at College of Education Junction, Agbor.</t>
  </si>
  <si>
    <t>Procurement of Computers for the Directorate</t>
  </si>
  <si>
    <t>F217010000</t>
  </si>
  <si>
    <t>Construction of Burutu Township Roads.</t>
  </si>
  <si>
    <t>Construction of Burutu Township Roads phase II</t>
  </si>
  <si>
    <t>Rehabilitation &amp; Overlay of Irri College/Uzere junction Road.</t>
  </si>
  <si>
    <t>Rehabilitation &amp; Resurfacing of Obi-Opute II Road.</t>
  </si>
  <si>
    <t xml:space="preserve">Construction of N.C.C institute/State Owner-Occupiers Housing Estate/C.B.N Housing Estate Road. </t>
  </si>
  <si>
    <t>Construction of Burutu Township Road phase III.</t>
  </si>
  <si>
    <t>Opening of Roads</t>
  </si>
  <si>
    <t>Slum Infrastructural Upgrade / Urban Space Use Management.</t>
  </si>
  <si>
    <t>Law and Justice</t>
  </si>
  <si>
    <t>Purchase of Law books, Periodicals, etc.</t>
  </si>
  <si>
    <t xml:space="preserve">Furnishing of Zonal Offices </t>
  </si>
  <si>
    <t>Furnishing/Equiping of the Chambers of the Attorney-General and Honourable Commissioner for Justice</t>
  </si>
  <si>
    <t>Development of the Law Library</t>
  </si>
  <si>
    <t>Computerisation of Law Library</t>
  </si>
  <si>
    <t>Review of Delta State laws</t>
  </si>
  <si>
    <t>Annotation of Delta State Laws</t>
  </si>
  <si>
    <t>Fundamental/Child Rights Projects</t>
  </si>
  <si>
    <t xml:space="preserve">Construction/Completion/Maintenance of High Courts and Magistrate Courts </t>
  </si>
  <si>
    <t>Completion of Courts in Oil Producing Areas</t>
  </si>
  <si>
    <t xml:space="preserve"> Construction of Magistrate Court at Okwagbe and Ewhu</t>
  </si>
  <si>
    <t>Construction of Magistrate Court, Erho-Abraka</t>
  </si>
  <si>
    <t>70330</t>
  </si>
  <si>
    <t>Construction of Magistrate Court at Uwheru</t>
  </si>
  <si>
    <t>Construction of Magistrate Court at Etua-Etiti Ndokwa West</t>
  </si>
  <si>
    <t>Rehabilitation of Courts</t>
  </si>
  <si>
    <t>Construction of Magistrate Court 1, Agbor</t>
  </si>
  <si>
    <t>Construction of Magistrate Court, Onicha-Ugbo</t>
  </si>
  <si>
    <t>Construction of Isoko South Area Customary Court, Oleh</t>
  </si>
  <si>
    <t>Construction of Uvwie Area Customary Court 2, Ugborikoko (External Work)</t>
  </si>
  <si>
    <t>Construction of Abavo District Customary Court, Abavo (External Work)</t>
  </si>
  <si>
    <t>Renovation and Maintenance of Judges Quarters</t>
  </si>
  <si>
    <t>Construction of Ika North East Area Customary Court 1, Owa Oyibu</t>
  </si>
  <si>
    <t>Purchase of Uniform and Raincoats</t>
  </si>
  <si>
    <t>Furnishing and computerization of Libraries of Customary Court of Appeal Asaba and Warri</t>
  </si>
  <si>
    <t>Law reports and Books</t>
  </si>
  <si>
    <t>Judges Robes and Wigs</t>
  </si>
  <si>
    <t>Furnishing of Judges and Hon. President's Quarters</t>
  </si>
  <si>
    <t>Purchase and Installation of Telephone and Inter-Communication equipment</t>
  </si>
  <si>
    <t>Computerization project</t>
  </si>
  <si>
    <t>Purchase Of Library Books &amp; Equipment</t>
  </si>
  <si>
    <t>Purchase of Utility Vehicle</t>
  </si>
  <si>
    <t>Regional Sector</t>
  </si>
  <si>
    <t>F401010000</t>
  </si>
  <si>
    <t>Delta State Oil Mineral Producing Commission</t>
  </si>
  <si>
    <t>Construction of Ambassador Leo Okogwu Road (From Onwuegbuzie Street Junction to Osuzoka Street in Zappa), Asaba, Oshimili South Local Government Area</t>
  </si>
  <si>
    <t>Rehabilitation and Asphalt Overlay of Jesus Saves Road (From Summit Road Junction to Onwuegbuzie Street Junction) and Onwuegbuzie Street (From Jesus Saves Road Junction to Nnebisi Road By Konwea Plaza), Asaba, Oshimili South Local Government Area</t>
  </si>
  <si>
    <t>Construction of Edwin Uzor Street with a Spur to Chukwudi Dafe Close, Off Asaba/Okpanam Road, Asaba, Oshimili South L.G.A.</t>
  </si>
  <si>
    <t>Social Sector</t>
  </si>
  <si>
    <t>Youth Empowerment Programme</t>
  </si>
  <si>
    <t>Reference Library</t>
  </si>
  <si>
    <t>Establishment/Renovation of Zonal  offices.</t>
  </si>
  <si>
    <t xml:space="preserve"> Delta Traditional Rulers Secretariat and Guest House</t>
  </si>
  <si>
    <t>Development of Warri Stadium</t>
  </si>
  <si>
    <t>Construction of Mini Stadium at Koko</t>
  </si>
  <si>
    <t>Construction of Asaba Shooting Range</t>
  </si>
  <si>
    <t>Maintenance of Warri Stadium</t>
  </si>
  <si>
    <t>Construction of Mini Stadium at Obiaruku</t>
  </si>
  <si>
    <t>Construction of 1 No.6 classroom block with toilets and offices,  Ibada-Elume Grammar School, Elume, Ibada-Elume, Sapele</t>
  </si>
  <si>
    <t>Construction of 1 No. 6 classroom block with toilets and offices at Orhuwhorun High School, Orhuwhorun, Udu</t>
  </si>
  <si>
    <t>Renovation of 1 No. six (6) classroom block with offices and toilets at Egbele Primary School, Egbele-Elume and provision of 1,300 students’ and 162 teachers’ furniture in Sapele LGA.</t>
  </si>
  <si>
    <t>Supply of 350 Students’ and 100 Teachers’ Furniture at Aniocha South LGA.</t>
  </si>
  <si>
    <t>Supply of diaries, registers and instructional material to selected public schools in Delta State.</t>
  </si>
  <si>
    <t>Contract for the construction of block wall fence with reinforced strip foundation and ground beam and erection of school signpost with Delta State logo at Orhoakpor Secondary School, Orhoakpor, Ethiope East LGA.</t>
  </si>
  <si>
    <t>Renovation of laboratory block and Erection of standard school signboard (with the name of the school and the new State logo)   at Ukavbe Secondary School, Otefe, Oghara, Ethiope West LGA.</t>
  </si>
  <si>
    <t>Construction of a prototype 1No. Six (6) classroom block with stores and toilet facilities and Erection of State Government Branding uniform Project signboard at Uduaka Secondary School, Mosogar, Ethiope West LGA.</t>
  </si>
  <si>
    <t>Construction of Administrative block and Erection of State Government Branding uniform project signboard at Alihagu Secondary School, Alihagu, Ika South LGA.</t>
  </si>
  <si>
    <t>Renovation/rehabilitation of 1 No.9 classroom block, 1 No. 6 classroom with offices and toilet facilities, 1 No.4 classroom block with offices and toilet facilities, 1No.3 classroom block, 1No. Examination hall and 1No.4 laboratory block with offices and toilet facilities at Aladja Secondary School, Aladja, Udu LGA.</t>
  </si>
  <si>
    <t>Renovation/rehabilitation of 1No.6 classroom block, erection of standard school sign post (with the name of the school and the State logo) at Adagwe Secondary School, Erhuemukowharien, construction of 1No.6 classroom block with offices, supply of 250 students’ and 32 teachers’ furniture, supply of science equipment, erection of standard school signpost (with the name of the school and the State logo) at Oguname Secondary School, Agbarho, construction of 1No.6 classroom block with offices and erection of standard school signpost (with the name of the school and the State logo) at Odja Primary School, Uwheru, Ughelli North Constituency II.</t>
  </si>
  <si>
    <t>Construction/Upgrade of St. Theresa's College, Ughelli.</t>
  </si>
  <si>
    <t>F506011300</t>
  </si>
  <si>
    <t>Purchase of office equipment</t>
  </si>
  <si>
    <t>Purchase of generator set</t>
  </si>
  <si>
    <t>Refurbishment of vehicles</t>
  </si>
  <si>
    <t>F506011200</t>
  </si>
  <si>
    <t>Counterpart Fund for SUBEB</t>
  </si>
  <si>
    <t>Construction of Faculty of the Environmental Science, Delta State University, Anwai Campus</t>
  </si>
  <si>
    <t>Construction of Multipurpose Lecture Theatre at DELSU, Abraka</t>
  </si>
  <si>
    <t>Establishment of Library at Asaba and Sapele</t>
  </si>
  <si>
    <t>Establishment of Library at Kokori</t>
  </si>
  <si>
    <t>Development of Polytechnics</t>
  </si>
  <si>
    <t>Auditorium at Ogwashi-Uku Polytechnic</t>
  </si>
  <si>
    <t>Establishment of Library at Patani</t>
  </si>
  <si>
    <t>Faculty of Management Science Building</t>
  </si>
  <si>
    <t>Inter-Institutional Games</t>
  </si>
  <si>
    <t>Development of Colleges</t>
  </si>
  <si>
    <t>National Open University of Nigeria (NOUN)</t>
  </si>
  <si>
    <t>Purchase of Uniforms and other Utilities</t>
  </si>
  <si>
    <t>Equipping of Library and Registry</t>
  </si>
  <si>
    <t>Auditorium at Ozoro Polytechnic</t>
  </si>
  <si>
    <t>0508000000: Hon. Commissioner, Min of Health</t>
  </si>
  <si>
    <t>Diseases Control (Control and management of infectious disease outbreaks)</t>
  </si>
  <si>
    <t>State Strategic Health Development Plan</t>
  </si>
  <si>
    <t>Neglected Tropical Diseases</t>
  </si>
  <si>
    <t>Delta State Agency for Control of HIV/Aids (SACA)</t>
  </si>
  <si>
    <t>Delta State Contributory Health Commission</t>
  </si>
  <si>
    <t>Provision of Medical Equipment for Hospitals &amp; Health Institution</t>
  </si>
  <si>
    <t>Health Services Research and Health Statistical Information</t>
  </si>
  <si>
    <t>Maintenance of Hospitals Equipment</t>
  </si>
  <si>
    <t>Promotion of Traditional Medicine</t>
  </si>
  <si>
    <t>Develoment of other Health Institutions - School  of Nursing Warri, Agbor etc.</t>
  </si>
  <si>
    <t>Construction and equipping of Secretariat Staff Clinic</t>
  </si>
  <si>
    <t>State Primary Health Care Development Agency</t>
  </si>
  <si>
    <t>Construction of Delta State Specialist Hospital, Oghara</t>
  </si>
  <si>
    <t>Construction of Kidney/Dialysis Centre at Specialist Hospital, Oghara</t>
  </si>
  <si>
    <t>Delta State Specialist Hospital Library, Oghara</t>
  </si>
  <si>
    <t>Equipping of Delta State Specialist Hospital, Oghara</t>
  </si>
  <si>
    <t xml:space="preserve">Upgrading of Four Central Hospitals to Specialist Hospitals at Warri, Ughelli, Agbor, and Sapele </t>
  </si>
  <si>
    <t>Hospitals Management Board</t>
  </si>
  <si>
    <t>Remodeling and Rehabilitation of Eku Baptist  Hospital, Eku</t>
  </si>
  <si>
    <t>Construction of Trauma Centre, Agbor</t>
  </si>
  <si>
    <t>Nutrition</t>
  </si>
  <si>
    <t>Immunization Activities, cold chain management</t>
  </si>
  <si>
    <t>Human Resources on Health (HRH)</t>
  </si>
  <si>
    <t>Nigerian Institute for Medical Research (NIMR)</t>
  </si>
  <si>
    <t xml:space="preserve">Reproductive Health Programme </t>
  </si>
  <si>
    <t>HIV Control, Public Laboratory Centre (SASCP)</t>
  </si>
  <si>
    <t>National Health Accounts (NHA)</t>
  </si>
  <si>
    <t>Supply of Medical Waste incinerators to Hospitals and Health Centres</t>
  </si>
  <si>
    <t>Family Planning</t>
  </si>
  <si>
    <t>HEFAD Medical Outreaches</t>
  </si>
  <si>
    <t>National and State Councils on Health for Hosting</t>
  </si>
  <si>
    <t>School Health Programs</t>
  </si>
  <si>
    <t>E- Health Activities</t>
  </si>
  <si>
    <t>Logistics Management Coordinating Unit (LMCU)</t>
  </si>
  <si>
    <t>Fencing of Orere Health Centre, Orere, Ewu in Ughelli South LGA</t>
  </si>
  <si>
    <t>Construction of Maternity/Health Centre Otibio, Owhe</t>
  </si>
  <si>
    <t xml:space="preserve">0119000000: Office of the Chairman </t>
  </si>
  <si>
    <t>F205010400</t>
  </si>
  <si>
    <t>Consruction/Provision Of Water Access</t>
  </si>
  <si>
    <t>Governor's Lodge, Abuja</t>
  </si>
  <si>
    <t>furnishing and Equiping of Governor's Lodge Lagos and VIP Guest House</t>
  </si>
  <si>
    <t>Governor's Office, Annex, Warri</t>
  </si>
  <si>
    <t>Governor's Lodge, Warri</t>
  </si>
  <si>
    <t>Deputy Governor's Lodge, Abuja</t>
  </si>
  <si>
    <t>Liasion Office, Abuja</t>
  </si>
  <si>
    <t>Approved Budget 2019</t>
  </si>
  <si>
    <t>Renovation of Zonal Offices</t>
  </si>
  <si>
    <t>Establishment of /Rehabilitation of Zonal offices</t>
  </si>
  <si>
    <t>Purchase of Computer</t>
  </si>
  <si>
    <t>Installation of Telephone/Data services</t>
  </si>
  <si>
    <t>Construction of Agbor Zonal Office</t>
  </si>
  <si>
    <t>Stadium Development</t>
  </si>
  <si>
    <t>Development of Sapele Stadium</t>
  </si>
  <si>
    <t>Construction of Mini Stadium at Issele-Uku</t>
  </si>
  <si>
    <t>Stadia Facilities</t>
  </si>
  <si>
    <t>Construction of Swimming Pool at Oghara</t>
  </si>
  <si>
    <t>Provision of Marcopolo and Coaster Buses</t>
  </si>
  <si>
    <t>Establishment of Mini Gymnasium including Equipment in Asaba Township Stadium</t>
  </si>
  <si>
    <t>Public Address System in Sapele Stadium</t>
  </si>
  <si>
    <t>Maintenance of Stadia</t>
  </si>
  <si>
    <t>Construction of Squash Court in Warri Stadium</t>
  </si>
  <si>
    <t>Construction of Mini Stadium at Orerokpe</t>
  </si>
  <si>
    <t>Agbor Mini Sports Arena</t>
  </si>
  <si>
    <t>Ibusa Mini Sports Arena</t>
  </si>
  <si>
    <t>Procurement of equipment for Ibori Golf Course, Asaba</t>
  </si>
  <si>
    <t>Renovation of Oleh Stadium, Oleh</t>
  </si>
  <si>
    <t>Renovation of Oghara Stadium</t>
  </si>
  <si>
    <t>Costruction of Transit Home for Disabled Persons, Asaba</t>
  </si>
  <si>
    <t>Building of Residential Accomodation for Ex-Lepers at Eku</t>
  </si>
  <si>
    <t>Construction of Creche at New Secretariat, Asaba</t>
  </si>
  <si>
    <t>Constuction of 3 Recretional Centres for the Elderly in each senatorial district</t>
  </si>
  <si>
    <t>Centre for Physically Challenged, Asaba</t>
  </si>
  <si>
    <t>Children Home, Asaba</t>
  </si>
  <si>
    <t>Building/Equiping of Nursery School, Asaba</t>
  </si>
  <si>
    <t>Community Develoment Daycare Centres</t>
  </si>
  <si>
    <t>General Renovation and Procurement of Equipment at Daycare Centre Sapele</t>
  </si>
  <si>
    <t>Fencing and Equiping of Ogwashi-Uku Daycare Centre</t>
  </si>
  <si>
    <t>Renovation and Furnishing of Daycare Centre, Obiaruku</t>
  </si>
  <si>
    <t xml:space="preserve">Fencing and Equipping of Daycare Centres at Otefe and Oghara </t>
  </si>
  <si>
    <t>General Renovations and Furniture at Centre for Community Development Education, Otorhor Abraka</t>
  </si>
  <si>
    <t>Citizenship and Leadrship training Centre, Ewulu</t>
  </si>
  <si>
    <t>Purchase of Office Furniture and Equipment</t>
  </si>
  <si>
    <t xml:space="preserve">Uniform for Drivers, inmates and messengers </t>
  </si>
  <si>
    <t>Computerazation of the office</t>
  </si>
  <si>
    <t>Renovation of Women Development Centre, Agbor</t>
  </si>
  <si>
    <t/>
  </si>
  <si>
    <t>Partitioning of Office Accomodation for DESTMA</t>
  </si>
  <si>
    <t>5</t>
  </si>
  <si>
    <t>Proposed 2020 Budget</t>
  </si>
  <si>
    <t>Approved 2019 Budget</t>
  </si>
  <si>
    <t>Budget Code</t>
  </si>
  <si>
    <t>Total</t>
  </si>
  <si>
    <t>Warri, Uvwie &amp; Environs Development Agency</t>
  </si>
  <si>
    <t>Item</t>
  </si>
  <si>
    <t>2019 Approved Budget</t>
  </si>
  <si>
    <t>Opening Balance</t>
  </si>
  <si>
    <t>Recurrent Revenue</t>
  </si>
  <si>
    <t>Statutory Allocation</t>
  </si>
  <si>
    <t>Net Derivation</t>
  </si>
  <si>
    <t>VAT</t>
  </si>
  <si>
    <t>Internal Revenue</t>
  </si>
  <si>
    <t>Other Federation Account</t>
  </si>
  <si>
    <t>Recurrent Expenditure</t>
  </si>
  <si>
    <t>Personnel</t>
  </si>
  <si>
    <t>Overheads/OperationalCost</t>
  </si>
  <si>
    <t>Transfer to Capital Development</t>
  </si>
  <si>
    <t>Capital Receipts</t>
  </si>
  <si>
    <t>Grants</t>
  </si>
  <si>
    <t>Loans</t>
  </si>
  <si>
    <t>Other Capital Receipts</t>
  </si>
  <si>
    <t xml:space="preserve">Capital Expenditure </t>
  </si>
  <si>
    <t xml:space="preserve">Total Revenue </t>
  </si>
  <si>
    <t xml:space="preserve">Total Expenditure </t>
  </si>
  <si>
    <t>Surplus / Deficit</t>
  </si>
  <si>
    <t>CAPITAL</t>
  </si>
  <si>
    <t>Economic</t>
  </si>
  <si>
    <t>Law &amp;Justice</t>
  </si>
  <si>
    <t>Regional</t>
  </si>
  <si>
    <t>Social</t>
  </si>
  <si>
    <t>Contingency</t>
  </si>
  <si>
    <t>Grand Total</t>
  </si>
  <si>
    <t>Delta State Government 2020 Proposed Budget Summary</t>
  </si>
  <si>
    <t xml:space="preserve">DELTA PRINTING AND PUBLISHING COMPANY LTD </t>
  </si>
  <si>
    <t>Maintenance of Ministry of Information website and communication</t>
  </si>
  <si>
    <t>0123200001</t>
  </si>
  <si>
    <t>0123200002</t>
  </si>
  <si>
    <t>0123200003</t>
  </si>
  <si>
    <t>0123200004</t>
  </si>
  <si>
    <t>0123200005</t>
  </si>
  <si>
    <t>0123200006</t>
  </si>
  <si>
    <t>0123200007</t>
  </si>
  <si>
    <t>0123200008</t>
  </si>
  <si>
    <t>0123200009</t>
  </si>
  <si>
    <t>0123200010</t>
  </si>
  <si>
    <t>0123200011</t>
  </si>
  <si>
    <t>0123200012</t>
  </si>
  <si>
    <t>S/N</t>
  </si>
  <si>
    <t>MDAs</t>
  </si>
  <si>
    <t>CAP LIMIT</t>
  </si>
  <si>
    <t>PROPOSED PROVISION AS CAPTURED IN THE BUDGET.</t>
  </si>
  <si>
    <t>1</t>
  </si>
  <si>
    <t>2</t>
  </si>
  <si>
    <t>3</t>
  </si>
  <si>
    <t>4</t>
  </si>
  <si>
    <t>6</t>
  </si>
  <si>
    <t>7</t>
  </si>
  <si>
    <t>8</t>
  </si>
  <si>
    <t>9</t>
  </si>
  <si>
    <t>10</t>
  </si>
  <si>
    <t>11</t>
  </si>
  <si>
    <t>12</t>
  </si>
  <si>
    <t>13</t>
  </si>
  <si>
    <t>14</t>
  </si>
  <si>
    <t>15</t>
  </si>
  <si>
    <t>16</t>
  </si>
  <si>
    <t>17</t>
  </si>
  <si>
    <t>MIN. INFORMATION</t>
  </si>
  <si>
    <t>MEP INTERVENTION</t>
  </si>
  <si>
    <t>Librarary</t>
  </si>
  <si>
    <t>0111820001</t>
  </si>
  <si>
    <t>0111820002</t>
  </si>
  <si>
    <t>0111820003</t>
  </si>
  <si>
    <t>0111820004</t>
  </si>
  <si>
    <t>MDA</t>
  </si>
  <si>
    <t>Total Capital Expenditure</t>
  </si>
  <si>
    <t>2019 CAP LIMIT</t>
  </si>
  <si>
    <t>2020 PROPOSED CAP LIMIT</t>
  </si>
  <si>
    <t>%</t>
  </si>
  <si>
    <t>ALLOCATED</t>
  </si>
  <si>
    <t>TOTAL</t>
  </si>
  <si>
    <t>Macro-Economic Framework</t>
  </si>
  <si>
    <t>Directorate of Government House</t>
  </si>
  <si>
    <t>Deputy Governor’s Office</t>
  </si>
  <si>
    <t>National Inflation</t>
  </si>
  <si>
    <t>Delta State Capital Territory</t>
  </si>
  <si>
    <t>National Real GDP Growth</t>
  </si>
  <si>
    <t>State Emergency Management Agency</t>
  </si>
  <si>
    <t>State Inflation</t>
  </si>
  <si>
    <t>Direct Labour Agency</t>
  </si>
  <si>
    <t>State Real GDP Growth</t>
  </si>
  <si>
    <t>State GDP Actual</t>
  </si>
  <si>
    <t>Oil Production Benchmark (MBPD)</t>
  </si>
  <si>
    <t>Directorate of Cabinet and Administration</t>
  </si>
  <si>
    <t>Oil Price Benchmark</t>
  </si>
  <si>
    <t>Delta State Pension Bureau</t>
  </si>
  <si>
    <t>NGN:USD Exchange Rate</t>
  </si>
  <si>
    <t>Local Government Pension Bureau</t>
  </si>
  <si>
    <t>Other Assumptions</t>
  </si>
  <si>
    <t>Bureau of Special Duties Hqtrs</t>
  </si>
  <si>
    <t>Mineral Ratio</t>
  </si>
  <si>
    <t>Directorate of Establishment and Pension</t>
  </si>
  <si>
    <t>Fiscal Framework</t>
  </si>
  <si>
    <t>Directorate of Political and Security</t>
  </si>
  <si>
    <t>State House of Assembly</t>
  </si>
  <si>
    <t>House of Assembly Commission</t>
  </si>
  <si>
    <t>Ministry of Information Main</t>
  </si>
  <si>
    <t>IGR</t>
  </si>
  <si>
    <t>18</t>
  </si>
  <si>
    <t>Office of the Head of Service</t>
  </si>
  <si>
    <t>Excess Crude / Other Revenue</t>
  </si>
  <si>
    <t>19</t>
  </si>
  <si>
    <t>Office of the Auditor General State</t>
  </si>
  <si>
    <t>Total Recurrent Revenue</t>
  </si>
  <si>
    <t>20</t>
  </si>
  <si>
    <t>Office of the Auditor General Local Government</t>
  </si>
  <si>
    <t>21</t>
  </si>
  <si>
    <t>Civil Service Commission</t>
  </si>
  <si>
    <t>22</t>
  </si>
  <si>
    <t>Local Government Service Commission</t>
  </si>
  <si>
    <t>Social Benefits/Pub Debt Service</t>
  </si>
  <si>
    <t>23</t>
  </si>
  <si>
    <t>Delta State Independent Electoral Commission</t>
  </si>
  <si>
    <t>24</t>
  </si>
  <si>
    <t>Overheads</t>
  </si>
  <si>
    <t>25</t>
  </si>
  <si>
    <t>26</t>
  </si>
  <si>
    <t>Office of the Accountant General</t>
  </si>
  <si>
    <t>27</t>
  </si>
  <si>
    <t>Board of Internal Revenue</t>
  </si>
  <si>
    <t>Transfer to Capital Account</t>
  </si>
  <si>
    <t>28</t>
  </si>
  <si>
    <t>Ministry of Trade and Investment</t>
  </si>
  <si>
    <t>29</t>
  </si>
  <si>
    <t>30</t>
  </si>
  <si>
    <t>31</t>
  </si>
  <si>
    <t>32</t>
  </si>
  <si>
    <t>Rural Development Agency</t>
  </si>
  <si>
    <t>33</t>
  </si>
  <si>
    <t>34</t>
  </si>
  <si>
    <t>Ministry of Works Hqtrs</t>
  </si>
  <si>
    <t>Reserves</t>
  </si>
  <si>
    <t>35</t>
  </si>
  <si>
    <t>Contingency Reserve</t>
  </si>
  <si>
    <t>36</t>
  </si>
  <si>
    <t>Planning Reserve</t>
  </si>
  <si>
    <t>37</t>
  </si>
  <si>
    <t>Total Reserves</t>
  </si>
  <si>
    <t>38</t>
  </si>
  <si>
    <t>39</t>
  </si>
  <si>
    <t>40</t>
  </si>
  <si>
    <t>Capital Expenditure</t>
  </si>
  <si>
    <t>41</t>
  </si>
  <si>
    <t>Ministry of Urban Renewal</t>
  </si>
  <si>
    <t>Discretional Funds</t>
  </si>
  <si>
    <t>42</t>
  </si>
  <si>
    <t>Judiciary Service Commission</t>
  </si>
  <si>
    <t>Non-Discretional Funds</t>
  </si>
  <si>
    <t>43</t>
  </si>
  <si>
    <t>High Court of Justice</t>
  </si>
  <si>
    <t>44</t>
  </si>
  <si>
    <t>Customary Court of Appeal</t>
  </si>
  <si>
    <t>Net Financing</t>
  </si>
  <si>
    <t>45</t>
  </si>
  <si>
    <t>46</t>
  </si>
  <si>
    <t>47</t>
  </si>
  <si>
    <t>Ministry of Women Affairs and Social Development</t>
  </si>
  <si>
    <t>48</t>
  </si>
  <si>
    <t>Ministry of Basic and Secondary Education</t>
  </si>
  <si>
    <t>49</t>
  </si>
  <si>
    <t>Ministry of Higher Education</t>
  </si>
  <si>
    <t>50</t>
  </si>
  <si>
    <t>51</t>
  </si>
  <si>
    <t>52</t>
  </si>
  <si>
    <t>Waste Management Board</t>
  </si>
  <si>
    <t>53</t>
  </si>
  <si>
    <t>Delta State Sports Commission</t>
  </si>
  <si>
    <t>54</t>
  </si>
  <si>
    <t>Directorate of Local Government</t>
  </si>
  <si>
    <t>55</t>
  </si>
  <si>
    <t>Directorate of Chieftaincy Affairs</t>
  </si>
  <si>
    <t>DESCRIPTION</t>
  </si>
  <si>
    <t>i</t>
  </si>
  <si>
    <t xml:space="preserve">THIS AMOUNT WAS DERIVED FROM OUTSTANDING COMMITMENT FROM YEARS 2015 - 2018 AS ALREADY CAPTURED IN THE PROPOSED 2019 BUDGET. THE AMOUNT WAS DERIVED BY TAKING 100%  OF ALL 2015 &amp; 2016 COMMITMENTS, 60% OF TOTAL COMMITMENT WAS TAKEN FOR 2017 AND 40% WAS TAKEN FOR 2018. </t>
  </si>
  <si>
    <t>ii</t>
  </si>
  <si>
    <t>WARRI UVWIE &amp; ENVIRONS DEVELOPMENT AGENCY</t>
  </si>
  <si>
    <t>iii</t>
  </si>
  <si>
    <t xml:space="preserve">HE INTERVENTION FUND </t>
  </si>
  <si>
    <t>iv</t>
  </si>
  <si>
    <t>v</t>
  </si>
  <si>
    <t>SPECIAL PROJECTS FOR HCs / SAs</t>
  </si>
  <si>
    <t xml:space="preserve">vi </t>
  </si>
  <si>
    <t>DTHA CONSTITUENCY PROJECT</t>
  </si>
  <si>
    <t>vii</t>
  </si>
  <si>
    <t>DESOPADEC</t>
  </si>
  <si>
    <t>viii</t>
  </si>
  <si>
    <t>LEGACY /OLD DEBT</t>
  </si>
  <si>
    <t>ix</t>
  </si>
  <si>
    <t>COUNTERPART FUND (MEP)</t>
  </si>
  <si>
    <t>x</t>
  </si>
  <si>
    <t>COUNTERPART FUND (SUBEB)</t>
  </si>
  <si>
    <t>xi</t>
  </si>
  <si>
    <t>PRIMARY HEALTH CARE</t>
  </si>
  <si>
    <t>xii</t>
  </si>
  <si>
    <t>COMMUNITY DEVELOMENT</t>
  </si>
  <si>
    <t>xiii</t>
  </si>
  <si>
    <t>SOCIAL SECURITY</t>
  </si>
  <si>
    <t>xiv</t>
  </si>
  <si>
    <t>MICRO CREDIT</t>
  </si>
  <si>
    <t>xv</t>
  </si>
  <si>
    <t>Directorate Youth Mentoring and Monitoring</t>
  </si>
  <si>
    <t>AVAILABLE FOR CAP DISTRIBUTION</t>
  </si>
  <si>
    <t>TOTAL CAPEX</t>
  </si>
  <si>
    <t>TOTAL RECURRENT</t>
  </si>
  <si>
    <t>TOTAL 2020 BUDGET</t>
  </si>
  <si>
    <t>BUREAU FOR LG PENSION</t>
  </si>
  <si>
    <t>Purchase of Office Equipmnt</t>
  </si>
  <si>
    <t>Purchase of Office Computers</t>
  </si>
  <si>
    <t>0111820005</t>
  </si>
  <si>
    <t>0111220001</t>
  </si>
  <si>
    <t>0111220002</t>
  </si>
  <si>
    <t>0111220003</t>
  </si>
  <si>
    <t>0111220004</t>
  </si>
  <si>
    <t>0111220005</t>
  </si>
  <si>
    <t xml:space="preserve">Directorate of Cabinet and Administration </t>
  </si>
  <si>
    <t>Bureau of Local Government Pensions</t>
  </si>
  <si>
    <t>Chairman, Civil Service Commission</t>
  </si>
  <si>
    <t>Minor Works(i)Headquarter Offices(ii) Renovation of Dilapidated Produce Office Building, Warri.</t>
  </si>
  <si>
    <t>0111720001</t>
  </si>
  <si>
    <t>0111720002</t>
  </si>
  <si>
    <t>0111720003</t>
  </si>
  <si>
    <t>0111720004</t>
  </si>
  <si>
    <t>0111720005</t>
  </si>
  <si>
    <t>0111720006</t>
  </si>
  <si>
    <t xml:space="preserve">Job Creation Office </t>
  </si>
  <si>
    <t>0'111920001</t>
  </si>
  <si>
    <t>Job Creation Programmes</t>
  </si>
  <si>
    <t>JOB CREATION OFFICE</t>
  </si>
  <si>
    <t>AGRO-INDUSTRIALPARK</t>
  </si>
  <si>
    <t>TO FULLY TAKE-OFF</t>
  </si>
  <si>
    <t>Ministry of Trade &amp; Investment</t>
  </si>
  <si>
    <t>Director Of Establishment &amp; Pension</t>
  </si>
  <si>
    <t>Equipment for Staff Training Centre</t>
  </si>
  <si>
    <t>Development of Staff Training Centre</t>
  </si>
  <si>
    <t>0'111520001</t>
  </si>
  <si>
    <t>0'111520002</t>
  </si>
  <si>
    <t>0'111520003</t>
  </si>
  <si>
    <t>0'111520004</t>
  </si>
  <si>
    <t>0'111520005</t>
  </si>
  <si>
    <t>0'111520006</t>
  </si>
  <si>
    <t>0'111520007</t>
  </si>
  <si>
    <t>0'111520008</t>
  </si>
  <si>
    <t>0'111520009</t>
  </si>
  <si>
    <t>0'111520010</t>
  </si>
  <si>
    <t>0'111520011</t>
  </si>
  <si>
    <t>Oil Palm Small Holder Scheme</t>
  </si>
  <si>
    <t>Delta State Agricultural Procurement Agency</t>
  </si>
  <si>
    <t>Purchase of Safety Equipment and Gadgets</t>
  </si>
  <si>
    <t>Procurement of 100 KVA Electricity Generating Set</t>
  </si>
  <si>
    <t>Purchase of 1 No. Project Vehicle</t>
  </si>
  <si>
    <t>Renovation of Veterinary Clinics, Ogwashi-Uku</t>
  </si>
  <si>
    <t>Crop Protection Improvement Programme: Renovation, Rehabilitation and Security of the Agricultural Research Station, Obior</t>
  </si>
  <si>
    <t>Agro-Statistics and Data Bank: Upgrading of Data Bank and Users Proficiency</t>
  </si>
  <si>
    <t>Agricultural Survey: Annual Survey for the update of Agro-Statistical Data  Survey</t>
  </si>
  <si>
    <t>Small Non-Ruminant Development: Training on Small Non- Ruminant  Farming</t>
  </si>
  <si>
    <t>Fisheries Surveillance and Direct Assistance to Fishermen: Awareness and advocacy on ecosystem approach to sustainable fisheries</t>
  </si>
  <si>
    <t>Produce Inspection Equipment and Chemicals: Purchase of Produce Inspection Equipment and Chemicals for Area Produce Offices and Users Proficiency Skills.</t>
  </si>
  <si>
    <t>Planning Monitoring and Evaluation of Agricultural Projects: Equipping of the Monitoring and Evaluation Unit in PRS Department with Equipments</t>
  </si>
  <si>
    <t>Equipping of Laboratories in three (3) Veterinary Clinics across the State</t>
  </si>
  <si>
    <t>Statewide Administration of Rabies and PPR Vaccines allocated to Delta State</t>
  </si>
  <si>
    <t>Poultry Development</t>
  </si>
  <si>
    <t>Oil Palm Company</t>
  </si>
  <si>
    <t xml:space="preserve">Renovation of roof for 14 Unit (4mx6m) fish ponds, repair of 2 generator sets and water pumping machine at Owhelogbo </t>
  </si>
  <si>
    <t>0318420001</t>
  </si>
  <si>
    <t>0318420002</t>
  </si>
  <si>
    <t>0318420003</t>
  </si>
  <si>
    <t>0318420004</t>
  </si>
  <si>
    <t>0318420005</t>
  </si>
  <si>
    <t>0318420006</t>
  </si>
  <si>
    <t>0318420007</t>
  </si>
  <si>
    <t>0318420008</t>
  </si>
  <si>
    <t>0215020002</t>
  </si>
  <si>
    <t>0215020004</t>
  </si>
  <si>
    <t>0215020005</t>
  </si>
  <si>
    <t>0215020006</t>
  </si>
  <si>
    <t>0215020008</t>
  </si>
  <si>
    <t>0215020009</t>
  </si>
  <si>
    <t>0215020010</t>
  </si>
  <si>
    <t>0215020012</t>
  </si>
  <si>
    <t>0215020013</t>
  </si>
  <si>
    <t>0215020014</t>
  </si>
  <si>
    <t>0215020015</t>
  </si>
  <si>
    <t>0215020017</t>
  </si>
  <si>
    <t>0215020019</t>
  </si>
  <si>
    <t>0215020020</t>
  </si>
  <si>
    <t>0215020022</t>
  </si>
  <si>
    <t>0215020023</t>
  </si>
  <si>
    <t>0215020024</t>
  </si>
  <si>
    <t>0215020025</t>
  </si>
  <si>
    <t>0215020026</t>
  </si>
  <si>
    <t>0215020028</t>
  </si>
  <si>
    <t>0215020029</t>
  </si>
  <si>
    <t>0215020030</t>
  </si>
  <si>
    <t>0215020031</t>
  </si>
  <si>
    <t>0'111220001</t>
  </si>
  <si>
    <t>0'111220002</t>
  </si>
  <si>
    <t>0'111220003</t>
  </si>
  <si>
    <t>0'111220004</t>
  </si>
  <si>
    <t>0'111220005</t>
  </si>
  <si>
    <t xml:space="preserve">Office Equipment </t>
  </si>
  <si>
    <t>Bureau for State Orientation</t>
  </si>
  <si>
    <t>State Bureau for Orientation</t>
  </si>
  <si>
    <t>Bureau for Special Duties</t>
  </si>
  <si>
    <t>0123120001</t>
  </si>
  <si>
    <t>Ministry of Environment</t>
  </si>
  <si>
    <t>Directorate of Local Government Affairs</t>
  </si>
  <si>
    <t>0551200001</t>
  </si>
  <si>
    <t>0551200002</t>
  </si>
  <si>
    <t>0551200003</t>
  </si>
  <si>
    <t>0551200004</t>
  </si>
  <si>
    <t>0551200005</t>
  </si>
  <si>
    <t>0551200006</t>
  </si>
  <si>
    <t>0551200007</t>
  </si>
  <si>
    <t>0551200008</t>
  </si>
  <si>
    <t>0551200009</t>
  </si>
  <si>
    <t>Offices Equipment</t>
  </si>
  <si>
    <t>Offices Furniture</t>
  </si>
  <si>
    <t>DIRECTORATE OF LOCAL GOVERNMENT</t>
  </si>
  <si>
    <t>56</t>
  </si>
  <si>
    <t>Sustainable Development Goal</t>
  </si>
  <si>
    <t>0517220001</t>
  </si>
  <si>
    <t>0517220002</t>
  </si>
  <si>
    <t>0517220003</t>
  </si>
  <si>
    <t>0517220004</t>
  </si>
  <si>
    <t>0517220005</t>
  </si>
  <si>
    <t>0517220006</t>
  </si>
  <si>
    <t>0517220007</t>
  </si>
  <si>
    <t>0517220008</t>
  </si>
  <si>
    <t>0517220009</t>
  </si>
  <si>
    <t>0517220010</t>
  </si>
  <si>
    <t>0517220011</t>
  </si>
  <si>
    <t>0517220012</t>
  </si>
  <si>
    <t>0517220013</t>
  </si>
  <si>
    <t>0517220014</t>
  </si>
  <si>
    <t>0517220015</t>
  </si>
  <si>
    <t>0517220016</t>
  </si>
  <si>
    <t>0517220017</t>
  </si>
  <si>
    <t>0517220018</t>
  </si>
  <si>
    <t>0517220019</t>
  </si>
  <si>
    <t>0517220020</t>
  </si>
  <si>
    <t>0517220021</t>
  </si>
  <si>
    <t>0517220022</t>
  </si>
  <si>
    <t>0517220023</t>
  </si>
  <si>
    <t>0517220024</t>
  </si>
  <si>
    <t>0517220025</t>
  </si>
  <si>
    <t>0517220026</t>
  </si>
  <si>
    <t>0517220027</t>
  </si>
  <si>
    <t>0517220028</t>
  </si>
  <si>
    <t>0517220029</t>
  </si>
  <si>
    <t>0517220030</t>
  </si>
  <si>
    <t>0517220032</t>
  </si>
  <si>
    <t xml:space="preserve">2020 PROPOSED BUDGET CAPEX LIMIT STATUS. </t>
  </si>
  <si>
    <t>Purchase of Furniture and Fittings - General</t>
  </si>
  <si>
    <t>OFFICE THE HON. SPECIAL DUTIES GOVERNMENT HOUSE</t>
  </si>
  <si>
    <t>DEVELOPMENT OF NEW SECRETARIAT</t>
  </si>
  <si>
    <t>ADDITIONAL N1b FOR TAKE-OFF OF THE AGENCY.</t>
  </si>
  <si>
    <t>Secretary to the State Government</t>
  </si>
  <si>
    <t>Ministry of Agriculture &amp; Natural Resources</t>
  </si>
  <si>
    <t>Ministry of Finance</t>
  </si>
  <si>
    <t>Directorate of Science and Technology</t>
  </si>
  <si>
    <t>Directorate of Transport</t>
  </si>
  <si>
    <t>Ministry of Energy</t>
  </si>
  <si>
    <t>Ministry of Oil and Gas</t>
  </si>
  <si>
    <t>Directorate of Culture and Tourism</t>
  </si>
  <si>
    <t>Ministry of Economic Planning</t>
  </si>
  <si>
    <t xml:space="preserve">Ministry of Water Resources </t>
  </si>
  <si>
    <t>Ministry of Lands, Survey &amp; Urban Development</t>
  </si>
  <si>
    <t>Directorate of Youth Development</t>
  </si>
  <si>
    <t xml:space="preserve">Ministry of Health </t>
  </si>
  <si>
    <t>Office of Nigeria National Volunteer Service Unit. (NNVS)</t>
  </si>
  <si>
    <t>0'111220006</t>
  </si>
  <si>
    <t>Delta State Capital Territory Development Agency</t>
  </si>
  <si>
    <t>Rehabilitation of Roads in Asaba</t>
  </si>
  <si>
    <t>Feasibility study of comprehensive transportation system in the Delta State Capital Territory</t>
  </si>
  <si>
    <t>Preparation of Urban Map for the Delta State Capital Territory</t>
  </si>
  <si>
    <t xml:space="preserve">Construction of Umudi Road, off Umejei Road, Ibusa </t>
  </si>
  <si>
    <t>Construction of Asagba Palace Road, off Nnebisi Road, Asaba</t>
  </si>
  <si>
    <t>Rehabilitation and asphalt overlay of Obi Emenechi Lane, off Nnebisi Road, Asaba</t>
  </si>
  <si>
    <t>Construction of Ada Bioseh Street, off old Anwai, Road, Asaba</t>
  </si>
  <si>
    <t xml:space="preserve">Flood Control Measure at Umuagu Quarters, by Ibusa Road, Asaba </t>
  </si>
  <si>
    <t>Flood and Erosion control measures at Abraka Market along Denis Osadebay Way, Asaba</t>
  </si>
  <si>
    <t>Construction of Exit and Access Road to the Redeemed Christain Church, off Ogagifo Street, Asaba</t>
  </si>
  <si>
    <t>Construction of Access and Internal Roads of Pitason Estate, By Legislative Quarters, Okpanam Road, , Asaba in Oshimili South L.G.A.</t>
  </si>
  <si>
    <t>Asphalt Overlay of Lydia Obiajuru Crescent, Off Monu Olanrewaju Street, Asaba, Oshimili South L.G.A.</t>
  </si>
  <si>
    <t>Rehabilitation Of Jarret Street 2 and Construction of Part of Kano Street/Okocha Street,   Off Dennis Osadebay Way, Asaba, Oshimili South L.G.A.</t>
  </si>
  <si>
    <t>Construction of Patrick Okuna Street, Off NTA Road, By U.L.O. House, Asaba, Oshimili South Local Government Area</t>
  </si>
  <si>
    <t>Rehabilitation of Chief George Onyia Street ad Flood Control at Chief Onyia Residence behind Ogbe-Ogonogo Market, Asaba</t>
  </si>
  <si>
    <t>Maintenance of The Drain and Asphalt Overlay of Dr. F.U.K Ogeah Close, Off Isioma Onyeobi Way , Asaba</t>
  </si>
  <si>
    <t>Rehabilitation of Section of  Ezenei Road (From Benin/Asaba Expressway to NNPC Mega Station, Asaba, Oshimili South Local Government Area</t>
  </si>
  <si>
    <t xml:space="preserve">Completion of  Construction of Direct Labour Agency(DLA) Road, Off Summit Road and Construction /Rehabilitation of Some Adjoining Roads (Biosa Amantu Street, Ikuku Adindu Street and Vitalis Okakwu Street ) and Sewer along Ambassador Leo Okogwu Road, Asaba, Oshimili South Local </t>
  </si>
  <si>
    <t>Reconstruction of (Fear God Street) Bonsaac Road and Construction of Pat Kanayo Okonta Street/Amaechi Uzuegbu Street/Nze Francis Streeet/Onwa Nwachinemelu Street, Phase II (From Boney Eguatuonwu Street to The End of The Road), Asaba, Oshimili South L.G.A.</t>
  </si>
  <si>
    <t>Reconstruction  of Victor Anene Bossua Street/Rehabilitation of Part of Nkem Okwuofu Street, Off Dan Okenyi Street, By Cenotaph, Asaba, Oshimili South Local Government Area</t>
  </si>
  <si>
    <t xml:space="preserve">Construction of Frank Akpoku Crescent/Hon. Paschal Adigwe Lane, Off DBS Road with a Spur to Joseph Opoko Drive and Construction of Hon. Emma Adigwe Nwanze Close, OFF Erhuvwu Club Road, Asaba, </t>
  </si>
  <si>
    <t>Completion of  Construction of Bendid Drive/Ifeanyi Ashiedu Avenue, Off High Court Rd/Construction of Davidson Ndidi Oriahi Close, Off Michael Njokanma Avenue &amp; Asphalt Overlay of Michael Njokanma Avenue, Asaba</t>
  </si>
  <si>
    <t xml:space="preserve">Rehabilitation of Federal College of Education (Technical), Osadennis Street, Off Benin/Asaba Expressway and Asaba Sports Club Street, Off Isioma OnyeobiI Way, Asaba, </t>
  </si>
  <si>
    <t>Rehabilitation and Asphalt Overlay of Elueche Street, By Squash Club, Off Government House Road, Asaba</t>
  </si>
  <si>
    <t>Construction of Paul Ikediashi Street/Nonye Ugboma Close/Barr. I.M.O. Nwabuoku Crescent/Chief J. Obi Street, Off Old Anwai Road, Asaba</t>
  </si>
  <si>
    <t>Construction of H.P. Otuekueku Steet/Ogharadunkun Street/Rehoboth Drive, Off DBS Road, Core Area (PHASE IV), Asaba</t>
  </si>
  <si>
    <t>Rehabilitation of Agala Monu Road and reconstruction of Umuiyibu Road in Umuezei Quarters, Asaba</t>
  </si>
  <si>
    <t>Flood control of Ogbe-Awo/Ogbeosowe/Ogbeilo Quarters and reconstruction of Ogbeosowe Street, Asaba.</t>
  </si>
  <si>
    <t>Provision of Uniforms/Personal Protective  Equipment</t>
  </si>
  <si>
    <t>Beautification of public realm in the Delta State Capital Territory Development Agency</t>
  </si>
  <si>
    <t>F40210000</t>
  </si>
  <si>
    <t>Construction of City Gates into the Delta State Capital Territory Development Agency</t>
  </si>
  <si>
    <t>Construction of food/Vendor zones within the Delta State Capital Territory</t>
  </si>
  <si>
    <t>Reconstruction of Cenotaph to a modern Civic Centre/Parade Ground</t>
  </si>
  <si>
    <t>Construction of recreation center in the Delta State Capital Territory</t>
  </si>
  <si>
    <t>CAPITAL TERRITORY DEVELOMENT AGENCY</t>
  </si>
  <si>
    <t>Completion of on-going projects at Issele-Uku Technical College, Issele-Uku</t>
  </si>
  <si>
    <t>Completion of on-going projects at Agbor Technical College, Agbor</t>
  </si>
  <si>
    <t>Completion of on-going projects at Ogor Technical College, Ogor</t>
  </si>
  <si>
    <t>Completion of on-going projects at Ofagbe Technical College, Ofagbe</t>
  </si>
  <si>
    <t>Completion of on-going projects at Utagba-Ogbe Technical College, Kwale</t>
  </si>
  <si>
    <t>Completion of on-going projects at Sapele Technical College, Sapele</t>
  </si>
  <si>
    <t>Completion of Catering Crafts Practice Laboratory at Agbor Technical College, Agbo</t>
  </si>
  <si>
    <t>Completion of model toilet facilities at Sapele Technical College, Sapele</t>
  </si>
  <si>
    <t>Payment for Tools suppplied to the 6 Technical Colleges</t>
  </si>
  <si>
    <t>Payment of Consultant for Routine Maintenance &amp; Repair of Equipment/Tools in the 6 Technical Colleges</t>
  </si>
  <si>
    <t>Erosion control in Agbor Technical College and Interlocking, Agbor</t>
  </si>
  <si>
    <t>Reconstruction of  collapsed fence at Agbor Technical College, Agbor</t>
  </si>
  <si>
    <t>Deforestation of all Technical Colleges in the State</t>
  </si>
  <si>
    <t>Provision of furniture for Technical Colleges in the State</t>
  </si>
  <si>
    <t>Construction of Blocks &amp; Bricklaying Workshop at Ofagbe Technical College, Ofagbe</t>
  </si>
  <si>
    <t>Construction of Blocks &amp; Bricklaying Workshop at Issele-Uku Technical College, Issele-Uku</t>
  </si>
  <si>
    <t>Establishment of Computer Based Test (CBT) at all the 6 Technical Colleges</t>
  </si>
  <si>
    <t>Construction of Principal and Vice-Principal Quarters at Issele-Uku Technical College, Issele-Uku</t>
  </si>
  <si>
    <t>Provision of Textbooks to the 6 Technical  Colleges</t>
  </si>
  <si>
    <t>Supply of Tools and Equipment to Sapele Technical College, Sapele</t>
  </si>
  <si>
    <t>Supply of Tools and Equipment to Ofagbe Technical College, Ofagbe</t>
  </si>
  <si>
    <t>Supply of Tools and Equipment to Agbor Technical College, Agbor</t>
  </si>
  <si>
    <t>Supply of Tools and Equipment to Utagba-Ogbe Technical College, Kwale</t>
  </si>
  <si>
    <t>Supply of Tools and Equipment to Ogor Technical College, Ogor</t>
  </si>
  <si>
    <t>Supply of Tools and Equipment to Issele-Uku Technical College, Issele--Uku</t>
  </si>
  <si>
    <t>Procurement of Equipment in Fashion Design, Catering and Hair Dressing/Barbing Department in the State owned Technical Colleges</t>
  </si>
  <si>
    <t>Purchase of Instructional Materials/Consumables to the 6 Technical Colleges</t>
  </si>
  <si>
    <t>Construction of Borehole at Issele-Uku Technical Colleges, Issele-Uku</t>
  </si>
  <si>
    <t>Consuambles for Production Unit in the 6 Technical Colleges</t>
  </si>
  <si>
    <t>Computerization/ICT in the Ministry of Technical Education (EMIS)</t>
  </si>
  <si>
    <t>Vocational Education Board (Construction/Rehabilitation/ supplies at the Vocational Centres in the State</t>
  </si>
  <si>
    <t>Construction of 19 New Technical Colleges in the State</t>
  </si>
  <si>
    <t>Ministry of Housing</t>
  </si>
  <si>
    <t>MINISTRY OF HOUSING</t>
  </si>
  <si>
    <t>PROVISION OF INFRASTRUCTURE FOR ASABA INDUSTRIAL ESTATE</t>
  </si>
  <si>
    <t>CONSTRUCTION OF OKERENKOKO NEW TOWN</t>
  </si>
  <si>
    <t>//</t>
  </si>
  <si>
    <t>CONSTRUCTION OF PERMANENT OFFICE COMPLEX FOR DSIEC</t>
  </si>
  <si>
    <t>CONSTRUCTION OF NEW GOVERNMENT HOUSE, ASABA</t>
  </si>
  <si>
    <t>Construction of students' toilet, Oghareki Grammar School, Oghareki, Ethiope West LGA</t>
  </si>
  <si>
    <t>Construction of 1no. 6 classroom block with offices and toilets, Ugbenu Secondary School, Ugbenu, Ethiope West LGA</t>
  </si>
  <si>
    <t>Renovation of 1no. 6 classroom block without stores and toilets, Ibori Primary School, Oghara, Ethiope West LGA</t>
  </si>
  <si>
    <t>Renovation of 1no. 3 classroom block with computer office attached, Ibori Primary School, Oghara, Ethiope West LGA</t>
  </si>
  <si>
    <t>Renovation of a block of 6 toilets including sinking of a borehole with an overhead tank,Ibori Primary School, Oghara, Ethiope West LGA</t>
  </si>
  <si>
    <t>Renovation of principal's quarters, Owhe Grammar School Otor-Owhe, Isoko North LGA</t>
  </si>
  <si>
    <t>Constructon of 1no. 6 classroom block with offices and toilets, Ibrede Primary School, Ibrede, Ndokwa West LGA</t>
  </si>
  <si>
    <t>Constructon of 1no. 6 classroom block with offices and toilets, Isselegu Primary School, Isselegu, Ndokwa East LGA</t>
  </si>
  <si>
    <t>Constructon of 1no. 6 classroom block with offices and toilets, Umuze Primary School, Ossissa, Ndokwa East LGA</t>
  </si>
  <si>
    <t>Renovation of Biology/ Chemistry laboratory block, Orodje Grammar School, Sapele</t>
  </si>
  <si>
    <t>Renovation of administrative block, Orodje Grammar School, Sapele</t>
  </si>
  <si>
    <t>Renovation of boys quarters 7nos blocks, Orodje Grammar School, Sapele</t>
  </si>
  <si>
    <t>Renovationn of Art lecture hall, Orodje Grammar School, Sapele</t>
  </si>
  <si>
    <t>Renovation of 3 classroom block (type B) 2nos converted to classrooms, Orodje Grammar School, Sapele</t>
  </si>
  <si>
    <t>Renovation of 3 classroom block 2no (type A)with offices, Orodje Grammar School, Sapele</t>
  </si>
  <si>
    <t>Construction of 2nos. 6 classroom block with offices and toilets, Orodje Grammar School, Sapele</t>
  </si>
  <si>
    <t>Construction of 1 No. 3 classroom block, Azagba Primary Sch, Issele- Azagba, Aniocha North LGA</t>
  </si>
  <si>
    <t>Construction of 1 No. 6 classroom block with toilets and offices, Adams Primary Sch, Issele-Uku, Aniocha North LGA</t>
  </si>
  <si>
    <t>Construction of 1 No. 6 classroom block with toilets and offices, Gbonoza Primary Sch, Onicha-Ugbo, Aniocha North LGA</t>
  </si>
  <si>
    <t>Supply of Students Desks and Teachers Tables and Chairs, Obomkpa Mixed Sec Sch Obomkpa, Aniocha North LGA</t>
  </si>
  <si>
    <t>Construction of 1No. 6 classroom block with toilets and offices, Ngwu Mixed Secondary School, Ogwashi-Uku, Aniocha South LGA</t>
  </si>
  <si>
    <t xml:space="preserve">Construction of 1Nos.3 classroom block with toilets and offices, Ngwu Mixed Secondary School, Ogwashi-Uku, Aniocha South LGA  </t>
  </si>
  <si>
    <t xml:space="preserve">Supply of 1,029 Students and 119 Teachers furniture, to Selected Schools  Aniocha South LGA  </t>
  </si>
  <si>
    <t>Supply of Students Desks and Teachers Tables and Chairs to Selected Schools, Burutu I LGA</t>
  </si>
  <si>
    <t xml:space="preserve">Construction of 1No 3 Classroom Block with Toilets and Offices, Staff Secondary School, Eku, Baptist Government Hospital, Ethiope East LGA </t>
  </si>
  <si>
    <t>Renovation of 2No.6 Classroom Blocks (A) Onyobru Secondary School, Onyobru-Jesse, Ethiope West LGA</t>
  </si>
  <si>
    <t>Renovation of 2No.6 Classroom Blocks (B) Onyobru Secondary School, Onyobru-Jesse, Ethiope West LGA</t>
  </si>
  <si>
    <t>Reconstruction/ Renovation of 2No.6 Classroom Blocks (B) with Offices and Toilets, Ukavbe Secondary School, Otefe-Oghara, Ethiope West LGA</t>
  </si>
  <si>
    <t>Renovation of 2No.6 Classroom Blocks (A) with Offices and Toilets at Ighoyota Secondary School, Ugbokpa-Mosogar, Ethiope West LGA</t>
  </si>
  <si>
    <t>Renovation of 2No.6 Classroom Blocks (B) with Offices and Toilets at Ighoyota Secondary School, Ugbokpa-Mosogar, Ethiope West LGA</t>
  </si>
  <si>
    <t xml:space="preserve">Completion/ Rehabilitation of Science Laboratory Block, Akumazi Grammar School, Akumazi-Umuocha Ika North East LGA   </t>
  </si>
  <si>
    <t xml:space="preserve">Demolition/ Reconstruction of Administrative Block, Akumazi Grammar School, Akumazi-Umuocha, Ika North East LGA   </t>
  </si>
  <si>
    <t xml:space="preserve">Renovation of 1No.3 Classroom Blocks with Stores and Toilets at Alisimie Mixed Secondary School, Alisimie, Ika South LGA </t>
  </si>
  <si>
    <t>Construction of Water Borehole at Alisimie Mixed Secondary School, Alisimie,  Ika South LGA</t>
  </si>
  <si>
    <t xml:space="preserve">Demolition of old 1No.3 Classroom Block and Re-construction of 1No.3 Classroom Block with 4N0. Attached offices at Alidinma Secondary School, Agbor-Alidinma  Ika South LGA   </t>
  </si>
  <si>
    <t>Construction of Water Borehole at Alidinma Secondary School, Agbor-Alidinma,  Ika South LGA</t>
  </si>
  <si>
    <t>Renovation of 1No.4 Classroom Blocks with attached Offices and Toilets at Ekuku-Agbor Grammar School, Ekuku-Agbor, Ika South LGA</t>
  </si>
  <si>
    <t xml:space="preserve">Supply of Students Desks and Teachers Tables and Chairs to Selected Schools, Isoko North II LGA </t>
  </si>
  <si>
    <t xml:space="preserve">Construction of 1 No. 6 classroom block with toilets and offices, Aboh Grammar School, Abor, Ndokwa East  LGA </t>
  </si>
  <si>
    <t>Construction of 1 No. 6 classroom block with toilets and offices, Mixed Secondary School, Okpai-Oluchi, Ndokwa East  LGA</t>
  </si>
  <si>
    <t>Construction of 1 No. 6 classroom block with toilets and offices, Niger Primary School, Asaba- Ase, Ndokwa East  LGA</t>
  </si>
  <si>
    <t>Supply of Students Desks and Teachers Tables and Chairs to Selected Schools, Ndokwa East  LGA</t>
  </si>
  <si>
    <t>Supply of 470 Teachers'  furniture to Selected Schools, Ndokwa West LGA</t>
  </si>
  <si>
    <t>Construction of 1 No. 3 classroom block at Emu Primary School, Emu- Uno, Ndokwa West LGA</t>
  </si>
  <si>
    <t>Construction of 1 No. 3 classroom block, Amoji Primary School, Amoji, Onicha-Ukwuani, Ndokwa West LGA</t>
  </si>
  <si>
    <t>Construction of 1 No. 3 classroom block, Utue Grammar School, Utue- Ogume, Ndokwa West LGA</t>
  </si>
  <si>
    <t>Construction of 1 No. 3 classroom block, Abbi Girls Grammar School, Abbi, Ndokwa West LGA</t>
  </si>
  <si>
    <t>Construction of 1Nos.3 classroom block with toilets and offices at Osubi Secondary School, Osubi, Okpe LGA</t>
  </si>
  <si>
    <t>Construction of 2 Nos.6 classroom block with toilets and offices at Osubi Secondary School, Osubi, Okpe LGA</t>
  </si>
  <si>
    <t xml:space="preserve">Construction of 1 No. 6 classroom block with toilets and offices at Ovwore Primary School, Ibada, Amukpe, Sapele LGA </t>
  </si>
  <si>
    <t>Construction of 1 No. 6 classroom block with toilets and offices at Aladja Secondary School, Aladja, Udu LGA</t>
  </si>
  <si>
    <t>Construction of 1 No. 6 classroom block with toilets and offices, Iyeye Primary School, Edjekota-Ogor, Ughelli North LGA</t>
  </si>
  <si>
    <t xml:space="preserve">Construction of 1Nos.6 classroom block with toilets and offices, Ufuoma Secondary School, Ufuoma, Ughelli North LGA </t>
  </si>
  <si>
    <t xml:space="preserve">Construction of 1Nos.6 classroom block with toilets and offices, Oharisi Secondary School,  Ughelli North LGA </t>
  </si>
  <si>
    <t xml:space="preserve">Supply of 590 Students and 135 Teachers furniture to to Selected Schools,  Ughelli North II LGA </t>
  </si>
  <si>
    <t>Construction of 2 No. 6 classroom block with toilets and offices at Ugbavweni Grammar School, Usiefrun, Ughelli South LGA</t>
  </si>
  <si>
    <t>Construction of Modernized 2 No. 3 classroom block at Ugbavweni Grammar School, Usiefrun, Ughelli South LGA</t>
  </si>
  <si>
    <t>Construction of Administrative Block at Ezieh Primary School, Ezionum, Ukwuani LGA</t>
  </si>
  <si>
    <t>Construction of 3 Classroom Block with offices and Toilets at Ezieh Primary School, Ezionum, Ukwuani LGA</t>
  </si>
  <si>
    <t>Renovation of 6 Classroom Block with offices Cubicles at Ezieh Primary School, Ezionum, Ukwuani LGA</t>
  </si>
  <si>
    <t>Construction of 1No.3 classroom block at Otolom Primary School, Ezionum, Ukwuani LGA</t>
  </si>
  <si>
    <t>Supply of 1,443 Students and 121 Teachers furniture to Selected Schools at Ukwuani LGA</t>
  </si>
  <si>
    <t xml:space="preserve">Construction of 1No.3 classroom block with toilets and offices at Umutu Mixed Sec. School, Umutu, Ukwuani LGA    </t>
  </si>
  <si>
    <t>Construction of 1 No. 6 classroom block with toilets and offices at Ijakpa Primary School, Effurun, Uvwie LGA</t>
  </si>
  <si>
    <t>Supply of Students Desks and Teachers Tables and Chairs to Selected Schools, Uvwie LGA</t>
  </si>
  <si>
    <t>Supply of 2,315 Students and 386 Teachers furniture to Selected Schools,   Warri North LGA</t>
  </si>
  <si>
    <t xml:space="preserve">Supply of Students Desks and Teachers Tables and Chairs to Selected Schools, Warri South II </t>
  </si>
  <si>
    <t>Supply of 2,058 Students and 386 Teachers furniture to Selected Schools,  Warri South West LGA</t>
  </si>
  <si>
    <t>Construction of Administrative Block at Isaba Secondary School, Isaba, Warri South West LGA</t>
  </si>
  <si>
    <t>Construction of Science Laboratory Block at Isaba Secondary School, Isaba, Warri South West LGA</t>
  </si>
  <si>
    <t>Construction of Corpers’ lodge at Ogbein-Aima Secondary School</t>
  </si>
  <si>
    <t>Construction of Six (6) Classroom Block with office and Toilets and supply of 25 Students’ and 7 Teachers’ Furniture to Mein Grammar School, Kiagbodo</t>
  </si>
  <si>
    <t>Construction of Block wall Fence with Gate and Gate House and Supply of 130 students’ Desk and 19 Teachers’ furniture to Erhekevwe Secondary School, Jesse</t>
  </si>
  <si>
    <t>Renovation of T-Shaped Examination Hall with attached staff quarters, 1No. Four (4) Classroom/Laboratory Block with offices and Toilets, 1No. Six (6) Classroom Block with attached 2No. offices and Toilets, 1No. Six (6) classroom block with attached 6No. offices and Toilets and Supply of 230 Students’ and 49 Teachers’ Furniture at Ede Grammar School, Umunede</t>
  </si>
  <si>
    <t>Renovation of 2No. Six (6) Classroom Block with attached 6No. Offices and Toilets, Laboratory and Library Block with 3No. Offices and Toilets, 2No. Principal’s Quarters (3 Bedroom Flat) and Administrative Block at Owa-Alero Secondary School, Owa-Alero</t>
  </si>
  <si>
    <t>Construction of  Perimeter Fencing, Renovation of Administrative Block and Supply of 40 Students’ and 5 Teachers’ Furniture at Emu-Obodeti commercial Secondary School, Emu-Obodeti</t>
  </si>
  <si>
    <t>Renovation of a Block of Four (4) Classrooms without stores at Nduku Primary School, Ogbole-Ogume</t>
  </si>
  <si>
    <t>Construction of Administrative Block, Renovation of 1no. Three (3) Classroom Block, 1No. four (4) Classroom block and Construction of Teachers’ Toilet at Etua Primary School, Ogo-Etua</t>
  </si>
  <si>
    <t>Construction of Perimeter Block wall fence of 1,004.07 meters with gate and gate house, Erection of Standard schools sign Post (with the name of the school and new State Logo) and Erection of Standard and Uniform Signboard for State Government Projects at Orerokpe Secondary School, Orerokpe</t>
  </si>
  <si>
    <t>Renovation of Six (6) Classroom Block, Three (3) Classroom Block, Laboratory Block and Supply of 293 Students’ and 22 Teachers’ Furniture at Orhue Secondary school, Mereje</t>
  </si>
  <si>
    <t>Construction of Science Laboratory at Oruchi Comprehensive Secondary School, Okpanam</t>
  </si>
  <si>
    <t>Construction of 2 No. 3 classroom blocks, 1 No. 6 classroom block (L-shaped) without toilets, renovation/rehabilitation of 3 classroom block with offices, construction of pupils’ toilets, teachers’ toilets, renovation of 4 No. 3 classroom blocks (A,B,C and D) at Akwue Primary School, Ogboli, Ibusa</t>
  </si>
  <si>
    <t xml:space="preserve">Construction of 1No. Six (6) Classroom Block each at Zappa and West-End Mixed Secondary Schools, Asaba and Supply of 45 Teachers’ and 250 Students’ Double seater Furniture each </t>
  </si>
  <si>
    <t>Renovation of Principals’ Lodge, Vice Principals’ Lodge, Examination Hall, 1No. Six (6) Classroom Block with stores and Toilets at Boys Model Secondary School Patani</t>
  </si>
  <si>
    <t>Renovation of 3 No. 6 classroom block with stores and toilets at Boys Model Secondary School</t>
  </si>
  <si>
    <t xml:space="preserve">Supply of 450 students’ and 30 Teachers’ Furniture and Supply of Science Equipment to Uwheru Grammar School, Uwheru </t>
  </si>
  <si>
    <t xml:space="preserve">Construction of 1No. Six Classroom Block each at Ehwere Grammar School, Agbarho and Odovie Primary School, Odovie and Supply of 282 Students’ and 26 Teachers’ Furniture  </t>
  </si>
  <si>
    <t>Renovation of Administrative Block at Urhobo College, Effurun</t>
  </si>
  <si>
    <t xml:space="preserve">Renovation of Perimeter Fence at Urhobo College, Effurun </t>
  </si>
  <si>
    <t xml:space="preserve">Construction of 1No. Six Classroom Block and Supply of 282 Students’ and 26 Teachers’ Furniture each at Ebrumede Primary and Secondary Schools, Ebrumede, </t>
  </si>
  <si>
    <t>Construction of 1No. 3 Classroom Block with offices and toilets at Ogheye-Dinigun Primary School, Ogheye</t>
  </si>
  <si>
    <t>Construction of 1 No.3 classroom block with offices and toilets each at Abokunwa Primary School, Eghoro and Dudu Primary School, Obonteghareda and supply of 230 students’ and 13 teachers’ furniture to Warri North LGA</t>
  </si>
  <si>
    <t xml:space="preserve">Reconstruction of 1 No. Block of six (6) classrooms with stores and toilet (Block B), 1 No. Block of 2 Classrooms with office (Block C), 1 No. block of 2 classrooms with office (Block D) and supply of 951 students’ and 100 teachers’ furniture to Agbassa Primary School, Warri, </t>
  </si>
  <si>
    <t>Reconstruction of Prototype Six (6) Classroom Block with Stores and Toilet Facilities at Omaretsosene Primary School, Ogidigben</t>
  </si>
  <si>
    <t>Rehabilitation of 1No. Six Classroom Block with offices, Construction of Gate House, Toilet and Supply of 10 Teachers’ and 39 Students’ Furniture to Omaretsosene Primary School, Ogidigben</t>
  </si>
  <si>
    <t>Renovation of 3 No. 6 classroom block and supply of 401 students’ and 30 teachers’ furniture to Ewein Primary School II, Ogbe-Ijoh</t>
  </si>
  <si>
    <t>Construction of 1No. Hostel Block in Riverine Communities in the State at Kokodiagbene Secondary School, Kokodiagbene</t>
  </si>
  <si>
    <t xml:space="preserve">Construction of 2No. Six Classroom Block at Ugbenu Secondary School, Ugbenu and Supply of 425 Students’ and 30 Teachers’ Furniture to Selected public schools </t>
  </si>
  <si>
    <t>Renovation/rehabilitation of 1No. boys hostel block and erection of school sign post with State logo at Model Secondary School, Onicha-Olona, Aniocha North LGA.</t>
  </si>
  <si>
    <t>Renovation/rehabilitation of laboratory block at Model Secondary School, Onich-Olona, Aniocha North LGA.</t>
  </si>
  <si>
    <t>Completion of Girls’ Hostel at Model Secondary School, Onicha-Olona, Aniocha North LGA</t>
  </si>
  <si>
    <t>Renovation of 1No.6 classroom block with 6No. offices, 1No.6 classroom block with 1No. office and supply of 17 pupils’ and 4 teachers’ furniture at Iyiogbe Primary School, Onicha-Olona, Aniocha North LGA.</t>
  </si>
  <si>
    <t>Reconstruction/rehabilitation of storey No.16 classroom block with offices and erection of standard school signpost with the name of the school and the State logo at Pilgrim Baptist Grammar School, Issele-Uku, renovation/rehabilitation of 1No.6 classroom block with store and attached offices and erection of standard school signpost with the name of the school and State logo at Olona Mixed Secondary School, Onicha-Olona and supply of 400 students’ and 80 teachers’ furniture to selected schools in Aniocha North Constituency.</t>
  </si>
  <si>
    <t>i. Renovation of 6 classroom block and erection of standard school signpost at Kadinma Primary School, Onicha-Uku, 
ii. supply of 190 students’ and 15 teachers’ furniture at Adams Primary School, Issele-Uku, 
iii. supply of laboratory equipment at Onicha-Ugbo Mixed Secondary School,Onicha-Ugbo, 
iv. supply of laboratory equipment and 15 teachers’ and 65 students’ furniture at Ugbodu Secondary School, Ugbodu in Aniocha North LGA.</t>
  </si>
  <si>
    <t xml:space="preserve">Renovation of 1No. Six (6) Classroom Block (Block A) Iyede-Ame Secondary School, Iyede-Ame, Ndokwa East </t>
  </si>
  <si>
    <t xml:space="preserve">Construction of 1No. prototype administrative block, installation of concrete work top at the science laboratory block and supply of 180 students’ and 5 teachers’ furniture Onicha-Ugbo Mixed Secondary School, Onicha-Ugbo, Aniocha North </t>
  </si>
  <si>
    <t>Construction/Renovation works in Osemeke Primary School, Isele-Azagba, Aniocha North</t>
  </si>
  <si>
    <t>Renovation of 1No.6 classroom block (Block A), 1No.6 classroom block (B) and supply of 156 students’ and 20 teachers’ furniture at Nsukwa Grammar School, Nsukwa, Aniocha South LGA.</t>
  </si>
  <si>
    <t>Demolition/reconstruction of 1No.3 classroom block, assembly hall, reconstruction of 1No.6 classroom  block with offices, construction of prototype students’ toilet and supply of 100 pupils’ and 20 teachers’ furniture at Mgbalamgba Primary School, Isheagu, Aniocha South LGA.</t>
  </si>
  <si>
    <t>Demolition/reconstruction of 1No.3 classroom block and assembly hall  at Mgbalamgba Primary School, Isheagu, Aniocha South LGA.</t>
  </si>
  <si>
    <t xml:space="preserve">Renovation of 1No.6 classroom block with offices and toilets, 1No.3 classroom block with 2No. offices and supply of 195 students’ desk and 30 teachers’ furniture at Adaigbo Secondary School; Aniocha South </t>
  </si>
  <si>
    <t xml:space="preserve">Renovation of 1No.3 classroom block, 1No.6 classroom block with office and toilet and construction of 1No. Administrative block (small size) at Egbudu Mixed Secondary School, Egbudu-Akah, Aniocha South </t>
  </si>
  <si>
    <t>Construction of Student’ Toilet Facilities at Esenaebe College, Bomadi</t>
  </si>
  <si>
    <t>Construction of 1No. Six (6) Classroom Block with offices (Semi Riverine) at Ogbolubiri Secondary School, Burutu</t>
  </si>
  <si>
    <t>Construction of Administrative block for Urban Secondary school (Semi Riverine) at Ogbolubiri Secondary School, Burutu</t>
  </si>
  <si>
    <t>Renovation of 1No. 6 Classroom Block with Offices and a U shaped Classroom Block with offices  at Ofou Primary school, Burutu</t>
  </si>
  <si>
    <t>Construction of 1 No. 6 Classroom Block with 2 No. Offices at Egodor Secondary School and Supply of 20 Teachers’ and 240 Students Furniture to selected Primary Schools in Burutu LGA.</t>
  </si>
  <si>
    <t>Construction of 1No.6 classroom block at Beinmo Primary School, Eseimogbene, renovation of 1No.3 classroom (block B), construction of block of staff quarters 4No.1 bedrrom flat, supply of 320 students’ double seater and 60 teachers’ furniture and erection of standard school sign post at Omotimipere Primary School, Akparamogbene, Burutu Constituency I</t>
  </si>
  <si>
    <t>Construction of 1No. prototype science laboratory block with stores, office, toilets and concrete work tops at Odimodi Secondary School, Burutu LGA.</t>
  </si>
  <si>
    <t>Reconstruction of 1No.4 classroom block, renovation of 1No.4 classroom block with office and supply of 20 teachers’ and 82 students’ furniture at Tamigbe Grammar School, Burutu LGA.</t>
  </si>
  <si>
    <t>Construction of 1No. Prototype science laboratory block with stores, toilets and concrete work top and supply of 25 students desks and 10 teachers furniture at Orhoakpor Secondary School, Orhoakpor, Ethiope East LGA.</t>
  </si>
  <si>
    <t>Supply of 350 Students’/pupils’ double desks and 150 Teachers’ Furniture to Selected Schools, Ethiope East LGA.</t>
  </si>
  <si>
    <t>Reconstruction of administrative block at Ojeta Secondary School, Ekrejeta, Abraka, Ethiope East LGA</t>
  </si>
  <si>
    <t>Construction of prototype laboratory block with stores, offices and toilets at Ojeta Secondary School, Ekrejeta-Abraka, Ethiope East LGA</t>
  </si>
  <si>
    <t>Renovation of 6 classroom block with stores and construction of perimeter fence with gate and gate house at Ojeta Secondary School, Ekrejeta, Abraka, Ethiope East LGA.</t>
  </si>
  <si>
    <t>Construction of a prototype 6 class room block with stores and toilet facilities in upland communities at Ojeta Secondary School, Ekrejeta, Abraka, Ethiope East LGA.</t>
  </si>
  <si>
    <t>Renovation/rehabilitation of 1No. 12 classroom block, Urhegbe Primary School, Okpara-Inland, Ethiope East LGA.</t>
  </si>
  <si>
    <t>Renovation/rehabilitation of 1No.6 classroom block with offices and supply of science equipment at Abraka Grammar School, Abraka, renovation/rehabilitation of 2No. 3 classroom block with offices (blocks A and B), 1No.3 classroom block with offices (block C) and erection of standard school signpost with the name of the school name and the State logo at Uruoka Secondary School, Abraka and renovation/rehabilitation of 1No. administrative block at Erho Secondary School, Abraka, Ethiope East LGA.</t>
  </si>
  <si>
    <t>Renovation/rehabilitation of 1No.4 classroom block, school hall with offices, stores and toilet facilities, construction of students’ toilet with water stanchion and borehole and supply of 170 students’ and 10 teachers’ furniture at Agbon Secondary School, Isiokolo, Ethiope East LGA.</t>
  </si>
  <si>
    <t>Renovation of 1No. 7 classroom block with offices, a block of 4 classroom, 3 classroom block with a separate toilet of 4No. units, Supply of 120 students’ and 15 teachers’ furniture (for 214 pupils) and Erection of standard school sign post (with the name of the school and the new State logo) at Urhuovie Primary School, Abraka, Ethiope East LGA</t>
  </si>
  <si>
    <t>Renovation/rehabilitation of Corper’s lodge, administrative block with offices and conversion of a classroom to a laboratory block with stores, offices and toilets and the supply/installation of concrete work top for the laboratory block Umiaghwa Secondary School, Abraka, Ethiope East LGA</t>
  </si>
  <si>
    <t>Renovation/rehabilitation of 1No.5 classroom block and renovation/conversion of existing hall to a 4 classroom block at Igun Secondary School, IgunEthiope East LGA.</t>
  </si>
  <si>
    <t>Construction of a prototype 1No. six classroom block with stores and toilet facilities and Erection of Standard School Sign Post (with the name of the School and the new State Logo) at Uduaka Secondary School, Mosogar, Ethiope West LGA.</t>
  </si>
  <si>
    <t>Supply of 360 Students’/pupils’ double desks and 130 Teachers’ Furniture at Selected Schools, Ethiope West</t>
  </si>
  <si>
    <t>i. Construction of a prototype 1No. Six (6) Classroom Block with Stores and Toilets and Supply of 5 Teachers’ and 30 Students’ double desk seater and Erection of Standard School sign post (with the name of the School and the new State Logo) at Ugbenu Secondary School, Ugbenu,  
ii. Renovation of 1No. Two (2) Classroom Block at Uherevie Primary School, Oghara, Ethiope West LGA</t>
  </si>
  <si>
    <t>Supply of 500 students’ furniture in  Uduaka Secondary School, Mosogar,  Ethiope West</t>
  </si>
  <si>
    <t>Renovation/rehabilitation of 1No.3 classroom block with offices and toilet, a block of 1 classroom with hall and offices, construction of a prototype administrative block and supply of 127 student desk and 38 teachers’ furniture at Osoguo Secondary School, Jesse, Ethiope West LGA.</t>
  </si>
  <si>
    <t>Renovation/rehabilitation of existing perimeter block wall fence with gate and reconstruction of gate house, 1No. 6 classroom block, 2No.3 classroom block, 1No.3 classroom block with office and construction of prototype students’ toilet at Oku-Imemu Primary School, Oghara, Ethiope West LGA</t>
  </si>
  <si>
    <t>Construction of perimeter fence and gate house at Ugbenu Secondary School, Oghara and supply of 1338 students’ and 300 teachers’ furniture to selected schools in Ethiope West Constituency.</t>
  </si>
  <si>
    <t>Renovation/rehabilitation of 1No.4 laboratory block with offices and tooilets and 1No.3 classroom block at Oreki Secondary School, Oghareki, Ethiope West</t>
  </si>
  <si>
    <t>Renovation of 1No.6 classroom block, reconstruction of 1No.3 classroom block, renovation/rehabilitation of 1No.3 classroom block with office, construction of prototype students’ toilet (including water borehole and erection of standard school signpost with State logo at Ekumagba Primary School, Ugbenu, Koko Junction, Oghara, Ethiope West</t>
  </si>
  <si>
    <t xml:space="preserve">Renovation of 1 no. 4 classroom block with attached office and stores, 1 no. 4 classroom block without attached offices, 1 no. school hall, supply of 300 students’ and 27 teachers’ furniture and erection of school signboard with new State Government logo at Isibor Primary School, Owa-Alidinma and renovation of block wall perimeter fence, 1no. security/gate house and landscaping works, supply of 300 students’ and 27 teachers’ furniture and Erection of school signboard with new State Government logo, Ika North East LGA. </t>
  </si>
  <si>
    <t>Supply of 450 Students’ and 46 teachers’ furniture in Efeizomor Secondary School, Boji Boji Owa, Ika North East LGA.</t>
  </si>
  <si>
    <t xml:space="preserve">Construction of 1 No. Storey Building of 12 Classrooms with offices and Toilets in Efeizomor Secondary School, Boji Boji Owa, Ika North East LGA. </t>
  </si>
  <si>
    <t>Renovation of Laboratory Block with attached offices and Erection of Standard school signboard (with the new State Government logo) at Comprehensive High School, Igbodo, Ika North East LGA.</t>
  </si>
  <si>
    <t>Construction of prototype administrative block (small size) and supply of 67 students’ and 15 teachers’ furniture and erection of standard school sign post (with the name of the school and the new State logo) in Osimi Primary School, Owanta-Aliosimi, Ika North East LGA.</t>
  </si>
  <si>
    <t xml:space="preserve">Construction of 1 No. Storey Building of 12 Classrooms with offices and Toilets and erection of standard school sign post (with the name of the school and the new State logo) in Efeizomor Secondary School, Boji Boji Owa, Ika North East LGA. </t>
  </si>
  <si>
    <t>Demolition and reconstruction of 6 classroom block with attached stores, reconstruction and renovation of perimeter fence and landscaping (football field) work, demolition and reconstruction of 4 classroom block with attached offices, renovation of 1 no. 3 classroom block with attached stores and toilets, supply of 250 students’ chairs and 25 teachers’ furniture, demolition of 1 no. toilet block and reconstruction of 1 no. students’ and teachers’ toilet, demolition and reconstruction of 1 no. gate/security house and erection of standard school signboard (with the name of the school and the new State logo) at Diagbor Primary School, Owerre-Olubor, Ika North-East</t>
  </si>
  <si>
    <t xml:space="preserve">Renovation of 1no. Six (6) Classroom Block with attached office inDiagbor Primary School, Owerre-Olubor, Ika North-East </t>
  </si>
  <si>
    <t>Renovation of 1No. 3 classroom block, 1No.6 classroom block and erection of standard school sign post (with the name of the school and State logo) in Aghaulor Primary, Ute-Okpo, Ika North-East</t>
  </si>
  <si>
    <t>Renovation of 1 No.6 classroom block with office in Aghaulor Primary, Ute-Okpo, Ika North-East</t>
  </si>
  <si>
    <t>Renovation of 1No. Four (4) Classroom Block with attached 4No. offices, Renovation of 1No. Three (3) Classroom Block with attached Headmasters’ office and staffroom  at Ebueno Primary School, Owa-Alidinma, Ika North-East LGA.</t>
  </si>
  <si>
    <t>i. Construction of a prototype 3 classroom block with stores at Egboh Primary School, Idumesah, ii. Renovation/rehabilitation of 1No.3 classroom block with offices at Ezenweali Primary School, Otolokpo 
iii. Renovation/rehabilitation of1No.4 classroom block with offices (school I), 1No.4 classroom block (school II), supply of 100 students’ and 5 teachers’ furniture at Onyeagwu Primary School, Umunede 
iv. Renovation/rehabilitation of 2No.3 classroom block, 1No.3 classroom block, 1No.2 classroom block at Ozomor Primary School, Owa-Alizomor 
v. Renovation of 6 classroom block without attached offices and toilets at Ute-Okpu Grammar School, Ute-Okpu, Ika North East Constituency</t>
  </si>
  <si>
    <t>Reconstruction of 1No.6 classroom block with offices and toilets and construction of water borehole and reticulation at Owanta Secondary School, Owanta, Ika North East</t>
  </si>
  <si>
    <t>Renovation/rehabilitation of 1No.4 classroom block, 1No.2 classroom block,  construction of students’ toilet (prototype), construction of water supply scheme and erection of standard school signpost with the name of the school and State Government logo at Ute-Alohen Primary School, Ute-Alohen, Ika North East LGA.</t>
  </si>
  <si>
    <t>Renovation/rehabilitation of 1No.6 classroom block with offices and toilet facilities, 1No.5 classroom block with offices and toilet facilities and 1No.5 classroom block with offices at Idumesah Secondary School, Idumesah, Ika North East LGA</t>
  </si>
  <si>
    <t>Renovation/rehabilitation of 1No.18 classroom block with administrative offices and toilet facilities and external works at Owa Model Primary School, Boji Boji Owa, Ika North East LGA.</t>
  </si>
  <si>
    <t>Demolition/reconstruction of administrative block, renovation of 1No.3 classroom block and supply of 53 students’ and 10 teachers’ furniture at Ute-Okpu Grammar School, Ute-Okpu, Ika North East</t>
  </si>
  <si>
    <t>Construction of 2no. storey building of 12 classroom blocks with offices and toilets and erection of school signboard with new State Government logo in Igumbor Otiku Secondary School, Agbor, Ika South LGA.</t>
  </si>
  <si>
    <t>Construction of 1No. Six (6) Classroom Block with Stores and Toilets  at Alihagu Secondary School, Alihagu, Ika South LGA.</t>
  </si>
  <si>
    <t>Construction of 1No. Six (6) Classroom block with stores and toilet facilities and Erection of School signboard with new State Government Logo   at Alihagu Secondary School, Alihagu, Ika South LGA.</t>
  </si>
  <si>
    <t>Renovation of 1 no.4 classroom block with attached cubicles, staff room and administrative offices at Obi-Anyima Secondary School, Obi-Anyima, Ika South LGA.</t>
  </si>
  <si>
    <t>Renovation of 1No. six (6) Classroom Block with attached offices at at Obi-Anyima Secondary School, Obi-Anyima, Ika South LGA.</t>
  </si>
  <si>
    <t>Renovation of 1No. three (3) Classroom Block with attached 3No. offices and Toilets and Erection of Standard School Sign Post (with the name of the School and the new State Logo) at Obi-Anyima Secondary School, Obi-Anyima, Ika South LGA.</t>
  </si>
  <si>
    <t>Renovation/rehabilitation of library and administrative blocks at Abavo Girls Secondary School, Abavo, Construction of students’ toilet with water stanchion and borehole and supply of science equipment to Omumu Mixed Secondary School, Omumu, Renovation/rehabilitation of 1No.3 classroom block at Obika Primary School, Obika, construction of 2No.3 classroom block at Charles Bur Primary School, Boji Boji Agbor and construction of 1No.3 classroom block at Ihioma Primary School, Agbor, Ika South LGA.</t>
  </si>
  <si>
    <t>Renovation/rehabilitation of 1No.6 classroom block with offices and toilet facilities, construction of prototype 1 No. students’ toilet with borehole and water stanchion, supply of 30 students’ furniture and erection of standard school signpost with the name of the school and State logo at Jegbefume Government Secondary School, Abavo, Ika South LGA.</t>
  </si>
  <si>
    <t>Construction of perimeter block wall fence with gate and gate house , demolition/reconstruction of 1No.3 classroom block with attached offices , renovation/rehabilitation of 1No.3 classroom block and sinking of water borehole, water tank, generating set/water reticulation to buildings/connection of electricity to the mains at Umu P/S, Agbor-Alidinma, Ika South LGA.</t>
  </si>
  <si>
    <t>Renovation of 2No.3 classroom block with stores, 1No.4 classroom block with stores, 1No.6 classroom block with stores, 1No. 8 classroom block with stores and erection of school signpost with Delta State logo at Odili Primary School, Agbor, Ika South LGA..</t>
  </si>
  <si>
    <t>Renovation/rehabilitation of 1No.3 classroom block, 1No.6 classroom block with offices and toilet facilities, 1No.3 classroom block, 1 No.6 classroom block with offices, 3 No. laboratory block with offices and toilets and erection of standard school signpost with Delta State logo at Ekuku-Agbor Grammar School, Ekuku-Agbor, Ika South LGA.</t>
  </si>
  <si>
    <t>Renovation of 2No.3 classroom block, 1No.3 classroom block with attached office, construction of prototype students’ toilet with water stanchion and borehole and erection of standard school signpost with Delta State logo at Eni Primary School, Emuhu, Ika South LGA</t>
  </si>
  <si>
    <t>Renovation/rehabilitation of 1No.storey block of 8 classrooms at Charles Burr Primary School, Agbor, Ika South LGA</t>
  </si>
  <si>
    <t>Renovation/rehabilitation of 1No.4 classroom block at Charles Burr Primary School, Agbor, Ika South LGA</t>
  </si>
  <si>
    <t>Renovation/rehabilitation of1No.6 classroom block with offices and toilet facilities, 1No.3 classroom block (block A), conversion of 1No.6 classroom block into 2No. examination hall, renovation of 1No.3 classroom block and construction of prototype students’ toilet at Ihu-Iyase Secondary School, Agbor-Nta, Ika South LGA.</t>
  </si>
  <si>
    <t>Ratification of the downsizing of project scope from a block of 18 classrooms to a block of 12 classrooms at Igbonine Grammar School, Ozoro, Isoko North</t>
  </si>
  <si>
    <t>Demolition/reconstruction of 1No.6 classroom block with offices at Egware Primary School, Ozoro, construction of fence and gate house at Egbeniame Primary School, Oyede, construction of fence and gate house  and erection of standard school signpost with Delta State logo at Akiewhe Secondary School, Akiewhe-Owhe and supply of 430 students’ and 50 teachers’ furniture to selected schools in Isoko North Constituency</t>
  </si>
  <si>
    <t>Reconstruction of 1No.6 classroom block with offices, 1No.3 classroom block with offices and supply of 180 students’ furniture at Iyede Secondary Commercial School, Iwride-Iyede, Isoko North LGA.</t>
  </si>
  <si>
    <t>Renovation of 1No.6 classroom block with attached office, 1No.3 classroom block with attached office at Ovie Primary School, Ellu and supply of 160 students’ and 25 teachers’ furniture to selected Primary Schools in Isoko North LGA.</t>
  </si>
  <si>
    <t>Renovation of 1No.6 classroom with attached office, 1No.4 classroom block with attached 2No. offices, 1No.3 classroom block with attached office, 1No.2 classroom block and construction of prototype students’ toilet with water stanchion and borehole at Ellu Primary School, Ellu, Isoko North</t>
  </si>
  <si>
    <t>Renovation of 1 No. 5 classroom block with offices and toilets, demolition/ reconstruction of 1 No. 5 classroom block with offices and toilets, construction of administrative block (small), erection of school signboard with new State Government logo at Aviara Secondary School, Aviara and supply of 660 students’ and 72 teachers’ furniture to selected schools in Isoko South II Constituency</t>
  </si>
  <si>
    <t xml:space="preserve">Construction of a prototype 1 No.6 classroom block with stores and toilet facilities at Orie Secondary School, Orie-Irri, Isoko South </t>
  </si>
  <si>
    <t>Construction of Administrative block at Orie Secondary School, Orie-Irri, Isoko South LGA.</t>
  </si>
  <si>
    <t>Construction of 1No.6 classroom block and erection of school sign post with State logo at Orie Secondary School, Orie-Irri, Isoko South LGA.</t>
  </si>
  <si>
    <t>Renovation of school hall and provision of water borehole, overhead water stand/tank and generator in Igbide Grammar School, Igbide, Isoko South</t>
  </si>
  <si>
    <t>Renovation of 1No.6 classroom block with offices and toilets (block1) at Igbide Grammar School, Igbide, Isoko South</t>
  </si>
  <si>
    <t>i. Renovation of 1No.4 classroom block with office and toilets, 1No.6 classroom block with attached offices, construction of perimeter fence and gate house, erection of standard school signpost (with the name of the school and State logo) 
ii. Supply of 815 students’/pupils’  and 200 teachers’ furniture at i. Irri Primary School, Irri
ii. Selected Schools,  Isoko South I</t>
  </si>
  <si>
    <t>Construction of a prototype 6 classroom block without toilet facilities at Origho Primary School, Emonsoye, Isoko South</t>
  </si>
  <si>
    <t>Construction of a prototype 1 No.6 classroom block with stores and toilet facilities and supply of 70 students’ and 15 teachers’ furniture at Egbo-Ideh Secondary School, Isoko South</t>
  </si>
  <si>
    <t>Renovation of 1No.6 classroom block with offices at Umeh Secondary School, Umeh, Isoko South LGA.</t>
  </si>
  <si>
    <t>Demolition/Construction of 1no.6 Classroom Block with offices at Umeh Secondary School, Umeh, Isoko South LGA.</t>
  </si>
  <si>
    <t>Renovation of 1No.4 laboratory block with offices, 1No.6 classroom block (block A) with offices and toilets, 1No.6 classroom block (block B) with offices and toilets and construction of student toilets with water stanchion and borehole at Olomoro Secondary School, Olomoro, Isoko South LGA.</t>
  </si>
  <si>
    <t>i. Renovation of 1No.3 classroom block and 1No.6 classroom block at Evoja Primary School, Oleh, 
ii. 1No.3 classroom block and 1No. Hall at Isoko Central Primary School, Oleh and
 iii. supply of 95 students’ furniture to selected Primary and Secondary Schools in Isoko South LGA</t>
  </si>
  <si>
    <t>Renovation/Rehabilitation of Infrastructure at Enwhe Secondary School, Ehwhe</t>
  </si>
  <si>
    <t>Renovation/rehabilitation of 1No.2 classroom block, 1No.5 classroom block with Headmaster’s office, 1No.6 classroom block and construction of prototype students’ toilets with water stanchion  in Idheze Primary School, Idheze, Isoko South</t>
  </si>
  <si>
    <t>Supply of 200 Students and 20 Teachers’ Furniture in Aboh Secondary School, Aboh, Ndokwa East</t>
  </si>
  <si>
    <t xml:space="preserve">Renovation of Principals’ Quarters at Iyede-Ame Secondary School, Iyede-Ame, Ndokwa East </t>
  </si>
  <si>
    <t xml:space="preserve">Demolition and Reconstruction of Administrative Block at Iyede-Ame Secondary School, Iyede-Ame, Ndokwa East </t>
  </si>
  <si>
    <t xml:space="preserve">Renovation of Administrative Block and Four Classrooms with Stores and Toilets at Aboh Secondary School, Aboh, Ndokwa East </t>
  </si>
  <si>
    <t>Renovation of 1No. Four Classroom Block without Stores in Aboh Secondary School, Aboh, Ndokwa East</t>
  </si>
  <si>
    <t>Renovation of 1No. Six Classroom Block with Stores and Toilets in Aboh Secondary School, Aboh, Ndokwa East</t>
  </si>
  <si>
    <t>Renovation/rehabilitation of 1No.9 classroom block with offices, 1No.2 classroom block with attached office and hall and supply of 160 students’ and 20 teachers’ furniture in Afor Mixed Secondary School, Ogbedigbo-Afor; Ndokwa East</t>
  </si>
  <si>
    <t>i. Construction of 1No.6 classroom block (constructed with reinforced stripped foundation) and erection of school signboard with State Government logo at Akwuba Primary School, Owelle-Okwubedo, Utchi, 
ii. Demolition/reconstruction of 2No.3 classroom block with offices, renovation/rehabilitation of 1No.3 classroom block (science block) with offices and erection of school signboard with government logo at Ibedeni Secondary School, Ibedeni, 
iii. construction of Corper’s lodge, administrative block, supply of 29 students’ and 5 teachers’ furniture and erection of school signboard with government logo at Igbuku Secondary School, Igbuku, Ndokwa East Constituency.</t>
  </si>
  <si>
    <t>Construction of 1No.3 classroom block and supply of 25 pupils’ and 5 teachers’ furniture in Agwete Community Primary School, Agwete. Ndokwa East</t>
  </si>
  <si>
    <t>Construction of 1No. six (6) Classroom Block and Erection of State Government branding uniform project signboard at Ugwa Secondary School, Obodougwa-Ogume, Ndokwa West</t>
  </si>
  <si>
    <t>Construction of Administrative Block at Ugwa Secondary School, Obodougwa-Ogume, Ndokwa West</t>
  </si>
  <si>
    <t>Construction of a prototype 1No. Six (6) classroom block with stores and toilet facilities and Erection of Standard school sign post (with the name of the school and the new State Government logo) at Ugwa Secondary School, Obodougwa-Ogume, Ndokwa West</t>
  </si>
  <si>
    <t>i. Construction of 2No.6 classroom block with offices 
ii. Supply of 265 students’ and 62 teachers’ furniture to selected schools  i.Ebologu Grammar School, Utagba-Uno 
ii. Selected Schools in  Ndokwa West Constituency</t>
  </si>
  <si>
    <t>Renovation/rehabilitation of 1No.12 classroom block (U-Shaped), 1No.6 classroom block with an attached office and supply of 20 students’ furniture to Umai Primary School, Abbi, Ndokwa West LGA.</t>
  </si>
  <si>
    <t>Renovation/Rehabilitation of 1No. 6 Classroom Block with offices and toilet facilities at Isumpe Mixed Secondary School, Ulogwe Isumpe and Supply of 185 Students and 20 teachers furniture to selected schools in Ndokwa West</t>
  </si>
  <si>
    <t>Renovation/rehabilitation of 1No.6 classroom block with offices and toilet facilities and supply of 210 students’ and 20 teachers’ furniture at Ogbole Community Secondary School, Ogbole-Ogume, Ndokwa West</t>
  </si>
  <si>
    <t>i. Supply of 100 Students’ and 20 Teachers’ Furniture at Ogoni Primary School, Aghalokpe, okpe LGA  
ii. Supply 200 Students’ and 25 Teachers’ Furniture and Erection of Standard School Sign Post (with the name of the School and the new State Logo) at Orerokpe Secondary School, Orerokpe, Okpe LGA.</t>
  </si>
  <si>
    <t>Renovation/Rehabilitation of 1No. Four Classroom Block, 1No. three Classroom Block, Perimeter Block wall Fence with Gate and Construction of Gate House, Construction of 1No. Students’ Toilet (including water borehole) and Erection of Standard School Signpost (with the name of the School and State Logo) at Iriama Primary School, Iriama, Okpe</t>
  </si>
  <si>
    <t>Reconstruction of School Fence and Gate House, Renovation of 1No. Six Classroom Block with 2Nos. offices and Renovation of Staff Quarters  at Okuejeba Primary School, Okuejeba, Okpe</t>
  </si>
  <si>
    <t>Renovation of 1No. Three (3) Classroom Block at Ogoni Primary School, Aghalokpe, Okpe</t>
  </si>
  <si>
    <t>Renovation of 1No. three (3) Classroom Block  at Ogoni Primary School, Aghalokpe, Okpe</t>
  </si>
  <si>
    <t>Renovation of School Hall   at Ogoni Primary School, Aghalokpe, Okpe</t>
  </si>
  <si>
    <t>Construction of 2 Nos.6 classroom block at Evwreke Primary School, Osubi, Okpe</t>
  </si>
  <si>
    <t>Construction of perimeter fencing of 821m with one gate and security house at Osubi Secondary School, Osubi, Okpe</t>
  </si>
  <si>
    <t>Supply of 1,249 students’ desk and 548 teachers’ furniture to selected schools in Okpe LGA.</t>
  </si>
  <si>
    <t>i. Reconstruction of 1No.3 classroom block, 1No.6 classroom block and erection of standard school signpost at Okirikperhe Primary School, Okirikperhe, 
ii. Renovation/rehabilitation of 1No.3 classroom block at Oghwere Primary School, Okpe, 
iii. construction of examination hall and supply of science laboratory equipment at Oha Secondar School, Oha, 
iv. reconstruction of 1No.6 classroom block at Erivwode Primary School, Amuokpokpo, reconstruction of 1No.6 classroom block at 
v. Evwreke Primary School, Osubi, 
vi. reconstruction of 1No.3 classroom block, 2No.3 classroom block and erection of standard school signpost at Adeje Secondary School, Adeje, Okpe Constituency.</t>
  </si>
  <si>
    <t>Construction of Infrastructural Facilities at Aragba - Okpe Secondary School, Okpe</t>
  </si>
  <si>
    <t>Renovation/Rehabilitation of 1 No. 3 classroom block with offices, 1No. Principals quarters and procurement of science materials at Orhue Secondary School, Mereje Town, Okpe</t>
  </si>
  <si>
    <t>Construction of 1No. Prototype 6 classroom block with offices, Pupils Toilet with Water Stanchion and Borehole (Prototype) and Supply of 50 pupils and 15 Teachers Furniture in Ugbokodo Primary School, Ugbokodo, Okpe</t>
  </si>
  <si>
    <t>Construction of 6 classroom block with stores and toilet facilities and Erection of Standard school signboard (with the name of the School and the new State Government logo) in Achalla Mixed Secondary School, Achalla-Ibusa, Oshimili North</t>
  </si>
  <si>
    <t>Construction of 1No. Six (6) Classroom block with stores and toilet facilities and Erection of State Government uniform branded logo at Ebu Grammar School, Ebu, Oshimili North</t>
  </si>
  <si>
    <t>Construction of Administrative Block and Staff Room at Ebu Grammar School, Ebu, Oshimili North</t>
  </si>
  <si>
    <t>Construction of 1No. Six (6) Classroom block with stores and toilet facilities and Erection of School signboard with new State Government Logo at Ebu Grammar School, Ebu, Oshimili North</t>
  </si>
  <si>
    <t>Additional works for the renovation of Block wall fence and construction of gate house in Akwukwu-Igbo Grammar School, Akwukwu-Igbo,  Oshimili North LGA.</t>
  </si>
  <si>
    <t>Construction of a prototype 1No. six (6) classroom block with stores and toilet facilities and Erection of State Government branding uniform project signboard  in Achalla Mixed Secondary School, Achalla-Ibusa, Oshimili North</t>
  </si>
  <si>
    <t>Construction of Administrative Block and Staff Room  in Achalla Mixed Secondary School, Achalla-Ibusa, Oshimili North</t>
  </si>
  <si>
    <t>Construction of prototype 6 classroom block with stores and toilets and supply of 104 students’ and 15 teachers’ furniture at Okpanam High School, Okpanam, renovation of 1No.6 classroom block with offices, demolition/reconstruction of prototype administrative block (small size) and erection of school signboard with State Government logo at ugwu-Atakpo Primary school, Ibusa, renovation of gate house, 1No.6 classroom block and erection of school signboard with State Government logo at Okwute Primary School, Ukala-Okwute and renovation/rehabilitation of 1No.6 classroom block at Omorka Primary School, Illah, Oshmili North Constituency</t>
  </si>
  <si>
    <t>Construction of fence and gate house, furnishing of chemistry and physics laboratories, supply of laboratory equipment and instructional materials at Oruchi Comprehensive Secondary School, Okpanam, Oshimili North LGA.</t>
  </si>
  <si>
    <t>Construction of 1 No. 6 classroom block with stores and toilet facilities and maintenance and improvement of stanchion and tank capacity and construction of 0.4km 50mm UPVC pipeline extension in Government Model College,  GRA, Asaba, Oshimili South LGA.</t>
  </si>
  <si>
    <t>Supply of 193 students’ and 25 teachers’ furniture to Government Model College,  GRA, Asaba, Oshimili South LGA.</t>
  </si>
  <si>
    <t>Construction of 1 No. storey building of 10 classroom block with offices and toilets, supply of 315 students and 40 teachers’ furniture and erection of standard school sign post (with the name of the school and the State logo) in Asaba New Secondary School, Oduke Layout, Oshimili South LGA.</t>
  </si>
  <si>
    <t>Renovation of 1No.6 classroom block (B) with offices and 1No.6 classroom block (C) with offices at Okwe Secondary School, Okwe-Asaba, Oshimili South LGA.</t>
  </si>
  <si>
    <t>Construction of prototype 6 classroom block with offices at Afadia College, Asaba. Oshimili South</t>
  </si>
  <si>
    <t>Construction of fence and gate house, prototype toilets, completion of administrative block, renovation of 1No.6 classroom block, 1No.3 classroom block, construction of prototype 6 classroom block with offices and supply of 5.8/6.1KVA power generating set at Afadia College, Asaba, Oshimili South LGA.</t>
  </si>
  <si>
    <t>Renovation of 1No.6 classroom block with offices and toilets and conversion of an audit building to administrative building at Isioma Onyeobi College, Asaba, Oshimili South LGA.</t>
  </si>
  <si>
    <t>Supply of 250 Students’/pupils’ double desks and 80 Teachers’ Furniture to Selected schools in Patani</t>
  </si>
  <si>
    <t xml:space="preserve">Renovation of 6 classroom block without stores/offices, supply of 50 teachers’ and 345 students’ furniture to selected schools in and erection of standard school sign post (with the name of the school and the new State logo)  at Anyima Primary School, Abar, Patani </t>
  </si>
  <si>
    <t>i. Construction of 1No.6 classroom block (with offices only but no toilets), administrative block, 1No. students’ toilet (including water borehole), erection of standard school signpost (with the name of the school and the State logo 
ii Supply of 330 students’ and 150 teachers’ furniture at i. Aven Secondary School, Patani
ii. Selected Schools</t>
  </si>
  <si>
    <t>Renovation of 1No.3 Classroom Block with offices, construction of student toilets, borehole and stanchion and erection of school sign post with new Delta State Logo  atUduophori Secondary Commercial School, Uduophori, Patani LGA.</t>
  </si>
  <si>
    <t>Construction of 1No. Prototype 6 classroom block with offices and toilets and students’ toilet with water stanchion and borehole (prototype) at Agoloma Secondary School, Agoloma, Patani LGA.</t>
  </si>
  <si>
    <t>Construction of prototype 1No.6 classroom block with offices (but no toilets) at Uduophori Secondary Commercial School, Uduophori, Patani LGA.</t>
  </si>
  <si>
    <t>Renovation of 2No.6 classroom block with office at Angiama Primary School, Bolu-Angiama, Patani LGA.</t>
  </si>
  <si>
    <t>Substitution of the renovation of 1No.6 classroom block with offices and Separate toilet block at Ethiope Primary School, Amukpe with the renovation of a 6 classroom block and the construction of a block of 4 toilets at Okokporo Primary School, Okegborede in Sapele Constituency.</t>
  </si>
  <si>
    <t>i. Renovation of 1No.3 classroom block (A), reconstruction of 1No. 3 classroom block (B), renovation/rehabilitation of 1No.4 classroom block and erection of standard school signboard with new Delta State Government logo at Ofurhie Primary School, Ugbimidake-Elume, 
ii. Reconstruction of 1No.3 classroom block, renovation of 1No.4 classroom block and erection of standard school signboard with new Delta State Government logo at Egbele Primary School, Ogiede-Elume, 
iii. Renovation of 1No.3 classroom block (A), 1No.3 classroom block (B) and erection of standard school signboard with new Delta State Government logo at Pemu Primary School, Adagbrassa-Elume and iv. supply of science equipment to Okotie-Eboh Grammar School, Sapele.</t>
  </si>
  <si>
    <t>Construction of 1No.6 classroom block with offices (prototype) and renovation/rehabilitation of 1No.4 classroom block with offices at Ethiope  Mixed Secondary School, Sapele, Sapele LGA.</t>
  </si>
  <si>
    <t>Renovation/rehabilitation of 1No.4 classroom block, 1No.6 classroom block with stores and supply of 111 students’ and 13 teachers’ furniture Okotie-Eboh Primary School, Sapele</t>
  </si>
  <si>
    <t>Construction of a Block of six classroom with one office and Erection of Standard school signboard (with the name of the School and the new State Government logo) at Ugbisi Primary School, Ugbisi, Udu</t>
  </si>
  <si>
    <t>Construction of Single Tank water Borehole at Ugbisi Primary School, Ugbisi, Udu</t>
  </si>
  <si>
    <t>Renovation of 1No. Five Classroom Block with stores and toilets and Erection of State Government Branding Uniform Project sign post at Ugbisi Primary School, Ugbisi, Udu</t>
  </si>
  <si>
    <t>Construction of Perimeter Block wall Fence and Toilet block at Ugbisi Primary School, Ugbisi, Udu</t>
  </si>
  <si>
    <t>Renovation of 1No. 6 classroom block, 1 No. 5 classroom block, erection of school sign post at Ovwian Primary School, Ovwian, and Renovation/rehabilitation of 1No.4 classroom block with offices and toilets and erection of sign post at Jesu Primary School, Ovwian Udu LGA.</t>
  </si>
  <si>
    <t>Construction of block wall fence and gate house, conversion of 1No.6 classroom block to 1No. 12 classroom and supply of 110 students’ and 21 teachers’ furniture at Owhase Primary School, Owhase, Udu LGA.</t>
  </si>
  <si>
    <t>i. Renovation of examination hall and erection of standard school signpost with the name of the school and State logo at Ovwian Secondary School, Ovwian, 
ii. Construction of 1No.6 classroom block without offices and erection of standard school signpost with the name of the school and State logo at Ujevwu Secondary School, Ujevwu, 
iii. Construction of 1No.6 classroom block without stores and toilets, supply of 66 students’ and 10 teachers’ furniture and erection of standard school signpost with the name of the school and State logo at Ubogo Secondary School, Ubogo, Udu Constituency.</t>
  </si>
  <si>
    <t>Renovation of 2No. Administrative block, 3No.2 classroom block, 3 No.3 classroom block, open auditorium, G &amp; C room, conversion of 1No.4 classroom block to science laboratory/ICT room, construction of fence and gate house, bore hole and water stanchion, supply of 600 pupils’/students’ and 100 teachers’ furniture and erection of 2 standard sign posts with new delta State logo at Steel Primary and Secondary Schools, Udu LGA.</t>
  </si>
  <si>
    <t>Construction of 1No.6 classroom block at Ogbe-Udu Secondary School, Ogbe-Udu</t>
  </si>
  <si>
    <t xml:space="preserve">Demolition and reconstruction of 1No. Principal’s quarters and 1No. Boys’ quarters at Owhrode Secondary School, Owhrode, Udu </t>
  </si>
  <si>
    <t>Construction of 6 classroom block with stores, toilet facilities, supply of 20 teachers’ and 260 students’ furniture and erection of standard school sign post (with the name of the school and the new State logo) at Emeragha Secondary School, Emeragha, Ughelli North</t>
  </si>
  <si>
    <t>Construction of administrative block, 2 Nos. 6 classroom block, multipurpose laboratory block with stores, offices and toilets and 1 No. prototype toilet at Oteri Secondary School, Oteri, Ughelli North</t>
  </si>
  <si>
    <t>i.Renovation/Rehabilitation of 1 No. 8 classroom block and erection of of standard school sign post (with the name of the school and the State logo) at Mariere Primary School, Evwreni.
ii. Renovation of 1 No. 6 classroom block with office and erection of of standard school sign post (with the name of the school and the State logo) at Agbarha Primary School, Agbarha-Otor 
iii. Supply of 815 pupils’ and 242 teachers’ furniture to selected schools in Ughelli North Constituency I</t>
  </si>
  <si>
    <t xml:space="preserve">Renovation of 4No. 3 bedroom bungalows in Government College, Ughelli,  Ughelli North LGA </t>
  </si>
  <si>
    <t xml:space="preserve">Renovation of 1No. 3 bedroom bungalows in Government College, Ughelli,  Ughelli North LGA </t>
  </si>
  <si>
    <t>Alteration /Rehabilitation of woodwork workshop II in Government College, Ughelli, Ughelli North LGA.</t>
  </si>
  <si>
    <t>Alteration/Renovation of Agbarho and Obiaruku hostels in Government College, Ughelli, Ughelli North LGA.</t>
  </si>
  <si>
    <t>Construction of a prototype 1 No. 6 classroom block with stores and toilet facilities at Odedogho Secondary School, Ododegho, i, Ughelli North LGA.</t>
  </si>
  <si>
    <t>Renovation of 1No.6 classroom block with attached office at Izeze Primary School, Uwheru, Ughelli North LGA.</t>
  </si>
  <si>
    <t>Demolition/reconstruction of 1No.3 classroom block at Izeze Primary School, Uwheru, Ughelli North LGA.</t>
  </si>
  <si>
    <t>Construction of perimeter fence with gate and gate house at Izeze Primary School, Uwheru, Ughelli North LGA</t>
  </si>
  <si>
    <t>Construction of 1No.6 classroom block at Izeze Primary School, Uwheru, Ughelli North LGA.</t>
  </si>
  <si>
    <t>i. Renovation/rehabilitation of 1No.3 classroom block with offices and toilet facilities at Oghara Secondary School, Oghara, Agbarha-Otor, 1No.5 classroom block with stores at 
ii. Emonu Comprehensive Secondary School, Emonu-Orogun and supply of 200 students and 25 teachers’ furniture to Oghara Secondary School and Emonu Comprehensive Secondary School, Emonu-Orogun, Ughelli North LGA.</t>
  </si>
  <si>
    <t>Construction of 1No. Administrative block in Udovie Secondary School, Udovie, Ughelli North  LGA.</t>
  </si>
  <si>
    <t>Construction of 1No. 6 classroom block in Udovie Secondary School, Udovie, Ughelli North  LGA.</t>
  </si>
  <si>
    <t>Renovation of 1No.4 classroom block with offices (former hostel block), 1No.5 classroom block with offices (science block) and 1No.4 classroom block with offices (ICT block) at Unity Model School, Agbarho, Ughelli North LGA.</t>
  </si>
  <si>
    <t>Upward review for the construction of a prototype 1No.6 classroom block with stores and toilet facilities and supply of 50 students’ and 12 teachers’ furniture at Omosuomo Secondary School, Omosuomo, Ughelli South</t>
  </si>
  <si>
    <t xml:space="preserve">Supply of 300 Students’ and 150 Teachers’ Furniture at Selected Schools, Ughelli South </t>
  </si>
  <si>
    <t xml:space="preserve">Substitution of the supply of furniture with the renovation of the floors of 2No.6 classroom block in the award of contract for Construction of administrative block and supply of 289 students’ and 60 teachers’ furniture at Owhawha Secondary School, Otor-Owhawha, Ughelli South </t>
  </si>
  <si>
    <t>Renovation of 1No. 2 classroom block, Supply of 200 Students and 20 Teachers Furniture and Erection of School Sign Post with new Delta State Govt. Logo at Asamana Primary School, Arhavwarien, Ughelli South</t>
  </si>
  <si>
    <t xml:space="preserve">Renovation of Laboratory/Work Shop. Renovation of 1No. Six (6) Classroom Block and Renovation of 1 No. Four (4) Classroom Block at Olomu Secondary School, Olomu, Ughelli South </t>
  </si>
  <si>
    <t>Construction of Science Laboratory and Examination Hall at Ughevwughe Secondary School, Ughevwughe, Ughelli South</t>
  </si>
  <si>
    <t>Renovation/rehabilitation of 1No.6 classroom block with offices and erection of school signboard with new State Government logo at Adaka Primary School, Okpavuerhe-Olomu, Construction of 1No.6 classroom block with offices and erection of school signboard with new State Government logo at Ovwodokpokpor Secondary School, Ovwodokpokpor, construction of 1No.6 classroom block with offices and erection of school signboard with new State Government logo at Umolo Secondary School, Umolo-Olomu and supply of 121 students’ and 30 teachers’ furniture to selected schools in Ughelli South Constituency.</t>
  </si>
  <si>
    <t>Construction of 1No. prototype 6 classroom block with offices and demolition/ reconstruction of 1No.3 classroom block with offices in Ofrukama Primary School, Ofrukama, Ughelli South</t>
  </si>
  <si>
    <t>Construction of Administrative Block and Erection of State Government branding uniform project signboard at  Obi-Obeti Secondary School, Obi-Obeti, Ukwuani</t>
  </si>
  <si>
    <t>Supply of 300 Students’ and 27 Teachers’ Furniture at  Obi-Obeti Secondary School, Obi-Obeti, Ukwuan</t>
  </si>
  <si>
    <t>Construction of 2No. Six (6) Classroom Block and Erection of Standard school Sign Post (with the name of the School and the new State logo) at  Obi-Obeti Secondary School, Obi-Obeti, Ukwuan</t>
  </si>
  <si>
    <t xml:space="preserve">i. Renovation/rehabilitation of 1no.3 classroom block with offices, construction of 1No.3 classroom block with offices and toilets, supply of 60 students’ and 15 teachers’ furniture, erection of school signboard with new State Government logo 
ii. Renovation/rehabilitation of 2No.6 classroom block with offices, construction of prototype toilet block with stanchion and borehole and erection of School signboard with new State Government logo at i.Umuaja Mixed Secondary School, Umuaja
ii. Umutu Mixed Secondary School </t>
  </si>
  <si>
    <t>Renovation/rehabilitation of 1No. 6 classroom block with offices and construction of students’ toilet with water stanchion and borehole (prototype) at Umuebu Primary School, Amai, demolition/reconstruction of 1No.3 classroom block and supply of 25 students’ furniture to Nge Primary School, Amai, Ukwuani LGA.</t>
  </si>
  <si>
    <t>Construction of 1No.6 classroom block with offices at Ebrumede Secondary School, Ebrumede, 1No. 6 classroom block and 1No.3 classroom block at Iterebi Secondary School, supply of 219 students’ and 30 teachers’ furniture to Ebrumede and Iterebi Secondary Schools and erection of standard school signboard with Delta State logo at Iterebi Secondary School, Uvwie LGA.</t>
  </si>
  <si>
    <t>Construction of Corpers’ lodge and supply of 115 students’ and 20 teachers’ furniture in Adult Literacy Centre, Ekpan;  Uvwie LGA</t>
  </si>
  <si>
    <t xml:space="preserve">Construction of prototype 1No. 6 Classroom block with stores and toilet facilities at Iterigbe Secondary School, Uvwie, </t>
  </si>
  <si>
    <t>Construction of 1No.prototype 6 classroom block in Abe I Secondary School, Aruakpor Umah, Uvwie</t>
  </si>
  <si>
    <t>Construction of prototype administrative block (small size) at Iterigbe Secondary School, Uvwie</t>
  </si>
  <si>
    <t xml:space="preserve">Construction of prototype 1No. 6 Classroom block with stores and toilet facilities in Iterigbe Secondary School, Uvwie LGA.  </t>
  </si>
  <si>
    <t xml:space="preserve">Construction of prototype students’ toilet and Supply of 300 students’ and 30 teachers’ in Iterigbe Secondary School, Uvwie LGA.                                                                                                                                                                                                                                                                                                           </t>
  </si>
  <si>
    <t>Construction of a prototype 6 classroom block with stores and toilets at at St. Kabe Primary School, Tsekelewu, Warri North</t>
  </si>
  <si>
    <t>Supply of 15 teachers’ and 150 students’ furniture to St. Kabe Primary School, Tsekelewu, Warri North</t>
  </si>
  <si>
    <t>Supply of 15 teachers’ and 250 students’ furniture to St. Kabe Primary School, Tsekelewu, Warri North</t>
  </si>
  <si>
    <t>Construction of 2No. prototype 3 classroom block with offices 1No. staff quarter and erection of standard school signpost with the name of the school and the State logo at Ugberun/Ijala Primary School, Oboghoro, Warri North LGA.</t>
  </si>
  <si>
    <t>Renovation of 1No.2 classroom block with office, 1No.6 classroom block with office, 2No.3 classroom block, construction of student toilet with water stanchion and borehole and renovation of 1No. security house at Ajagbodudu Primary School, Ajagbodudu, Warri North LGA</t>
  </si>
  <si>
    <t>Construction of Prototype 6 classroom block with stores and toilet facilities and Erection of Standard school sign post (with the name of the School and  new State Government logo) at Obodo College, Obodo, Warri South</t>
  </si>
  <si>
    <t>Construction of Administrative Block and Erection of State Government branding uniform project signboard at Obodo College, Warri, Warri South</t>
  </si>
  <si>
    <t>Construction of 1No. Six (6) Classroom Block with stores and Toilet Facilities at Obodo College, Warri, Warri South</t>
  </si>
  <si>
    <t>Construction of 1No.3 classroom block (special design), prototype toilet block, conversion and renovation of 1No.6 classroom block to examination hall, library with 2No. classroom and erection of standard school signpost with the name of the school and the state logo at Egbokodo Secondary School, Egbokodo, construction of prototype toilet block, furnishing of science laboratory and erection of standard school signpost with the name of the school and State logo at Atuwatse II (Ifie) Secondary School, Ifie and supply of 242 students’ and 30 teachers’ furniture to selected schools in Warri South I Constituency.</t>
  </si>
  <si>
    <t>Construction of 1No.3 classroom block with offices and toilets, students’ toilet with water stanchion and borehole, erection of standard school sign post (with the name of the school and the new State logo at Edjeba Secondary School, Edjeba, construction of 1No.6 classroom block with offices and toilets, examination hall, supply of 80 students’ double seater furniture and erection of standard school sign post (with the name of the school and the new State logo) at College of Commerce, Warri,  Warri South II Constituency.</t>
  </si>
  <si>
    <t>Conversion of 1No.3 classroom block with offices and toilets to staff quarters and 1No. office block to staff quarters at Ubeji Secondary School, Ubeji, Warri South</t>
  </si>
  <si>
    <t>Supply of 100 students’/pupils’ double seater desks and 30 teachers’ furniture to Selected schools, Warri South</t>
  </si>
  <si>
    <t>Renovation of 2No.6 classroom block with offices at Ogbe-Ijoh Grammar School, Ogbe-Ijoh, Warri South West</t>
  </si>
  <si>
    <t>Construction of 1No. Prototype 6 classroom Block with offices in Costain Primary School, Costain, Warri South West LGA.</t>
  </si>
  <si>
    <t>Construction of 1No. 6 (Six) Classroom Block with Offices at Otseyi Primary School, Warri South West LGA.</t>
  </si>
  <si>
    <t>Renovation of 1No.three (3) Classroom Block with Office at Diabo Primary School,  Warri South West LGA.</t>
  </si>
  <si>
    <t>Construction of a block of 4 units of 1 bedroom flats at Edah Primary School, Madangho and a block of 4 units of 1 bedroom flats at Udiaboh Primary School, Ajudiabo Warri South West LGA.</t>
  </si>
  <si>
    <t>Renovation of 1No.8 classroom block with offices and toilets at Isaba Grammar School, Isaba, Warri South West</t>
  </si>
  <si>
    <t>Provision of science equipment/materials for Senior Secondary Schools in the three Senatorial Districts of Delta State.</t>
  </si>
  <si>
    <t>Supply of computers and related items to Secondary Schools in Delta State.</t>
  </si>
  <si>
    <t>Supply of 1,102 pupils’/students’ and 200 teachers furniture to Public Primary and Secondary Schools in Delta Central Senatorial District.</t>
  </si>
  <si>
    <t>Supply of 1,102 pupils’/students’ and 200 teachers furniture to Public Primary and Secondary Schools in Delta South Senatorial District.</t>
  </si>
  <si>
    <t xml:space="preserve">Construction of a prototype 1No.6 classroom block with stores and toilet facilities, prototype 1No.3 classroom block, prototype administrative block, prototype students’ toilet and supply of 50 students’ and 10 teachers’ furniture, Azagba Ogwashi Mixed Secondary School, Azagba-Ogwashi, Aniocha South LGA </t>
  </si>
  <si>
    <t xml:space="preserve">Renovation of 1No.6 classroom block at Nshiagu College, Ogwashi-Uku, Aniocha South LGA </t>
  </si>
  <si>
    <t xml:space="preserve">Renovation of 1No.6 Classroom Block, with offices and toilets and 3 classroom block (Block A) at Nshiagu College, Ogwashi-Uku, Aniocha South LGA  </t>
  </si>
  <si>
    <t xml:space="preserve">Renovation of 1No. 3 Classroom Block (Block B) and 1No. 3 Classroom Block (Block C) at Nshiagu College, Ogwashi-Uku, Aniocha South LGA </t>
  </si>
  <si>
    <t>Renovation of 1No. 3 Classroom block with offices and toilets and 1No. 3 classroom block with toilets and stores housing the CIEs office at Nshiagu College, Ogwashi-Uku, Aniocha South LGA</t>
  </si>
  <si>
    <t>Renovation of 1No.10 classroom block with stores and supply of 175 students’ and 50 teachers’ furniture, Baptist Medical Centre Secondary School, Eku, Ethiope East LGA</t>
  </si>
  <si>
    <t>Construction of Prototype 6 Classroom block with toilet facilities and stores at Irhodo Secondary School, Jesse, Ethiope West LGA</t>
  </si>
  <si>
    <t>Revised Renovation of 1No.6 classroom block with cubicles, 1No. 3 classroom block and examination hall and supply of 410 students and 67 teachers furniture to Owanta Mixed Secondary School, Owanta, Ika North East LGA</t>
  </si>
  <si>
    <t>Renovation/rehabilitation of 1No.6 classroom block with attached offices and construction of 1No. prototype toilet block (without water reticulation) at Oki Primary School, Oki, Ika South LGA</t>
  </si>
  <si>
    <t xml:space="preserve">Renovation/Rehabilitation of 1No. 3 Classroom block with offices at Ime-Obi Secondary School, Agbor, Ika South LGA </t>
  </si>
  <si>
    <t>Renovation/Rehabilitation of 2No.6 classroom block with offices, 1No.7 classroom block with offices and erection of standard school signpost with the name of the school and State Logo at Ime-Obi Secondary School, Agbor, Ika South LGA</t>
  </si>
  <si>
    <t>Renovation/Rehabilitation of 1No.3 Classroom Block and 1No.8 classroom block at Charles Burr Primary School, Agbor, Ika South LGA</t>
  </si>
  <si>
    <t>Additional Works for the construction of 2No. Storey building of 12 classroom blocks with offices and toilets, renovation/construction of fence and gate house, conversion of 6 classroom block with offices to 3Nos.  Laboratories and ICT room with stores and supply of 600 students and 75 teachers furniture, 120 laboratory stools and 25 computer tables and chairs and erection of school signboard with new State Government logo at Igumbor Otiku Secondary School, Agbor, Ika South LGA</t>
  </si>
  <si>
    <t>Renovation/Rehabilitation work of 1No.4 Laboratory Block with offices and toilet facilities, 1No.6 classroom block (Block A) and 1No. 6 Classroom (Block B) at Aviara Secondary School, Isoko South LGA</t>
  </si>
  <si>
    <t>Construction of prototype students’ toilet with water at Origho Primary School, Emonsoye, Isoko South LGA</t>
  </si>
  <si>
    <t xml:space="preserve">Electricity to existing structures and drilling of borehole and water reticulation of water to existing classroom blocks and toilets, Okwegume Secondary School, Okwegume, Okpe LGA                                                                                                                                                                              </t>
  </si>
  <si>
    <t>Renovation/rehabilitation of 1No.3 classroom block with offices, 1No.3 classroom block (block A), 1No.3 classroom block (block B) and supply of 220 students’ and 25 teachers’ furniture, Aragba Okpe Secondary School, Aragba-Okpe, Okpe LGA</t>
  </si>
  <si>
    <t>Renovation/Rehabilitation of Examination hall, 1No.6 Classroom Block, Construction of Students Toilet (prototype) and supply of 50 students and 10 Teachers furniture at Mixed Secondary School, Ukala-Okpunor, Oshimili North LGA</t>
  </si>
  <si>
    <t>Renovation/remodeling of Health Department to Laboratory block at Isioma Onyeobi College, Oshimili South LGA</t>
  </si>
  <si>
    <t>Construction of L-Shaped 1No. Six(6) Classroom block with 8Nos offices and toilets (Borehole and Stand inclusive) at Government Model Secondary School, GRA, Asaba, Oshimili South LGA</t>
  </si>
  <si>
    <t>Renovation of 1No.5 classroom block with 2No. offices and 1No. staffroom, perimeter block wall fence with construction of gate house and construction of students’ toilet with water stanchion and borehole, Eyetan Primary School, Sapele</t>
  </si>
  <si>
    <t>Construction of students’ toilet block, Ovwian Secondary School, Ovwian, Udu</t>
  </si>
  <si>
    <t xml:space="preserve">Demolition/reconstruction of 1No.6 classroom block with offices, Ovwian Secondary School, Ovwian, Udu </t>
  </si>
  <si>
    <t xml:space="preserve">Renovation/rehabilitation of 1No.9 classroom block with offices with attached walkway, Ovwian Secondary School, Ovwian, Udu </t>
  </si>
  <si>
    <t>Renovation/rehabilitation of 1No.6 classroom block with attached offices, 2Nos.3 classroom blocks with offices, 1No.3 classroom block, 1No.2 laboratory block with offices and 3No classroom block with offices and erection of signpost with the new Delta State logo, Ovwian Secondary School, Ovwian, Udu</t>
  </si>
  <si>
    <t>Renovation/rehabilitation of 1No.6 classroom block with attached 0ffice and construction of prototype students’ toilet with borehole and water stanchion, Esaba Primary School, Esaba, Ughelli North LGA</t>
  </si>
  <si>
    <t>Reconstruction of dinning hall and construction of gate house with gates, Unity Model School, Agbarho, Ughelli North LGA</t>
  </si>
  <si>
    <t>Construction of 1No. Prototype Laboratory block with store, office and toilets, supply/installation of concrete work top at the science laboratory block and procurement of science materials at Oghara Secondary School, Agbarha-Otor, Ughelli North LGA</t>
  </si>
  <si>
    <t xml:space="preserve">Renovation/rehabilitation of 1No.2 classroom block with attached offices, 1No.4 classroom block with 2No. offices and construction of 1No. prototype 6 classroom block with offices, Morka Primary School, Obiaruku, Ukwuani LGA </t>
  </si>
  <si>
    <t xml:space="preserve">Renovation of 1No.6 classroom block (block C) at Umukwata Primary School, Obinomba, Ukwuani LGA </t>
  </si>
  <si>
    <t xml:space="preserve">Renovation of block work fence, gate house and demolition of existing dilapidated 5 classroom block and construction of 1No.3 classroom block with offices and toilet at Umukwata Primary School, Obinomba, Ukwuani LGA  </t>
  </si>
  <si>
    <t xml:space="preserve">Renovation of 1No.6 classroom block (block B) at Umukwata Primary School, Obinomba, Ukwuani LGA </t>
  </si>
  <si>
    <t xml:space="preserve">Renovation of 1No.6 classroom block (block A) at Umukwata Primary School, Obinomba, Ukwuani LGA </t>
  </si>
  <si>
    <t xml:space="preserve">Renovation/Rehabilitation of 1No. 7 classroom block and supply of 200 students and 30 teachers furniture to Akashiede Girls Secondary School, Obiaruku, Ukwuani LGA </t>
  </si>
  <si>
    <t xml:space="preserve">Upward Review of Contract for the Construction of a Storey Building Block of 12 Classrooms at New Ekpan Secondary School, Ekpan, Uvwie </t>
  </si>
  <si>
    <t>Construction of 1No.13 classroom block with office and toilet (on 2 floors), fence and gate house and borehole and water stanchion at Ighogbadu Secondary School, Warri, Warri South LGA</t>
  </si>
  <si>
    <t>Renovation of 1No.7 classroom block with offices, reconstruction of 1No.3 classroom block (prototype) and construction of prototype students’ toilet at Iginiwa Primary School, Ode-Itsekiri, Warri South LGA</t>
  </si>
  <si>
    <t>Renovation of 1No.4 classroom block at Ukpokiti Primary school, Warri, Warri South LGA</t>
  </si>
  <si>
    <t>Construction of 8Nos.2 Bedroom flats (1 Storey building teachers quarters) at Nana College, Warri, Warri South LGA</t>
  </si>
  <si>
    <t>Supply of 1,165 pupils/students and 150 teachers furniture to Public Primary and Secondary Schools in Delta North Senatorial District</t>
  </si>
  <si>
    <t>Supply of 2,350 pupils/students and 290 teachers furniture to Public Primary and Secondary Schools in Delta North Senatorial District</t>
  </si>
  <si>
    <t>Office equipment</t>
  </si>
  <si>
    <t>Post Primary Education Board</t>
  </si>
  <si>
    <t>State Universal Basic Education Board (SUBEB)</t>
  </si>
  <si>
    <t>02100</t>
  </si>
  <si>
    <t>0517320001</t>
  </si>
  <si>
    <t>0517320002</t>
  </si>
  <si>
    <t>0517320003</t>
  </si>
  <si>
    <t>0517320004</t>
  </si>
  <si>
    <t>Provision ofInstruction Materials to Public Primary Schools</t>
  </si>
  <si>
    <t>70912</t>
  </si>
  <si>
    <t>Renovation of Fimanace and Accounts Block</t>
  </si>
  <si>
    <t>Ministry of Health</t>
  </si>
  <si>
    <t>0517120001</t>
  </si>
  <si>
    <t>0517120002</t>
  </si>
  <si>
    <t>0517120003</t>
  </si>
  <si>
    <t>0517120004</t>
  </si>
  <si>
    <t>0517120005</t>
  </si>
  <si>
    <t>HE INTERVENTION</t>
  </si>
  <si>
    <t>Adult and Non Formal Education</t>
  </si>
  <si>
    <t>Establishment and equipping of inclusive Schools at Agbor and Okpanam</t>
  </si>
  <si>
    <t>Establishment of a new Public Primary School at Junior Staff Quarters, Okpanam.</t>
  </si>
  <si>
    <t>Establishment of a new Public Secondary School at the defunct FSP premises</t>
  </si>
  <si>
    <t>Infratructural development of the permanent site of omu Boys Secondary, Ibusa, Oshimili North LGA</t>
  </si>
  <si>
    <t>Fencing of Schools across the state</t>
  </si>
  <si>
    <t>Special intervention in West-End Mixed Secondary School:
1. Reconstruction of the storey building.
2. Landscaping.
3. Renovation/rehabilitation of classroom blocks</t>
  </si>
  <si>
    <t>Perimeter fencing and gatehouse of Steel Town School, Agbarho</t>
  </si>
  <si>
    <t>Teachers Professional Development Centre (TPDC)</t>
  </si>
  <si>
    <t>Infrastructural development of Dein Secondary School, Agbor</t>
  </si>
  <si>
    <t>Rehabilitation of infrastructural facilities at Ibusa Girls Secondary School.</t>
  </si>
  <si>
    <t>Rehabilitation of Infrastructural facilities (including Principal's quarters, Corpers' lodge, fencing and administrative blocks) at Emonu Comprehensive Secondary School, Emonu Orogun, Ughelli North LGA</t>
  </si>
  <si>
    <t>Construction of Perimeter Block Wall Fence, Multi purpose Hall and Laboratory at Okpanam High School, Okpanam, Oshimili North LGA</t>
  </si>
  <si>
    <t>Construction of Perimeter Block Wall Fence and Principals Quarters at Owa Secondary School, Owa-Oyibu, Ika North-East LGA</t>
  </si>
  <si>
    <t>Renovation of infrastructural Facilities and Construction of Principals quarters, Corpers Lodge and perimeter Block wall Fence at Ute-Okpu Grammar School, Ika North-East LGA</t>
  </si>
  <si>
    <t>Rehabilitation of infrastructural facilities at St. Thomas's College, Ibusa, Oshimili North LGA</t>
  </si>
  <si>
    <t>Rehabilitation of infrastructural facilities at Comprehensive High School, Idumuje Ugboko, Aniocha North LGA</t>
  </si>
  <si>
    <t>Rehabilitation of infrastructural facilities at Ozomor Primary School, Owa-Alizomor Aniocha North LGA</t>
  </si>
  <si>
    <t>Rehabilitation of infrastructural facilities at Ogun Primary School, Ovwor-Olomu, Ughelli South LGA</t>
  </si>
  <si>
    <t>Rehabilitation of infrastructural facilities at Government Secondary School, Atuma, Oshimili North LGA</t>
  </si>
  <si>
    <t>Rehabilitation of infrastructural facilities at Illah Grammar School, Illah, Oshimili North LGA</t>
  </si>
  <si>
    <t>Production of Schemes of work</t>
  </si>
  <si>
    <t>Provision of Registers, Diaries, Charts and other Instructional materials to Public Schools in the State</t>
  </si>
  <si>
    <t>Provision of Science Equipment to Selected Public Secondary Schools in the State</t>
  </si>
  <si>
    <t>Supply of Science Equipment to Igumbor Otiku Secondary School, Alihagu Secondary School, Ika South LGA and Efeizomor Secondary School, Ika North East LGA</t>
  </si>
  <si>
    <t>Supply of Furniture to Public Primary and Secondary Schools in the State.</t>
  </si>
  <si>
    <t>Construction/Rehabilitation of infrastructrural facilities at Egodor Secondary School, Egodor, Burutu LGA</t>
  </si>
  <si>
    <t>Rehabilitation of infrastructural facilities at St. Anthony's Secondary School, Ubulu-Uku, Aniocha South LGA</t>
  </si>
  <si>
    <t xml:space="preserve">Perimeter fencing of Oduke Secondary School; construction of Water supply system and connection of power to BEDC </t>
  </si>
  <si>
    <t>Perimeter fencing and construction of gate house at Ugbolu Mixed Secondary school, Ugbolu</t>
  </si>
  <si>
    <t>Conversion of under-utilized classroom blocks/Construction of Corpers Lodge in selected schools in the State</t>
  </si>
  <si>
    <t>Special Interventions during emergencies in Education</t>
  </si>
  <si>
    <t>The National Policy on Education (NPE) advocates for inclusive education at all levels of Basic &amp; Secondary education.  Hence, the need for the state to pilot test with some schools has become apt</t>
  </si>
  <si>
    <t xml:space="preserve">Uzoigwe Primary School is the only public Primary School catering for school age children stretching from FMC through Shoprite flyover to DDPA and down to Okpanam town.  Therefore,the new school will serve as buffer for primary school pupils within the catchment area. </t>
  </si>
  <si>
    <t xml:space="preserve">There has been over pressure on the existing facilities at West End M/S/S, Asaba and Govermnemt Model Secondary School Asaba due to huge enrolment surge.  The school are apparently exeeding their carrying capacities thereby resulting in high classroom/students ratios.  Hence, the new school will reduce the enrolment pressure in both schools </t>
  </si>
  <si>
    <t>This school has been established and existing for upwards of four (4) years but cohabiting with a primary school which has made teaching and learning somewhat diifficult.  Hence, its needs to rrelocate to the permanent site provided by the community</t>
  </si>
  <si>
    <t xml:space="preserve">The issue of school land encroachment has assumed  frightening dimensions to the extent that unscrupulous community members are even engaged in the land rackecteering and speculative activities.  Most unfenced school structures now serve as hide outs and dens for kidnappers, armed robbers and other miscreants including cultism and vandalism.  Hence, the special focus on school safety and security. </t>
  </si>
  <si>
    <t>This school is the only public secondary school in the state running double shifts for almost four (4) years now. Beside the population surge, the newly constructed storey building block which ordinarily should have accommodated over 500 students is in a terribly bad and deangerous state.  THe only option is complete demolition and construction of a new one.  Worst still is the poor and marshy landscape whic puts government in bad breath as the school is strategically located on the highway</t>
  </si>
  <si>
    <t>Government is in the process of resolving the disagreement with the Mission authorities and at the end there would be the need for minor renovation works before full school rsumption</t>
  </si>
  <si>
    <t>This school was newly acquired by the government from the defunct DSC Aladja and requires fencing to provide autonomy and safety of school properties.</t>
  </si>
  <si>
    <t>This is a professional centre for the building of the capacities of teachers especially and other human resources for the State and National development.  The project is ongoing but requires continued budgetary provisions towards its completion.</t>
  </si>
  <si>
    <t>The school school is undergoing some forms of transformation and reforms</t>
  </si>
  <si>
    <t>This school is in a very delapidated condition and requires urgent government intervention on nearly all the school structures</t>
  </si>
  <si>
    <t>The school is in a poor state and faced with copious land encroachment which must be tackled urgently</t>
  </si>
  <si>
    <t>This school is located within the heart of Okpanam community and boardered by residential homes which makes the environment prone to encraochment, distractions and vices because of free access into the schoo compound.  Beside, there are neither laboratory nor examination halls for conducive teaching and learning</t>
  </si>
  <si>
    <t>This school has been encroachment prone with no fencing nor Quarters.  Hence, the need for Principal's quarters to provide human prsence especailly after school hors.</t>
  </si>
  <si>
    <t>Need for infrstructural upgrades and make human presence possible in the school to wards oof criminal activities</t>
  </si>
  <si>
    <t>This school structures are all in great shambles that that teaching and learning has almost become impossible at the moment</t>
  </si>
  <si>
    <t>The structures require rahbilatation to bring up the school to relative standards</t>
  </si>
  <si>
    <t>School structures in very delapidated states</t>
  </si>
  <si>
    <t>The school structures have been under serious attacks through bush fire and other sundry activities of hoodlums therby leaving the school in very poor state for teaching and learning</t>
  </si>
  <si>
    <t>the school premises is fast becoming the den of armed bandits and other miscreants who occupy the school after schooling hours for nefarious activities</t>
  </si>
  <si>
    <t>This is essentially needed for adequate referencing during teaching and learning</t>
  </si>
  <si>
    <t>These are statutory school records which must be provided by government for all school and further aids to classroom interactions</t>
  </si>
  <si>
    <t>This is required to aid science and technology driven education and economic grwoth</t>
  </si>
  <si>
    <t>There are existing newly built laboratory structures withpout the necessary scince equipment for teaching and learning of the sciences</t>
  </si>
  <si>
    <t>The furniture situation in most schools have assumed a very worrisome and embarrassing dimensions with many learners sitting practically on bare floors during class activities and this impedes quality outcomes</t>
  </si>
  <si>
    <t>This is a typical hinterland school with poor classroom facilities and requires quick interventions</t>
  </si>
  <si>
    <t>This is a new school located in the heart of Oduke community but has witnessed herders' incessant disturbances.  Hence, security is required</t>
  </si>
  <si>
    <t>The school compound has been been hijacked by hoodlums who use the adjorning surroundings for criminal activities including gang raping and cult activities</t>
  </si>
  <si>
    <t>Schools with surplus or under-utilized blocks of classrooms could be converted and rehabilitated into Corpers' lodge</t>
  </si>
  <si>
    <t>There are many incidences of natural and man-made disasters such as blown off roofs, burglary theft etc which may appear minor and requiires urgent attention to avoid further deterioration with increased expenditure on government</t>
  </si>
  <si>
    <t>0517022001</t>
  </si>
  <si>
    <t>0517022002</t>
  </si>
  <si>
    <t>0517022003</t>
  </si>
  <si>
    <t>0517022004</t>
  </si>
  <si>
    <t>0517022005</t>
  </si>
  <si>
    <t>0517022006</t>
  </si>
  <si>
    <t>0517022007</t>
  </si>
  <si>
    <t>0517022008</t>
  </si>
  <si>
    <t>0517022009</t>
  </si>
  <si>
    <t>0517022010</t>
  </si>
  <si>
    <t>0517022011</t>
  </si>
  <si>
    <t>0517022012</t>
  </si>
  <si>
    <t>0517022013</t>
  </si>
  <si>
    <t>0517022014</t>
  </si>
  <si>
    <t>0517022015</t>
  </si>
  <si>
    <t>0517022016</t>
  </si>
  <si>
    <t>0517022017</t>
  </si>
  <si>
    <t>0517022018</t>
  </si>
  <si>
    <t>0517022019</t>
  </si>
  <si>
    <t>0517022020</t>
  </si>
  <si>
    <t>0517022021</t>
  </si>
  <si>
    <t>0517022022</t>
  </si>
  <si>
    <t>0517022023</t>
  </si>
  <si>
    <t>0517022024</t>
  </si>
  <si>
    <t>0517022025</t>
  </si>
  <si>
    <t>Construction of Administrative/Senate building at DELSU, Abraka</t>
  </si>
  <si>
    <t>Faculty of Engineering, Oleh Campus</t>
  </si>
  <si>
    <t>Additional facilities (furniture, E-Library, Computer Based Testing) at the Standard Library Complex, Asaba</t>
  </si>
  <si>
    <t>Construction offence of Male/Female Halls of Residence/Gate house at Delta State Polytechnic, Ogwashi-Uku</t>
  </si>
  <si>
    <t>Supply of workshop/laboratory equipment at Delta State Polytechnic, Ozoro</t>
  </si>
  <si>
    <t>Demolition and Reconstruction of a fresh 12-classroom Building Block inclusive of Abolition works at Institute of Continuing Education, Ásaba</t>
  </si>
  <si>
    <t>Construction of Faculty of Science, Delta State University, Abraka Campus (Faculty Block (1) Unit</t>
  </si>
  <si>
    <t>Institute of Continuing Education</t>
  </si>
  <si>
    <t>Renovation of Education Building, College of Education, Warri</t>
  </si>
  <si>
    <t>Provision of potable water, DELSU, Anwai</t>
  </si>
  <si>
    <t>Establishment of Library at Uwheru</t>
  </si>
  <si>
    <t>Digitalization of Libraries</t>
  </si>
  <si>
    <t>0517022026</t>
  </si>
  <si>
    <t>0517022027</t>
  </si>
  <si>
    <t>0517022028</t>
  </si>
  <si>
    <t>0517022029</t>
  </si>
  <si>
    <t>0517022030</t>
  </si>
  <si>
    <t>0517022032</t>
  </si>
  <si>
    <t>MINISTRY OF ENERGY</t>
  </si>
  <si>
    <t>FOR IMPROVEMENT OF ELECTRICITY ACROSS THE STATE.</t>
  </si>
  <si>
    <t>RURAL DEVELOPMENT AGENCY</t>
  </si>
  <si>
    <t>DIFF</t>
  </si>
  <si>
    <t>Re-inforcement / Rehabilitation of Electricity Supply Network at Urhuoka/ Ekredjeta-Abraka, Ethiope East LGA</t>
  </si>
  <si>
    <t>Establishment of Inter-Township Connection Network (ITC) 33KV to Ogriagbene in Bomadi LGA</t>
  </si>
  <si>
    <t xml:space="preserve">Installation of 1No. 300KVA, 11/0.415KV Transformer and 1No. 500KVA, 11/0.415KV Transformer at DBS Station (Asaba) and Jarret Street (Asaba) Oshimili South LGA  </t>
  </si>
  <si>
    <t xml:space="preserve">Extension of Electricity to Omenibodo Agricultural Estate/Ogbe-Nnani Street, Abbi, Ndokwa West LGA  </t>
  </si>
  <si>
    <t>Re-Inforcement/Rehabilitation of Electricity Supply Network at Koko Community in Warri North LGA</t>
  </si>
  <si>
    <t>Rehabilitation/Re-Inforcement of Electricity Supply Network at Ugono/Orogun, Ughelli North LGA</t>
  </si>
  <si>
    <t>Rehabilitation/Re-Inforcement of Electricity Supply Network at Okoro/Ajuya Streets &amp; Environs, Warri South LGA</t>
  </si>
  <si>
    <t>Re-Inforcement of Electricity Supply Network at Onicha-Olona, Aniocha North LGA</t>
  </si>
  <si>
    <t>Rehabilitation/Re-Inforcement of Electricity Supply Network at Uwheru, Agadama and Ighwre-Ovie Town, Ughelli North LGA</t>
  </si>
  <si>
    <t xml:space="preserve">Re-Inforcement/Rehabilitation Electricity of Supply Network at Abbi, Ndokwa West  </t>
  </si>
  <si>
    <t>Rehabilitation of  Electricity Supply Network at Enwhe, Isoko South LGA</t>
  </si>
  <si>
    <t>Rehabilitation/Re-Inforcement of Electricity Supply Network at Okugbe Quarters &amp;  Uduophori Waterside, Uduphori Town, Patani LGA</t>
  </si>
  <si>
    <t>Rehabilitation/Re-Inforcement of Electricity Supply Network at Old AT&amp;P Road, Ejumuyavwe, Oghara Junction and Mosogar, Ethiope West  LGA</t>
  </si>
  <si>
    <t>Purchase/Supply of Critical  Electrical Materials For The Re-Inforcement of the Existing Electricity  Electricity Networks in Delta State</t>
  </si>
  <si>
    <t>Re-Inforcement of Electricity Supply Network at Barr. Irogbo/Our Lady's School environs, Okpanam and Ugbolu, Oshimili  North LGA</t>
  </si>
  <si>
    <t xml:space="preserve">Extension of Electricity Supply Network to Amachai New Layout, Okpanam, Oshimili  North LGA </t>
  </si>
  <si>
    <t>Rehabilitation/Re-Inforcement of Electricity Supply Network at Jaffi-Tutu Street and Environs, Abavo, Ika South LGA</t>
  </si>
  <si>
    <t>Rehabilitation/Re-Inforcement of Electricity Supply Network at Owa-Oyibu, Owa-Ofie, Owa-Alizomor, Owanta-Aliosimie, Mbiri,  Ika North East LGA</t>
  </si>
  <si>
    <t>Rehabilitation/Re-Inforcement of Electricity Supply Network at  Oko-Odifulu, Oshimili South LGA</t>
  </si>
  <si>
    <t>Installation of 1No. Transfomer and 45No. Column-Mounted Streetlight at Ugbolu, Oshimili North LGA</t>
  </si>
  <si>
    <t xml:space="preserve">Completion of Agoloma Elecrification Project/Extension to Toru-Agiama, Patani LGA </t>
  </si>
  <si>
    <t>Rehabilitation/Re-Inforcement of Electricity Supply Network at Emefiele / Emeteke Streets, Okotomi Layout, Okpanam, Oshimili North LGA</t>
  </si>
  <si>
    <t>Re-Inforcement/Rehabilitation of Electricity Supply Network at Uloho Layout, Ekredjebor, Ughelli North LGA</t>
  </si>
  <si>
    <t>Re-Inforcement/Rehabilitation of Electricity Supply Network at Odedegho Community, Ughelli North LGA</t>
  </si>
  <si>
    <t xml:space="preserve">Extension of Electricity Supply Network to Urhuagbesa-Abraka, Ethiope East LGA </t>
  </si>
  <si>
    <t xml:space="preserve">Extension of Toru-Apelebiri, Bolu-Apelebiri Apelebiri Clan, Patani LGA </t>
  </si>
  <si>
    <t>Rehabiliatation of Electricity Supply Network in Ossissa Clan, Ndokwa East LGA</t>
  </si>
  <si>
    <t>Electrification/Installation of 1No. 100KVA Generator to power Ode-Itsekiri Community, Warri South LGA</t>
  </si>
  <si>
    <t>Rehabiliatation of Ezkiokpor-Umukwata &amp; Ebedei 33KV Network in Ukwuani LGA</t>
  </si>
  <si>
    <t>Re-Inforcement/Rehabilitation of Electricity Supply Network at Umunede, Ekwuoma, Otolokpo and Idumesah, Ika North East LGA</t>
  </si>
  <si>
    <t>Re-Inforcement/Rehabilitation of Electricity Supply Network at Ozanogogo Ika South LGA</t>
  </si>
  <si>
    <t>Extension of Electrcity Supply 33KV Network to Orere-Uluba, Warri South LGA</t>
  </si>
  <si>
    <t>Re-Inforcement/Rehabilitation of Electricity Supply across the State</t>
  </si>
  <si>
    <t>Re-Inforcement/Rehabilitation of Electricity Supply Network at Oton Iyatsekiri Community, Sapele LGA</t>
  </si>
  <si>
    <t>Re-Inforcement/Rehabilitation of Electricity Supply Network at Akumazi Umuocha, Ika North East LGA</t>
  </si>
  <si>
    <t>Extension of Electrcity Supply to Ogwashi-Uku Corectional Service and environs, Aniocha South LGA</t>
  </si>
  <si>
    <t>Re-Inforcement/Rehabilitation of Electricity Supply Network at Iwride-Iyede, Isoko North  LGA</t>
  </si>
  <si>
    <t>Re-Inforcement/Rehabilitation of Electricity Supply Network at Evwriyen Community, Okpe  LGA</t>
  </si>
  <si>
    <t>Re-Inforcement/Rehabilitation of Electricity Supply Network at Niger-Cat / Refinery Road Axis, Uvwie LGA</t>
  </si>
  <si>
    <t>Re-Inforcement/Rehabilitation of Electricity Supply Network at Onicha-Uku and Issele-Mkpitime, Aniocha North LGA</t>
  </si>
  <si>
    <t>Re-Inforcement/Rehabilitation of Electricity Supply Network at Owa-Alero and Ekuku-Agbor, Ika North East LGA</t>
  </si>
  <si>
    <t>Re-Inforcement/Rehabilitation of Electricity Supply Network at Obikwele, Ndokwa East LGA</t>
  </si>
  <si>
    <t>Re-Inforcement/Rehabilitation of Electricity Supply Network at Okpe-Olomu, Ughelli South LGA</t>
  </si>
  <si>
    <t>Re-Inforcement/Rehabilitation of Electricity Supply Network at Idumurinma community,  Boji-Boji Owa, Ika North East LGA</t>
  </si>
  <si>
    <t>Re-Inforcement/Rehabilitation of Electricity Supply Network at Araya and Aviara, Isoko South LGA</t>
  </si>
  <si>
    <t>Re-Inforcement/Rehabilitation of Electricity Supply Network at Ogbe-Ijaw, Warri South-West LGA</t>
  </si>
  <si>
    <t>Re-Inforcement/Rehabilitation of Electricity Supply Network at Olota, Ughelli South LGA</t>
  </si>
  <si>
    <t xml:space="preserve">Office Furniture / Equipment </t>
  </si>
  <si>
    <t>0231120001</t>
  </si>
  <si>
    <t>0231120002</t>
  </si>
  <si>
    <t>0231120003</t>
  </si>
  <si>
    <t>0231120004</t>
  </si>
  <si>
    <t>0231120005</t>
  </si>
  <si>
    <t>0231120006</t>
  </si>
  <si>
    <t>0231120007</t>
  </si>
  <si>
    <t>0231120008</t>
  </si>
  <si>
    <t>0231120009</t>
  </si>
  <si>
    <t>0231120010</t>
  </si>
  <si>
    <t>0231120011</t>
  </si>
  <si>
    <t>0231120012</t>
  </si>
  <si>
    <t>0231120013</t>
  </si>
  <si>
    <t>0231120014</t>
  </si>
  <si>
    <t>0231120015</t>
  </si>
  <si>
    <t>0231120016</t>
  </si>
  <si>
    <t>0231120017</t>
  </si>
  <si>
    <t>0231120018</t>
  </si>
  <si>
    <t>0231120020</t>
  </si>
  <si>
    <t>0231120021</t>
  </si>
  <si>
    <t>0231120022</t>
  </si>
  <si>
    <t>0231120023</t>
  </si>
  <si>
    <t>0231120024</t>
  </si>
  <si>
    <t>0231120025</t>
  </si>
  <si>
    <t>0231120026</t>
  </si>
  <si>
    <t>0231120027</t>
  </si>
  <si>
    <t>0231120028</t>
  </si>
  <si>
    <t>0231120029</t>
  </si>
  <si>
    <t>0231120030</t>
  </si>
  <si>
    <t>0231120031</t>
  </si>
  <si>
    <t>0231120032</t>
  </si>
  <si>
    <t>0231120033</t>
  </si>
  <si>
    <t>0231120034</t>
  </si>
  <si>
    <t>0231120035</t>
  </si>
  <si>
    <t>0231120036</t>
  </si>
  <si>
    <t>0231120037</t>
  </si>
  <si>
    <t>0231120038</t>
  </si>
  <si>
    <t>0231120039</t>
  </si>
  <si>
    <t>0231120040</t>
  </si>
  <si>
    <t>0231120041</t>
  </si>
  <si>
    <t>0231120042</t>
  </si>
  <si>
    <t>0231120043</t>
  </si>
  <si>
    <t>0231120044</t>
  </si>
  <si>
    <t>0231120045</t>
  </si>
  <si>
    <t>0231120046</t>
  </si>
  <si>
    <t>0231120047</t>
  </si>
  <si>
    <t>0231120048</t>
  </si>
  <si>
    <t>0231120049</t>
  </si>
  <si>
    <t>0231120050</t>
  </si>
  <si>
    <t>0231120051</t>
  </si>
  <si>
    <t>0231120052</t>
  </si>
  <si>
    <t>0231120053</t>
  </si>
  <si>
    <t>0231120054</t>
  </si>
  <si>
    <t>0231120055</t>
  </si>
  <si>
    <t>0231120056</t>
  </si>
  <si>
    <t>0231120057</t>
  </si>
  <si>
    <t>0231120058</t>
  </si>
  <si>
    <t>0231120059</t>
  </si>
  <si>
    <t>0231120060</t>
  </si>
  <si>
    <t>Renovation/expansion/upgrade of Existing Hospitals</t>
  </si>
  <si>
    <t>purchase of office funiture</t>
  </si>
  <si>
    <t>purchase of office equipment</t>
  </si>
  <si>
    <t>purchase of computers</t>
  </si>
  <si>
    <t>minor works</t>
  </si>
  <si>
    <t>0521200001</t>
  </si>
  <si>
    <t>0521200003</t>
  </si>
  <si>
    <t>0521200004</t>
  </si>
  <si>
    <t>0521200005</t>
  </si>
  <si>
    <t>0521200006</t>
  </si>
  <si>
    <t>0521200007</t>
  </si>
  <si>
    <t>0521200008</t>
  </si>
  <si>
    <t>0521200009</t>
  </si>
  <si>
    <t>0521200010</t>
  </si>
  <si>
    <t>0521200011</t>
  </si>
  <si>
    <t>0521200012</t>
  </si>
  <si>
    <t>0521200013</t>
  </si>
  <si>
    <t>0521200014</t>
  </si>
  <si>
    <t>0521200015</t>
  </si>
  <si>
    <t>0521200016</t>
  </si>
  <si>
    <t>0521200017</t>
  </si>
  <si>
    <t>0521200018</t>
  </si>
  <si>
    <t>0521200019</t>
  </si>
  <si>
    <t>0521200020</t>
  </si>
  <si>
    <t>0521200021</t>
  </si>
  <si>
    <t>0521200022</t>
  </si>
  <si>
    <t>0521200023</t>
  </si>
  <si>
    <t>0521200024</t>
  </si>
  <si>
    <t>0521200025</t>
  </si>
  <si>
    <t>0521200026</t>
  </si>
  <si>
    <t>0521200027</t>
  </si>
  <si>
    <t>0521200028</t>
  </si>
  <si>
    <t>0521200029</t>
  </si>
  <si>
    <t>0521200030</t>
  </si>
  <si>
    <t>0521200031</t>
  </si>
  <si>
    <t>0521200032</t>
  </si>
  <si>
    <t>0521200033</t>
  </si>
  <si>
    <t>0521200034</t>
  </si>
  <si>
    <t>0521200035</t>
  </si>
  <si>
    <t>0521200036</t>
  </si>
  <si>
    <t>0521200037</t>
  </si>
  <si>
    <t>0521200038</t>
  </si>
  <si>
    <t>0521200039</t>
  </si>
  <si>
    <t>0521200040</t>
  </si>
  <si>
    <t>0521200041</t>
  </si>
  <si>
    <t>0521200042</t>
  </si>
  <si>
    <t>0521200043</t>
  </si>
  <si>
    <t>0521200044</t>
  </si>
  <si>
    <t>0521200045</t>
  </si>
  <si>
    <t>0521200046</t>
  </si>
  <si>
    <t>0521200047</t>
  </si>
  <si>
    <t>0521200048</t>
  </si>
  <si>
    <t>0521200049</t>
  </si>
  <si>
    <t>0521200050</t>
  </si>
  <si>
    <t>0521200051</t>
  </si>
  <si>
    <t>0521200052</t>
  </si>
  <si>
    <t>Construction of Isaba/Aladja DSC Road (10.3km) in Warri South West LGA</t>
  </si>
  <si>
    <t>Construction of Aradhe/Ellu Old Road (Phase 1)</t>
  </si>
  <si>
    <t xml:space="preserve">Dualization of Access Road to Jesse </t>
  </si>
  <si>
    <t>Engineering Survey and Design of Dualisation of Ughelli-Asaba, Road</t>
  </si>
  <si>
    <t>Construction of Uduophori (Bomadi/Ohoro Junction)/Toru-Angiama/Toru-Apelebiri/Patani Road (Phase II) in Patani L.G.A.</t>
  </si>
  <si>
    <t xml:space="preserve"> Construction of Trans Warri - Ode-Itsekiri Bridges and Access Roads Phase I: Section I Ubeji to Ode-Itsekiri Roundabout with Spurs to Ijala Ugbodede, Orugbo and Ajigba - Inorin - Usele Communities and Section II (iii) Ode-Itsekiri Internal roads</t>
  </si>
  <si>
    <t>Dualization of Effurun-Osubi-Eku Road (Sector A).</t>
  </si>
  <si>
    <t>Construction of Omadino Bridge Bye-Pass to Link Warri Sapele Expressway</t>
  </si>
  <si>
    <t>Provision of Obstacle Free-Zone for the Runway of Asaba International Airport (Sector B) in Oshimili South L.G.A.</t>
  </si>
  <si>
    <t>Dualisation of Asaba/Okpanam Road Section II</t>
  </si>
  <si>
    <t>Dualisation of Old Lagos Asaba Road from Emuhu Junction to Agbor-Obi Junction in Ika North East LGA</t>
  </si>
  <si>
    <t>Dualisation of Ughelli-Asaba Road, (Sector A).</t>
  </si>
  <si>
    <t>Construction of Ayakoromor Bridge across River Forcados, Ayakoromor</t>
  </si>
  <si>
    <t>Consultancy Services for the Rehabilitation Works on Asaba International Airport Runway and Taxiways (Design)</t>
  </si>
  <si>
    <t>Widening of Warri/Sapele Road. Phase I: from Effurun Roundabout to Enerhen Junction (Warri Bus Rapid TRansit (BRT) Project)</t>
  </si>
  <si>
    <t xml:space="preserve">Reconstruction of the Korobe Road, Koko </t>
  </si>
  <si>
    <t>Rehablitation of Jeddo Ughoton Road and Construction of Access Road to Eagles Height University</t>
  </si>
  <si>
    <t>Dualisation of Link Road from Benin - Warri Road to Oghara Teaching Hospital Ethiope West LGA</t>
  </si>
  <si>
    <t>Construction of Agboma-Mokpia Street, Owa-Alero in Ika North East Local Government Area</t>
  </si>
  <si>
    <t>Consultancy Services for the Rehabilitation Works on Asaba International Airport Runway and Taxiways</t>
  </si>
  <si>
    <t>Construction of Onomigbo Street, Orerokpe, Okpe L.G.A</t>
  </si>
  <si>
    <t>Construction of Ejinyere/Orodje Streets Orerokpe, Okpe L.G.A</t>
  </si>
  <si>
    <t xml:space="preserve">Construction of Oritsejobor Street, Dr. Steve Oru Street, Dr. Steve Oru Close, Okpodjiko Street Extension, and Rehabilitation of Okpodjiko Access Road in Ughelli, Ughelli North Local Govt Area </t>
  </si>
  <si>
    <t>Construction of Ejiyere Street, Dederu Street and Akemu Street(by Church of God Mission)Warri South Local Government Area.</t>
  </si>
  <si>
    <t>Main Axial Road at Okerenkoko, Warri South West Local Government Area.</t>
  </si>
  <si>
    <t xml:space="preserve">Dualisation of Sapele Road from Amukpe Roundabout by Sapele/Warri Expressway to AT &amp; P Roundabout Sapele in Sapele Local Government area </t>
  </si>
  <si>
    <t>Reconstruction of Oteri Township Road Ughelli North L. G. A.</t>
  </si>
  <si>
    <t>Dualization of Owa-Ekei-Owa-Alero Road (from Old Lagos/Asaba Road to Owa Alero Roundabout) in Ika North East LGA</t>
  </si>
  <si>
    <t>Expansion and Upgrading of Tankers Park, Ekpan in Uvwie LGA</t>
  </si>
  <si>
    <t>Construction  of Anglican Diocese Grammar School Road,  Uzuobe Street And Rehabilitation/Overlay Of Other Township Roads, Iyede In Isoko North Local Government Area.</t>
  </si>
  <si>
    <t>Completion of the Construction Of Ogwashi-uku/Ubulu-Unor Road</t>
  </si>
  <si>
    <t>Widening/Reconstruction Of Owhelogbo/Abbi Road In Isoko North And Ndokwa West Local Government Areas</t>
  </si>
  <si>
    <t>Rehabilitation/Widening of Access Road to Beneku Community in Ndokwa East LGA</t>
  </si>
  <si>
    <t>Rehabilitation of Old Abraka Road (from Traffic Light to Powerline), Owa in Ika North East LGA</t>
  </si>
  <si>
    <t xml:space="preserve">Construction of Edegbrode-Elume Road in Sapele Local Government Area </t>
  </si>
  <si>
    <t>Rehabilitation/Asphalt Overlay of Ekakpamre/Ekrokpe/Usiefurun Road in Ughelli South and Udu LGA</t>
  </si>
  <si>
    <t>Continuation of the Construction Of Issele-Uku/Onicha-Uku/Ugbodu/Ukwu-Nzu/Obomkpa/Idumu-Ogo Road: Completion Of Phase I of the Contract (6.65km Length) from Idumu-Ugo to Obomkpa in Aniocha North Local Government Area</t>
  </si>
  <si>
    <t>Construction of Drains along Old Emede Road/Emede-Olomoro Junction, Oleh in Isoko South LGA</t>
  </si>
  <si>
    <t>Reconstruction of Ubeji Access Road (from NPA Road Interchange to Trans – Warri Junction, Ubeji</t>
  </si>
  <si>
    <t>Maintenance of Roads in Effurun, Uvwie Local Government Area</t>
  </si>
  <si>
    <t>Construction of Oghara Township Road, Phase VI</t>
  </si>
  <si>
    <t>Continuation of the Construction of Onicha-Ugbo/Ubulu-Uku Road with a spur to Knowledge Centre, Onicha-Ugbo; Phase I: from the Expressway Junction to the Knowledge Centre including Internal Roads within the Centre (2.157km)</t>
  </si>
  <si>
    <t xml:space="preserve"> Construction of Oviri-Olomu/Egodor in Ughelli South and Burutu LGA</t>
  </si>
  <si>
    <t>Rehabilitation &amp; Asphalt Overlay of Umunede/Otolokpo/Ute-Okpu/Ekuku-Agbor/Ndemili/Obeti/Umutu Road in Ika North East, Ika South, Ndokwa West &amp; Ukwuani LGA</t>
  </si>
  <si>
    <t xml:space="preserve">Rehabilitation &amp; Resealing of Otu-Jeremi /Okwagbe Road in Ughelli South LGA </t>
  </si>
  <si>
    <t>Construction of Oporoza Palace Road in Gbaramatu Kingdom, Warri South West LGA</t>
  </si>
  <si>
    <t>Construction of Oseri / Ayovoriemu Street with a spur to Chief Justice Marshal Umukoro Street in Ughelli</t>
  </si>
  <si>
    <t>Construction of Internal Roads in Ikpide-Irri Community in Isoko South Local Government Area</t>
  </si>
  <si>
    <t>Construction of Ovwor/Effurun-Otor Bridge and Access Roads in Ughelli South LGA</t>
  </si>
  <si>
    <t>Rehabilitation and Asphalt Overlay of Ekreravwe/Orhoakpor/Isiokolo Road, in Ughelli North &amp; Ethiope East LGA</t>
  </si>
  <si>
    <t xml:space="preserve">Construction of Okurekpo/Okunoh-Okpara/Okoruah/Onumane/Samagidi Road </t>
  </si>
  <si>
    <t>Construction of Grace Road, Ekete Waterside, Udu, Udu Local Government  Area</t>
  </si>
  <si>
    <t>Construction of Rigid Concrete Pavement Road at Obitobon-Elolo-Ajaokurogbo-Orubu Road, Ogidigben, Warri South West</t>
  </si>
  <si>
    <t>Construction of Osititi Street, Off Osamede and Asuighwuru Street, Okumagba Layout, Warri</t>
  </si>
  <si>
    <t xml:space="preserve">Construction of Access Road and Parking Lot at the Palace of Ovie of Agbon Kingdom at Isiokolo </t>
  </si>
  <si>
    <t>Construction of Hon. Chief Frank Omare Crescent, Okumagba Layout, Warri</t>
  </si>
  <si>
    <t>Continuation and Completion of the Construction of Storm Water Ccontrol Measures in DLA/Jesus Saves Corridor in Asaba</t>
  </si>
  <si>
    <t>Construction of Group Medical and City of God Roads and Overlay of Entrance at Mosheshe Estate, Effurun, Uvwie Local Government Area</t>
  </si>
  <si>
    <t xml:space="preserve">Completion of the Construction of Iwere College Road, Koko </t>
  </si>
  <si>
    <t>Construction of Aradhe/Ellu Old Road (Phase II: from the Ughelli/Asaba Expressway to Aradhe)</t>
  </si>
  <si>
    <t>Construction of ldheze By-Pass to Okpe lsoko in lsoko South Local Government Area</t>
  </si>
  <si>
    <t>Rehabilitation of Ugbokodo Road, from Jeddo/Ughoton Road Junction to the Market</t>
  </si>
  <si>
    <t>Extension of Ejinyere/Orodje Streets Orerokpe, Okpe LGA</t>
  </si>
  <si>
    <t xml:space="preserve">Construction of Okwagbe/Otutuama/Esaba Road, (Phase I: from Okwagbe to the first bridge) </t>
  </si>
  <si>
    <t>Continuation of Agbarho/Orherhe/Otokutu Road, Section I (From Agbarho to Orherhe in Ughelli North LGA</t>
  </si>
  <si>
    <t xml:space="preserve">Construction of Alisimie/Igbanke Road with a Spur to Imahiagbe Street </t>
  </si>
  <si>
    <t>Rehabilitation and Resurfacing of Owa-Alero/Owa-Oyibu Road in Ika North East Local Government Area</t>
  </si>
  <si>
    <t>Reconstruction  of Owa-Alero/Ute-Okpu  Road  in Ika North East Local Government Area (from Owa-Alero Roundabout to Railway Fly-Over Bridge)</t>
  </si>
  <si>
    <t>Maintenance of Obi Ikechukwu and Palace Roads Agbor</t>
  </si>
  <si>
    <t xml:space="preserve">Maintenance of Effurun Roundabout and Refinery Road, Effurun </t>
  </si>
  <si>
    <t xml:space="preserve">Construction Okerenkoko Township  Roads (Phase II), in Warri South West Local Government Area </t>
  </si>
  <si>
    <t>Completion of the Rehabilitation of Runway and Taxiways, Extension of Box Culvert and ancillary works at Asaba International Airport, Asaba</t>
  </si>
  <si>
    <t>Construction of Obobo/Abu-Ise/Umutei Road, Illah</t>
  </si>
  <si>
    <t>Construction of Alero Street (from Melekwe Junction to Alika Street), Melekwe Lane, Obiagbena Lane II off Obiagbena Street, Boji Boji Owa</t>
  </si>
  <si>
    <t>Construction of Storm Water Discharge Channel Along DBS/Cabinet/ Umejei Adudu Way to Amilimocha River, Asaba</t>
  </si>
  <si>
    <t>Construction of Storm Water Drainage Along Amb. Raph Uwechue Way to Anwai River, Asaba</t>
  </si>
  <si>
    <t>Construction of Okuomowa Road in Osubi to link Etakpo Lane / MacNero Road, Osubi</t>
  </si>
  <si>
    <t>Construction of Bethel Oborovwori Crescent / Iyamu Street in Osubi to link Maroko in Okuokoko, Osubi</t>
  </si>
  <si>
    <t xml:space="preserve">Reconstruction and resurfacing of Old Umunede/Emuhu Road with a spur to the Asaba/Benin Expressway </t>
  </si>
  <si>
    <t xml:space="preserve">Construction of access road to Ugbuwangwe New Layout, off Vincent Uduaghan road, Ugbuwangwe, Warri, Warri South Local Government Area </t>
  </si>
  <si>
    <t>Construction of Mereje Drainage Network, Mereje, Okpe Local Government Area</t>
  </si>
  <si>
    <t xml:space="preserve">Construction of Ede Grammar School Road, off Asaba/Benin Express way, Umunede in Ika North East Local Government Area </t>
  </si>
  <si>
    <t xml:space="preserve">Construction of Owa-Aliosimi/Abraka Road </t>
  </si>
  <si>
    <t xml:space="preserve">Construction of Old Okpe Road, Jeddo </t>
  </si>
  <si>
    <t>Continuation and Completion of the Construction of the Road from Ughelli/Patani Expressway Junction to Bulu-Angiama in Patani LGA</t>
  </si>
  <si>
    <t>Construction of Agidiehi Road, in Ogwashi-Uku Town</t>
  </si>
  <si>
    <t xml:space="preserve">Maintenance of Oha/Adagbrassa-Ugolo/Ohorhe Road </t>
  </si>
  <si>
    <t xml:space="preserve">Construction of Emede Ring Road with a Spur to Ovie Palace Road, Emede </t>
  </si>
  <si>
    <t>Construction of Arhagba - Orogun Road in Ughelli North Local Government Area  (Phase I: From Arhagba/Emonu Junction to Ebor Community)</t>
  </si>
  <si>
    <t xml:space="preserve">Construction of Concrete Drains and Discharge Channel from Refinery Road through Aribogha Street, Jesus is Lord Street to the Natural Waterway by Regal Clinic, Jakpa Road, Effurun in Uvwie Local Government Area </t>
  </si>
  <si>
    <t xml:space="preserve">Construction of  Ogulagha/Youbebe/Biniebiama Road </t>
  </si>
  <si>
    <t xml:space="preserve">Reconstruction of the Failed Portions of Okuvo/Okugbogbo/Mereje Road </t>
  </si>
  <si>
    <t>Construction of Ogulagha-Youbebe-Bieniebiama Road in Burutu Local Government Area (Consultancy)</t>
  </si>
  <si>
    <t>Construction of Ogbeowele Road, Issele-Uku</t>
  </si>
  <si>
    <t>Construction of Catholic Mission Road with a spur to Delta State Skills and Acquisition Centres Road, Umutu in Ukwuani LGA</t>
  </si>
  <si>
    <t xml:space="preserve">Construction of a 1200 metres length section of  Etua/Utagba-Uno Road in Utagba-Uno </t>
  </si>
  <si>
    <t>Construction of Karien Street with a Spur to Emiberien Street, Okumagba Layout, Warri</t>
  </si>
  <si>
    <t>Construction of Dimony Street, Okumagba Layout, Warri</t>
  </si>
  <si>
    <t>Construction of Internal Roads and Parking Lots within the Premises of the General Hospital Complex, Asaba</t>
  </si>
  <si>
    <t>Construction of DDPA Housing Estate Roads, Agbor in Ika South Local Government Area</t>
  </si>
  <si>
    <t>Rehabilitation and Expansion of Access Road to Uvwie Modern Market Ugbolokposo, Section I measuring 2.153kilometres,  which begins from P.T.I Road/Alegbo Road junction to the market in Effurun</t>
  </si>
  <si>
    <t>Consultancy Service for the Construction of  Asaba/Oko-Amakom/Oko-Obiokpu/Oko-Anala Road</t>
  </si>
  <si>
    <t>Construction of Lucas Street, Abraka in Ethiope East Local Government Area</t>
  </si>
  <si>
    <t>Rehabilitation of Ekiugbo-Iyede/Oghara-Iyede/Emevor Old Road with Construction of Spur (4) at Oghara-Iyede</t>
  </si>
  <si>
    <t xml:space="preserve">Construction of Umunne Street with a spur to Eluebo Street, Boji-Boji Owa </t>
  </si>
  <si>
    <t>Construction Main Axial Road in Erowha Community</t>
  </si>
  <si>
    <t xml:space="preserve">Continuation of the construction of Ibusa/Achalla/Asaba Road (Phase I: 4.125 kilometres from Ibusa) </t>
  </si>
  <si>
    <t>Consultancy Service for the Study and Design of Storm Water Management and Control Measures in Asaba and Its Environs</t>
  </si>
  <si>
    <t>Reconstruction of Ivie Road Abraka, Ethiope East Local Government Area</t>
  </si>
  <si>
    <t>Construction of NUT Road, Abraka in Ethiope East LGA</t>
  </si>
  <si>
    <t>Construction of 400m Road within the Isoko Development Union (IDU) Secretariat Complex, by Oleh Roundabout</t>
  </si>
  <si>
    <t>Reactivation of Airfield Ground Lighting Systems at the Asaba International Airport, Asaba</t>
  </si>
  <si>
    <t>Construction of Cecilia Omo-Agege Road, Effurun in Uvwie Local Government Area</t>
  </si>
  <si>
    <t>Construction of Musheshe Street, Effurun in Uvwie Local Government Area</t>
  </si>
  <si>
    <t>Construction of Queens Street, Boji-Boji, Agbor</t>
  </si>
  <si>
    <t>Construction of various Roads (5.3km) in Ekakpamre</t>
  </si>
  <si>
    <t>Construction of the Oyede Industrial Layout Road, Oyede</t>
  </si>
  <si>
    <t>Construction of Concrete Drains along Agboma/Mokpia Street (Phase I), Owa-Alero in Ika North-East Local Government Area</t>
  </si>
  <si>
    <t xml:space="preserve">Construction of Waico Layout, off Effurun/Sapele Road </t>
  </si>
  <si>
    <t>Rehabilitation of the Edjeba Waterfront/Warri Industrial Business Park Road in Edjeba</t>
  </si>
  <si>
    <t>Construction of Idesoh Street off Macdermott Road in Warri, Warri South LGA</t>
  </si>
  <si>
    <t>Construction of Idgbori Street/Water-Side Road off Mac Dermott Road in Warri, Warri South LGA</t>
  </si>
  <si>
    <t>Construction of Otite Industrial Anvenue Road, Okpara Inland Local Government Area</t>
  </si>
  <si>
    <t>Construction of Scot Road Oghara in Ethiope West LGA</t>
  </si>
  <si>
    <t>Construction of Court Road Oghara in Ethiope West Local Government Area</t>
  </si>
  <si>
    <t xml:space="preserve">Construction of  Torugbene/Ojobo Road (Section A: Length 3.104 Kilometres from end of NDDC project to approach to first bridge) </t>
  </si>
  <si>
    <t xml:space="preserve">Construction of  Asaba/Oko-Amakom/Oko-Obiokpu/Oko-Anala Road  (Section I: Oko-Amakom/Oko-Obiokpu) </t>
  </si>
  <si>
    <t>Construction of Iselegu/Umuokpala Road (Phase I) in Ndokwa East Local Government Area</t>
  </si>
  <si>
    <t xml:space="preserve">Construction of Odua Street using Concrete Interlocking Stones at Aboh </t>
  </si>
  <si>
    <t>Construction of Otor-Owhe Internal Roads, Otor-Owhe in Isoko North LGA</t>
  </si>
  <si>
    <t>Construction of Drains to Route Storm Water at the Roundbaout at Nnebisi/Okpanam/Anwai Roads and Dr. Emmanuel Eweta Uduaghan Way Intersection, Asaba, oshimili South LGA</t>
  </si>
  <si>
    <t>Construction of Creme Suites Road, Owa-Ekei</t>
  </si>
  <si>
    <t>Construction of Aje Street and School Road using Interlocking Stones at Egbokodo New Layout in Warri</t>
  </si>
  <si>
    <t>Completion of Okerenkoko Township Roads (Phase II) in Warri South West LGA</t>
  </si>
  <si>
    <t>Construction of Uzougba Link Road to Issele-Uku/Otulu Road, Ubulu-Okiti</t>
  </si>
  <si>
    <t>Completion of Perimeter Fencing of Asaba International Airport</t>
  </si>
  <si>
    <t>Construction of Pedestrian Bridge at Intersection of Dennis Osadebe Way and Asaba/Benin Expressway (Abraka Junction), Asaba in Oshimili Osuth LGA</t>
  </si>
  <si>
    <t>Construction of Pedestrian Bridge at Summit Junction, Asaba in Oshimili South LGA</t>
  </si>
  <si>
    <t>Rehabilitation of Failed Sections of Eku/Agbor Road (from Agbor to Eku)</t>
  </si>
  <si>
    <t>Construction of DDPA Housing Estate Roads, (Phase II)  Agbor in Ika South Local Government Area</t>
  </si>
  <si>
    <t xml:space="preserve"> Construction of Umusam Road, Admiral Onah Street and Umeseti Road, Utagba-Uno </t>
  </si>
  <si>
    <t>Rehabilitation of Failed Sections of Ughelli/Asaba Road by Mobile Police Barrack/Edo-Ogwashi and (Between Ogbe-Ubu Street and Kwale Junction) Ogwashi</t>
  </si>
  <si>
    <t>Rehabilitation of failed Sections of NNPC Housing Estate Complex Road/Bypass in Uvwie Local Government Area</t>
  </si>
  <si>
    <t>Construction of Omini/Nigercat Link Road off Refinery Road, Ekpan</t>
  </si>
  <si>
    <t>Re-construction/Rehabilitation of Mission Road, Ogwashi-Uku</t>
  </si>
  <si>
    <t>Construction of 5 cell 2.5m x 3m Box culvert across Omoja Stream along Jesse-Boboruku Road, Ethiope West LGA</t>
  </si>
  <si>
    <t xml:space="preserve">Construction of Sargin Erhivwieta Street/Mission Road, Jesse </t>
  </si>
  <si>
    <t xml:space="preserve">Construction of Ugoani Palace and Aniemeke Street, Okpanam </t>
  </si>
  <si>
    <t xml:space="preserve">Palliative Repair of the Patani/Agoloma/Toru-Angiama/Uduophori Road </t>
  </si>
  <si>
    <t>Asphalt Overlay of Obodo Avenue (Berger Road) Shaguolo Area, off Warri Refinery and Petrochemical Company, Ekpan</t>
  </si>
  <si>
    <t xml:space="preserve">Construction of Fish Mill Road in Ekpan </t>
  </si>
  <si>
    <t>Construction of Access Road to Nigeria Maritime Univeristy Okerenkoko (Kurutie Campus) in Warri South West LGA</t>
  </si>
  <si>
    <t>Construction of Access Road from NPA Expressway (By former Protea Hotel now BON Hotel) to Warri Refinery Road</t>
  </si>
  <si>
    <t>Construction of Otabor Street off Upper Ojekpolor Street in Ika North East LGA</t>
  </si>
  <si>
    <t xml:space="preserve">Asphalt overlay of NPA Bye pass Road (From the New Port Gate to Old Port Gate) Warri </t>
  </si>
  <si>
    <t>Rehabilitation of failed Roads in Ugbuwangwe in Warri South Local Government Area</t>
  </si>
  <si>
    <t>Construction of Access Road and Parking Lot at Anglican Church Owa-Alero in Ika North-East LGA</t>
  </si>
  <si>
    <t>Construction of Internal Roads at Cathedral Church of the Ascension Diocese of Ika Church of Anglican Communion at Ika Anglican Grammar School Boji-Boji Owa in Ika North East LGA</t>
  </si>
  <si>
    <t>Construction of Concrete Drain along Agbor-Alidinma Obiduhon Road, Ika South LGA</t>
  </si>
  <si>
    <t xml:space="preserve">Construction of Hon. Abinoko way, community road  and Ekuobodo village access road, Phase I: Ekuobodo village, Mosogar in Ethiope West LGA </t>
  </si>
  <si>
    <t>Construction of Akumazi/Owerre-Olubor/Ekwuoma link road (Phase II) with 265 metres long spur to Obior/Ogwashi-uku roads in Ika North East LGA</t>
  </si>
  <si>
    <t xml:space="preserve">Reconstruction of Igbodo/Obior Road in Ika North East and Aniocha North LGA </t>
  </si>
  <si>
    <t xml:space="preserve">Construction of Abavo Circular Road (Phase II), Abavo  in Ika South LGA </t>
  </si>
  <si>
    <t>Maintenance, Rehabilation, Reconstruction and Construction of Roads in Effurun and Ekpan, Uvwie LGA</t>
  </si>
  <si>
    <t xml:space="preserve">Completion of the dualisation and rehabilitation of Emore road in Oleh Town, Isoko South LGA </t>
  </si>
  <si>
    <t xml:space="preserve">Construction of Kwale-Beneku bridge and approach roads in Ndokwa West and Ndokwa-East LGA </t>
  </si>
  <si>
    <t xml:space="preserve">Construction of Ugbomro Road (Section II) from   Ughelli/warri Expressway Junction at Iteregbi Village to the Main gate of Federal University of Petroleum Resources Junction) in Uvwie Local Government Area </t>
  </si>
  <si>
    <t>Construction of Ajagbodudu Township Roads</t>
  </si>
  <si>
    <t>Construction of streets Adjoining Asaba/Okpanam road (from legislative quarters to Okpanam by Post Office) in Oshimili North Local Government Area (Sector A)</t>
  </si>
  <si>
    <t>Construction of streets Adjoining Asaba/Okpanam road (from legislative quarters to Okpanam by Post Office) in Oshimili North Local Government Area (Sector B)</t>
  </si>
  <si>
    <t xml:space="preserve">Construction of Raph Uwechue Way, Lady Ginika Monye, Price Ikechukwu Iyeke Way and Ejiro Adegor Street in Oshimili South LGA </t>
  </si>
  <si>
    <t xml:space="preserve">Construction of Tutu Lane/Obodokwu Road, Sapele </t>
  </si>
  <si>
    <t>Rehabilitation of failed Roads in Warri South Local Government Area</t>
  </si>
  <si>
    <t xml:space="preserve">Rehabilitation of some internal roads in Orerokpe, Okpe LGA </t>
  </si>
  <si>
    <t>Construction of 5,085m (made up of 13Nos. Roads) network of paved roads, using HFP concrete stones in the state</t>
  </si>
  <si>
    <t>Completion of the Dualisation of Ughelli-Asaba Road (Sector C2)</t>
  </si>
  <si>
    <t>Construction of Ekaeze Street, Agbor-Obi in Ika South Local Government Area</t>
  </si>
  <si>
    <t>Construction of Obi-Olihe Street, Agbor-Obi in Ika South Local Government Area</t>
  </si>
  <si>
    <t>Reconstruction of Old Ekwuoma/Umunede Road in Ika North East LGA</t>
  </si>
  <si>
    <t>Rehabilitation and Asphalt Overlay of Abavo Circular Road, Phase III (from Udomi-Junction to Old Ekuma-Ekwueze Road) and Additional Works on Abavo Circular Road, Phase II in Ika South LGA</t>
  </si>
  <si>
    <t>Rehabilitatio of Otokutu Axial Road and Maintenance of Otokutu/Ekrokpe Road in Ughelli South LGA</t>
  </si>
  <si>
    <t>Remedial Works on Old  Lagos-Asaba Road, Agbor</t>
  </si>
  <si>
    <t>Construction of Kpakiama Link Roads in Bomadi Local Government Area</t>
  </si>
  <si>
    <t>Construction of Niki-Tobi and Market Roads at Esanma in Bomadi Local Government Area</t>
  </si>
  <si>
    <t>Construction of Access Road from Otumara Road to Western Delta Univeristy, Oghara in Ethiope West Local Government Area</t>
  </si>
  <si>
    <t>Construction of Egba Bypass, Igbide, Isoko</t>
  </si>
  <si>
    <t>Construction of Olomoro Internal Roads in Isoko South Local Government Area</t>
  </si>
  <si>
    <t>Construction of Obi-Ogo Eziokpor/Umuoshi Eziokpor Road in Ukwuani Local Government Area</t>
  </si>
  <si>
    <t>Rehabilitation of 1Km failed section of Oviri Road off Warri-Abraka Road, a Link to Sapele-Abraka Road</t>
  </si>
  <si>
    <t>Construction of Abavo Palace Avenue Road, Abavo in Ika South LGA</t>
  </si>
  <si>
    <t>Rehabilitaion and Resurfacing of Godwin Emefiele Street, Agbor in Ika South LGA</t>
  </si>
  <si>
    <t>Construction of Okerenkoko Township Roads, (Phase III) in Warri South West Local Government Area</t>
  </si>
  <si>
    <t>Rehabiliation of failed sections of Ashaka/ Igbuku/ Aboh Road in Ndokwa East LGA</t>
  </si>
  <si>
    <t>Construction of Baptist Mission Road (Macedonia Baptiat Church), Amukpe Sapele LGA</t>
  </si>
  <si>
    <t>Construction of Uloho Avenue Amukpe/Sapele in Sapele Local Government Area</t>
  </si>
  <si>
    <t>Construction of Ushie Township Roads, Ushie (Phase II) in Ndokwa East Local Government Area</t>
  </si>
  <si>
    <t>Rehabilitation/Overlay of NDC Road and Construction of St. Joseph College (technical) Road, Ozoro</t>
  </si>
  <si>
    <t>Rehabilitation and Resurfacing of Prof. Ebie Street Boji-Boji Agbor in Ika South LGA</t>
  </si>
  <si>
    <t>Rehabilitation of Roads and Desiltation of Drains in GRA (Phase I), Asaba in Oshimili South LGA</t>
  </si>
  <si>
    <t>Construction of Ekrovie &amp; CBN Roads Orhuwhorun in Udu LGA</t>
  </si>
  <si>
    <t>Construction of Obiaruku Township Roads, Obiaruku in Ukwuani LGA</t>
  </si>
  <si>
    <t>Construction of Bishop's Court Roads, Obiaruku in Ukwuani LGA</t>
  </si>
  <si>
    <t>Construction of Heroes of Faith Street, Upper Agbarho in Ughelli, Emomejere Road and Rehabilitation of Otobo Road, Ughelli</t>
  </si>
  <si>
    <t>Rehabilitation of Ogiyede Road and Construction of Ogiyede Extension off Ogunu Road, Warri</t>
  </si>
  <si>
    <t>Construction of Ogbe-Nta Street, Ika South Local Government Area</t>
  </si>
  <si>
    <t>Construction of Idumuesah/Ute-Alohen Road in Ika North East LGA</t>
  </si>
  <si>
    <t>Construction of Amagiya Road off Adeola Road to Link Odiete Road, Sapele in Sapele Local Government Area</t>
  </si>
  <si>
    <t>Construction of Chief Ede Street off Obi Ikechukwu Road in Ika South Local Government Area</t>
  </si>
  <si>
    <t>Construction of Oginibo/Ohwahwa Road in Ughelli South LGA</t>
  </si>
  <si>
    <t>Construction/Rehabilitation of Owhelogbo Internal Roads (Phase I) in Isoko North Local Government Area</t>
  </si>
  <si>
    <t>Constrction of Ebise Road, Ekrudo Road and Odumere Road Oria-Abraka in Ethiope East Local Government Area</t>
  </si>
  <si>
    <t>Construction of Internal Roads in Otolokpo Community (Phase I) in Ika North East Local Government Area</t>
  </si>
  <si>
    <t>Construction of Approach Roads to Ogriagbene bridge in Bomadi LGA</t>
  </si>
  <si>
    <t>Completion for the Provision of Obstacle Free Zone for the Runway of Asaba International Airport (Sector A and C)</t>
  </si>
  <si>
    <t>Construction of Lawrance and Izu Roads, Sapele in Saple LGA</t>
  </si>
  <si>
    <t>Regulation of failed sections and Asphalt Overlay of 3 kilometres Length of Iselegu Junction/Ugiliamai/Utagba-Uno/Obiaruku Road in Ndokwa West and Ukwuani Local Government Area</t>
  </si>
  <si>
    <t>Construction of Oseji Street (from Hill Street to Baleke Street), Boji-Boji Agbor in Ika South Local Government Area</t>
  </si>
  <si>
    <t>Construction of Teachers Road, Sapele in Sapele Local Government Area</t>
  </si>
  <si>
    <t>Completion of the construction of Effurn-Otor/Iwhrekekan/Ughevwughe/Eruemukohwaren/Otor-Edo/Usiefurun Road in Ughelli South Local Government Area.  Phase I: Iwhrekekan/Ughevwughe</t>
  </si>
  <si>
    <t>Construction of Access Road to Obi's Palace, Ubulu-Uku in Aniocha South Local Government Area</t>
  </si>
  <si>
    <t>Rehabilitation/Construction of DBS/Isho Road, Ubulu-uku in Aniocha South LGA</t>
  </si>
  <si>
    <t>Reconstruction of Old Adeje Road, Adeje in Okpe LGA</t>
  </si>
  <si>
    <t>Completion of the Construction of Ugbolu/Akwukwu-Igbo Road in Oshimili North Local Government Area (Phase I: from end of asphalt at Akwukwu-Igbo LG Council Secretariat to Akwukwu Board Camp (6.00 Kilometres))</t>
  </si>
  <si>
    <t>Completion of the Dualisation of Ughelli/Asaba Road (Sector C1: Km 92 + 000 to Km117 + 000,  Ossissa to Kwale Junction, Ogwashi-Uku)</t>
  </si>
  <si>
    <t xml:space="preserve">Construction of Iregwa and Ebegboni Street, off Obi Ikechukwu Stret, Agbor Obi in IkaSouth Local Government Area </t>
  </si>
  <si>
    <t>Construction of Kess College Road off Ewhrekpokpor/Ekrejebor/Agbarha Otor Road in Ughelli North LGA</t>
  </si>
  <si>
    <t>Rehabilitation/Construction of Owa-Oyibu/Udomi-Abavo Road in Ika South LGA</t>
  </si>
  <si>
    <t>Construction/Rehabilitation of Internal roads in  Orogun town. (Hospital and Ossai Roads)</t>
  </si>
  <si>
    <t>Maintenance of failed portions of Oteri/Ovwor/Ophorigbala New Road and Oteri/Ovwor Old Road in Ughelli North Local Government Area</t>
  </si>
  <si>
    <t>Rehabilitation and Asphalt of 150M Length of Enerhen Motel Road from Enerhen Road Junction, Uvwie LGA</t>
  </si>
  <si>
    <t>Construction of Drains/Interlocking Tiles in Air Force Housing Estate, Jeddo in Okpe Local Government Area</t>
  </si>
  <si>
    <t>Construction of Owa-Alero Internal Roads in Ika North East LGA</t>
  </si>
  <si>
    <t>Construction of Main Axial Road, Erowha Community, Phase II (Asphalt Overlay of Road and Shoulders)</t>
  </si>
  <si>
    <t>Completion of the construction of Ovie Palace Road and Asphalt Overlay of Emede Ring Road in Isoko LGA</t>
  </si>
  <si>
    <t>Construction of Egwulemu Street, off Obi Ikechukwu Road, Agbor-Obi in Ika South LGA</t>
  </si>
  <si>
    <t>Construction of Okosome Road, Boji-Boji Owa in Ika North East Local Government Area</t>
  </si>
  <si>
    <t>Construction of Flood Control Measures around Asaba Specialist Hospital, Asaba, Oshimili South LGA</t>
  </si>
  <si>
    <t>Construction of the Extension of Ebegboni and Upper Ogbini Streets, Boji Boji, Owa in Ika North East LGA</t>
  </si>
  <si>
    <t>Construction of Flood Control Measures at Okotomi Quarters, Okpanam, Oshimili North LGA</t>
  </si>
  <si>
    <t xml:space="preserve">Construction of Owhelogbo Drainage, Phase I (Ovuzuorie Macaulay/Edigre Road), Isoko North LGA </t>
  </si>
  <si>
    <t>Rehabilitation of a section of Idheze/Ozoro Road in Isoko South LGA</t>
  </si>
  <si>
    <t>Construction of Storm Water Discharge Channels and Erosion Control Measures for Ogwashi - Uku/Ubulu - Unor Road in Aniocha South LGA</t>
  </si>
  <si>
    <t>Palative Repairs on Failed Sections of Benin/Asaba/Onitsha Expressway at Ubulu - Okiti and the Approach of Niger Bridge</t>
  </si>
  <si>
    <t>Reconstruction and Rehabilitation of Failed Portions of Warri - Sapele - Benin Dual Carriageway</t>
  </si>
  <si>
    <t>Dualization of Okumagba Avenue- Deco Road</t>
  </si>
  <si>
    <t xml:space="preserve">PTI Ekpan Jakpa Road </t>
  </si>
  <si>
    <t>Emergency Roads Repairs in Effurun and Ughelli</t>
  </si>
  <si>
    <t xml:space="preserve">Construction of the Rehabilitation of Eku/Agbor Road </t>
  </si>
  <si>
    <t>Construction of 500m Road off Mabiaku Road, Warri South LGA</t>
  </si>
  <si>
    <t>Construction of Victory Avenue, Mbaise Street and Shaguolo/Awakpo Street, Ekpan, Uvwie LGA</t>
  </si>
  <si>
    <t>Construction of Ute-Okpu/Ute-Enugu Road Phase III</t>
  </si>
  <si>
    <t>Asaba Flyover</t>
  </si>
  <si>
    <t>Palliative Repair at Asagbas Palace</t>
  </si>
  <si>
    <t>Civil Engineering Material Testing Laboratory</t>
  </si>
  <si>
    <t>Purchase of Computers/Computerization</t>
  </si>
  <si>
    <t>70112</t>
  </si>
  <si>
    <t>To resubmit</t>
  </si>
  <si>
    <t>Ministry of Works</t>
  </si>
  <si>
    <t>MINISTRY OF WORKS</t>
  </si>
  <si>
    <t>Pipeline extension (5km each in LGA Headquarters)</t>
  </si>
  <si>
    <t>Supply of replaceable parts</t>
  </si>
  <si>
    <t>Rehabilitation of Schemes</t>
  </si>
  <si>
    <t>Urban Sanitation</t>
  </si>
  <si>
    <t>Supply of pipes of various sizes</t>
  </si>
  <si>
    <t>Provision of security gadgets for SSG's Office and Residence</t>
  </si>
  <si>
    <t>Office of former Governors and Deputy Governor</t>
  </si>
  <si>
    <t>Physical Devt.Plan/Development control</t>
  </si>
  <si>
    <t>Archives/Registry</t>
  </si>
  <si>
    <t>Refurbishing of Utility/Monitoring Vehicle</t>
  </si>
  <si>
    <t xml:space="preserve">Drawing Equipment/Planning Studio </t>
  </si>
  <si>
    <t>Land Use Allocation Committee (Equipment/furniture)</t>
  </si>
  <si>
    <t>Office of the Surveyor-General (Office Furniture and Equipment)</t>
  </si>
  <si>
    <t>Delta State Boundary Committee  (Office Furniture and Equipment)</t>
  </si>
  <si>
    <t>Reasons for additional funding to be provided</t>
  </si>
  <si>
    <t>MINISTRY OF WATER RESOURCES</t>
  </si>
  <si>
    <t>REQUEST FOR ADDITIONAL FUNDING - REASONS TO BE PROVIDED BY MDA</t>
  </si>
  <si>
    <t>CUSTOMARY COURT OF APPEAL</t>
  </si>
  <si>
    <t>Office of the SSG</t>
  </si>
  <si>
    <t>MINISTRY OF ENVIRONMENT</t>
  </si>
  <si>
    <t xml:space="preserve">MINISTRY OF LANDS AND SURVEYS </t>
  </si>
  <si>
    <t>LOCAL GOVT.SERVICE COMMISSION</t>
  </si>
  <si>
    <t>SUB-Total</t>
  </si>
  <si>
    <t>70620</t>
  </si>
  <si>
    <t>Land Use Layout/Removal of illegal structures</t>
  </si>
  <si>
    <t>Urban Water Corporation, Asaba</t>
  </si>
  <si>
    <t>0149119001</t>
  </si>
  <si>
    <t>0149119002</t>
  </si>
  <si>
    <t>0149119003</t>
  </si>
  <si>
    <t>0149119004</t>
  </si>
  <si>
    <t>Construction of Isoko North Area Customary Court II, Otor Owhe (External Work)</t>
  </si>
  <si>
    <t>Purchase of Vehicles for Customary Court of Appeal Judges</t>
  </si>
  <si>
    <t>Construction of Ukwani Area Customary Court, Obiaruku (External Work)</t>
  </si>
  <si>
    <t xml:space="preserve">CAPITAL  </t>
  </si>
  <si>
    <t>A</t>
  </si>
  <si>
    <t>LOCAL GOVERNMENT SERVICE COMMISSION</t>
  </si>
  <si>
    <t>57</t>
  </si>
  <si>
    <t>58</t>
  </si>
  <si>
    <t>59</t>
  </si>
  <si>
    <t>60</t>
  </si>
  <si>
    <t>INTERIM REPORT OF THE OUTCOME OF 2020 BUDGET SESSION.</t>
  </si>
  <si>
    <t>REMARKS/RECOMMENDATION</t>
  </si>
  <si>
    <t>MINISTRY OF BASIC AND SECONDARY EDUCATION</t>
  </si>
  <si>
    <t>NEW PROJECTS</t>
  </si>
  <si>
    <t>MDA COMMITMENT 2015 - 2019</t>
  </si>
  <si>
    <t>REQUEST FROM MDAs</t>
  </si>
  <si>
    <t xml:space="preserve">Rehabilitation of Oha/Oha/Orerokpe/Oviore Road (with bridge) </t>
  </si>
  <si>
    <t xml:space="preserve">Rehabilitation and Asphalt overlay of Obotobo 1 - Obotobo II  Sokebolou and Yokri Road </t>
  </si>
  <si>
    <t xml:space="preserve">Construction of Water Board Road, Owa-Ekei </t>
  </si>
  <si>
    <t>Provision of Solar Powered Street Lights</t>
  </si>
  <si>
    <t>Construction of Onyeka Street, Somekelchukwu Street, Jeacobean Avenue and Water Board Extension Road</t>
  </si>
  <si>
    <t>Construction of TB/Leprosy Road, Akwe/Osedjor-Onowhapor-Urhushue Junction - Ekrudu-Egbogbo-Uti-Samagidi Road, Oria-Abraka</t>
  </si>
  <si>
    <t>Improvement of Koka Junction with Park and monument, Asaba.</t>
  </si>
  <si>
    <t xml:space="preserve">Installation of Street Lights with cameras at Koka Junction and environs, Asaba. </t>
  </si>
  <si>
    <t>Uniform, Raincoat &amp; Umbrella</t>
  </si>
  <si>
    <t xml:space="preserve">Office Equipments </t>
  </si>
  <si>
    <t>Equipment fo Town Planners &amp; Engineers</t>
  </si>
  <si>
    <t>Renovation of Youth Centre</t>
  </si>
  <si>
    <t>NYSC Permanent Orientation Camp</t>
  </si>
  <si>
    <t>NYSC Multi Purpose Hall</t>
  </si>
  <si>
    <t>Fencing of NYSC Perm. Orientation Camp</t>
  </si>
  <si>
    <t>Construction of Youth Training Centre</t>
  </si>
  <si>
    <t>Fencing of Youth Training Centre</t>
  </si>
  <si>
    <t>Renovation of Hostels/ Classsrooms/Toilets/Kitchens at NYSC Permanent Orientation Camp</t>
  </si>
  <si>
    <t xml:space="preserve">Renovation of Zonal Offices in the three Senatorial District </t>
  </si>
  <si>
    <t>First Aid-Equipment</t>
  </si>
  <si>
    <t xml:space="preserve">Furnishing of Area Offices in 25 LGAs </t>
  </si>
  <si>
    <t>Govt House Resource/Research center</t>
  </si>
  <si>
    <t>GOVERNMENT HOUSE</t>
  </si>
  <si>
    <t>For HE Intervention</t>
  </si>
  <si>
    <t>Office of the Auditor General (State)</t>
  </si>
  <si>
    <t>Security</t>
  </si>
  <si>
    <t>Directorate of Science &amp; Technology</t>
  </si>
  <si>
    <t>Provision of Generators for Government Offices, Housing Units and Lodges</t>
  </si>
  <si>
    <t>Repair/Overhauling of brocken down Heavy Duty Generators in Government Quarters</t>
  </si>
  <si>
    <t>Installation/Maintenance/Reactivation of Streetlights in the State.</t>
  </si>
  <si>
    <t>Provision of Generators for the Zonal Centres of Institute of Continuing Education.</t>
  </si>
  <si>
    <t>Extension of Electricity Power Supply along James Agbro Street beside UIDC Company to Eruvwedede Street in Ovwor, Ughelli South LGA</t>
  </si>
  <si>
    <t xml:space="preserve">Extension of Electricity power Supply to Ministry of Energy Multi-Purpose Co-operative Society Housing Estate. </t>
  </si>
  <si>
    <t>Extension of Electricity Power Supply from  Agoloma Town to Toru Apelebiri, Toru-Angiama and Amatebe in Patani Local Government Area.</t>
  </si>
  <si>
    <t>Construction of 33KV Line across Raymond Creck using Galvanized Steel Towers in Gbaregolor in Ughelli South Local Government Area and Extension of 33KV Power Supply from Gbaragolor to Akugbene through Esanma and Ogbei- Ama Towns in Bomadi Local Government Area.</t>
  </si>
  <si>
    <t>Provision of Transformer Powered Streetlights along Delta State University Teaching Hospital road in Oghara, Ethiope West LGA</t>
  </si>
  <si>
    <t>Installation and Reactivation of Solar Streetlights in Sapele</t>
  </si>
  <si>
    <t>Installation of Solar Street Lights at Onosode Drive, Ekiugbo in Ughelli LGA</t>
  </si>
  <si>
    <t xml:space="preserve">Supply/Installation of Solar Street Light along Dein Palace road, Agbor, Ika South Local Government Area. </t>
  </si>
  <si>
    <t>Provision and Installation of 30 Units Solar Streetlights in Ovie Palace Grounds, Isiokolo</t>
  </si>
  <si>
    <t>Reactivation of Solar Street Lights Across the State</t>
  </si>
  <si>
    <t>Purchase and distribution of transformers /reinforcement/upgrading of existing substation and power supply in the state</t>
  </si>
  <si>
    <t>Extension of electricity Power Supply in Urban and Regional Area</t>
  </si>
  <si>
    <t>Construction of new electricity power schemes in the State</t>
  </si>
  <si>
    <t>Installation of transformers in the State</t>
  </si>
  <si>
    <t>Installation of 500KVA, 11/0.415KV Transformer at Redeemer's Street, Asaba</t>
  </si>
  <si>
    <t>Installation of 500KVA, 11/0.415KV Transformer at Ogbeowelle Quarters, Okpanam</t>
  </si>
  <si>
    <t>Installation and Maintenance of Security and Garden Lights in Government Offices and Housing Units</t>
  </si>
  <si>
    <t>Installation of Telephone, PAS and Computer Facilities, Electronic and Safety/Security Devices in Government Offices, Residents and Estates</t>
  </si>
  <si>
    <t>Installation of Solar Street Light at Akugbene Town in Bomadi LGA</t>
  </si>
  <si>
    <t>Installation of Solar Street Lights at Ogbein-ama Town in Bomadi LGA</t>
  </si>
  <si>
    <t>Installation of Solar Streetlights at Federal Housing Estate, Ugboroke-Warri, Delta State</t>
  </si>
  <si>
    <t>Installation of 2No. 500KVA Transformer at Federal Housing Estate, Ugboroke-Warri, Deltat State</t>
  </si>
  <si>
    <t>Procurement of Energy Data Bank System for PRS/Data Collection Van</t>
  </si>
  <si>
    <t>Extension of 33KV Overhead line from Gboregolor to Enekoragho Junction and Completion of 33KV line from Okpokunoa to Gbaregolor</t>
  </si>
  <si>
    <t>Construction of 33KV line across Bomadi River using galvanized Steel towers in Bomadi LGA</t>
  </si>
  <si>
    <t>Reinforcement of Electricity Power Supply at Bomadi Town, in Bomadi Local Government Area</t>
  </si>
  <si>
    <t>Replacement of Burnt 1No. 500KVA, 33/415KV Transformer S/S at Kingdom Close, Egbokodo Itsekiri, Warri</t>
  </si>
  <si>
    <t>Installation of a Pilot 3X10KVA Solar PV Generating System complete with Inverters and Battery Banks to power Streetlights with 60W Energy saving LED Lamps</t>
  </si>
  <si>
    <t>Reactivation of the streetlights in Oghara by replacing all damaged poles, concrete bases, underground armoured cables and replacement of all fittings with 250Watts LED</t>
  </si>
  <si>
    <t>Installation of  2(Nos) 500KVA Transformers, 1No. each at Sinebe Street and St. Patricks College, Asaba</t>
  </si>
  <si>
    <t>Reinforcement of Electricity Power Supply at NEPA Co-operative Community and Environs, Sapele in Sapele LGA</t>
  </si>
  <si>
    <t>Installation of 33KV Overhead Line from Odorobu to Adobu Town and Construction of Distribution Network (TDN) in Adobu Town, Patani LGA</t>
  </si>
  <si>
    <t>Rehabilitation of Existing 33KV, 11KV, 415V Overhead Lines and Vandalized S/S Materials at Aladja in Udu LGA as well as Replacement of Collapsed 33KV Overhead Line and Installation of 1No. 300KVA, 33/0.415 Transformer at Palace road, Ogbe-Ijor in Warri South-West LGA Respectively</t>
  </si>
  <si>
    <t>Reinforcement of electricity power supply at Iwezue street off Efezomor road, Owa in Ika North East LGA</t>
  </si>
  <si>
    <t>Replacement of Vandalized Transformer S/S Materials at Adobu Community in Patani LGA</t>
  </si>
  <si>
    <t>Installation of 4(Nos) Schneider Electric's All-In-One LED Solar Powered Streetlights at S.S.S. Road, Asaba, Oshimili South LGA</t>
  </si>
  <si>
    <t>Reinforcement of electricity power supply at St. Philip's Anglican Church Dioses of Asaba in Oshimili South LGA</t>
  </si>
  <si>
    <t>Extension of Electricity Power Supply to Chukwunwike Street, Behind Ulo Yard, Off Asaba/Ibusa Express road, Oshimili-South LGA</t>
  </si>
  <si>
    <t>Rehabilitation and reinforcement of electricity power supply in Umeh Town in Isoko South LGA</t>
  </si>
  <si>
    <t>Reconstruction of collapsed high tension (HT) and low tension (LT) overhead (OH) lines as well as rehabilitation of vandalized transformer s/s in Bomadi over-side and main Town in Bomadi LGA</t>
  </si>
  <si>
    <t>Reactivation of 110 (Nos) and installation of 75 (Nos) Solar Powered Streetlights using Schneider All-In-One LED Light at Bishop Nwosu Street and Environs, Asaba</t>
  </si>
  <si>
    <t>Replacement of Undersized Aluminium Conductor and Installation of 1No. 300KVA, 33/0.415KV Transformer S/S at Edumugiren Street, Off Uti Street, Effurun in Uvwie LGA</t>
  </si>
  <si>
    <t>Reinforcement of Electricity Power Supply at Iwerunmor/Obi Road/ Onyebikuma-Onye Communities, Alibioba Quarters Agbor in Ika South LGA</t>
  </si>
  <si>
    <t>Installation of 1No. 100KVA, 11/0.415KV Transformer Substation at Old-Lagos Asaba Road by Owa Alero Junction Boji Boji Owa in Ika North-East LGA</t>
  </si>
  <si>
    <t>Installation of Additional 1No 7.5MVA, 33/11KV Injection Transformer S/S at Government House Road by Commissioners' Quarters, Asaba in Oshimili South LGA</t>
  </si>
  <si>
    <t>Installation of All-In-One LED Solar Powered Streetlights at Ajagbaodudu in Warri North LGA</t>
  </si>
  <si>
    <t>0204: Ministry of Trade and Investment</t>
  </si>
  <si>
    <t>Technology Incubation Centre(TIC) Asaba.</t>
  </si>
  <si>
    <t>Technology Incubation Centre(TIC) Uvwie.</t>
  </si>
  <si>
    <t>Mapping of Renewable Energy Phase 2</t>
  </si>
  <si>
    <t>Office Furniture /Equipment</t>
  </si>
  <si>
    <t>Uniform, Overall and Boots.</t>
  </si>
  <si>
    <t xml:space="preserve">Ministry of Finance </t>
  </si>
  <si>
    <t xml:space="preserve">Board of internal Revenue </t>
  </si>
  <si>
    <t>Delta State Oil Producing Communities Development Commission</t>
  </si>
  <si>
    <t xml:space="preserve">Directorate of Culture &amp; Tourism </t>
  </si>
  <si>
    <t>Uniform Rain Coat Boots</t>
  </si>
  <si>
    <t>Esterblishment of Library</t>
  </si>
  <si>
    <t>Tourism Mission/ Exhibition and Confrences</t>
  </si>
  <si>
    <t>Identification of new Tourist site/ Attraction</t>
  </si>
  <si>
    <t>Phase Development and promotion of Domestic Tourist (River Ethiope source umuaja</t>
  </si>
  <si>
    <t>Design of sculture in strategic Roundabout in the state</t>
  </si>
  <si>
    <t>Festival and Cultural Exposition (Rhythms of Delta)</t>
  </si>
  <si>
    <t>Production of Document on culture and investment prospect in Delta state</t>
  </si>
  <si>
    <t>Talent Hunt Development Project</t>
  </si>
  <si>
    <t>Tourism Resource Development Centre</t>
  </si>
  <si>
    <t>Historical sites Development Adane okpe square mungo park House and expatrite graveyard</t>
  </si>
  <si>
    <t>Delta Tourism Board</t>
  </si>
  <si>
    <t>Delta state Council for Arts and Culture</t>
  </si>
  <si>
    <t>Directorate of Culture &amp; Tourism</t>
  </si>
  <si>
    <t>Furnishing of the Deputy Governor's Lodge/Guest Houses</t>
  </si>
  <si>
    <t xml:space="preserve">Office Equipment for  the Office Special Adviser, Niger Delta Affairs/BRACED Commission </t>
  </si>
  <si>
    <t>0111020001</t>
  </si>
  <si>
    <t>0111020002</t>
  </si>
  <si>
    <t>0111020004</t>
  </si>
  <si>
    <t>0111020005</t>
  </si>
  <si>
    <t>0111020006</t>
  </si>
  <si>
    <t>0111020007</t>
  </si>
  <si>
    <t>0111020008</t>
  </si>
  <si>
    <t>0111020009</t>
  </si>
  <si>
    <t>0111020010</t>
  </si>
  <si>
    <t>0111020012</t>
  </si>
  <si>
    <t>0111020013</t>
  </si>
  <si>
    <t>0111020014</t>
  </si>
  <si>
    <t>0111020015</t>
  </si>
  <si>
    <t>0111020016</t>
  </si>
  <si>
    <t>0111020017</t>
  </si>
  <si>
    <t>0111020018</t>
  </si>
  <si>
    <t>0111020019</t>
  </si>
  <si>
    <t>0111020020</t>
  </si>
  <si>
    <t>0111020021</t>
  </si>
  <si>
    <t>0111020022</t>
  </si>
  <si>
    <t>0111020023</t>
  </si>
  <si>
    <t>0111020024</t>
  </si>
  <si>
    <t>0111020025</t>
  </si>
  <si>
    <t>0111220006</t>
  </si>
  <si>
    <t>0111220007</t>
  </si>
  <si>
    <t>0111220008</t>
  </si>
  <si>
    <t>0111220009</t>
  </si>
  <si>
    <t>0111220010</t>
  </si>
  <si>
    <t>0111220011</t>
  </si>
  <si>
    <t>0111220012</t>
  </si>
  <si>
    <t>0111220013</t>
  </si>
  <si>
    <t>0111220014</t>
  </si>
  <si>
    <t>0111220015</t>
  </si>
  <si>
    <t>0111220016</t>
  </si>
  <si>
    <t>0111220017</t>
  </si>
  <si>
    <t>0111220018</t>
  </si>
  <si>
    <t>0111220019</t>
  </si>
  <si>
    <t>0112200001</t>
  </si>
  <si>
    <t>0112200002</t>
  </si>
  <si>
    <t>0112200003</t>
  </si>
  <si>
    <t>0112200004</t>
  </si>
  <si>
    <t>0112200005</t>
  </si>
  <si>
    <t>0112200006</t>
  </si>
  <si>
    <t>0112200007</t>
  </si>
  <si>
    <t>0112200008</t>
  </si>
  <si>
    <t>0112200009</t>
  </si>
  <si>
    <t>0112200010</t>
  </si>
  <si>
    <t>0112200011</t>
  </si>
  <si>
    <t>0112200012</t>
  </si>
  <si>
    <t>0112200013</t>
  </si>
  <si>
    <t>0112200014</t>
  </si>
  <si>
    <t>0112200015</t>
  </si>
  <si>
    <t>0112200016</t>
  </si>
  <si>
    <t>0112200017</t>
  </si>
  <si>
    <t>0112200018</t>
  </si>
  <si>
    <t>0112200019</t>
  </si>
  <si>
    <t>0112200020</t>
  </si>
  <si>
    <t>0112200021</t>
  </si>
  <si>
    <t>0112200022</t>
  </si>
  <si>
    <t>0112200023</t>
  </si>
  <si>
    <t>0112200024</t>
  </si>
  <si>
    <t>0112200025</t>
  </si>
  <si>
    <t>0112200026</t>
  </si>
  <si>
    <t>0112200027</t>
  </si>
  <si>
    <t>0112200028</t>
  </si>
  <si>
    <t>0112200029</t>
  </si>
  <si>
    <t>0112200030</t>
  </si>
  <si>
    <t>0112200031</t>
  </si>
  <si>
    <t>0112200032</t>
  </si>
  <si>
    <t>0112200033</t>
  </si>
  <si>
    <t>0112200034</t>
  </si>
  <si>
    <t>0112200035</t>
  </si>
  <si>
    <t>0112200036</t>
  </si>
  <si>
    <t>0112200037</t>
  </si>
  <si>
    <t>0112200038</t>
  </si>
  <si>
    <t>0112200039</t>
  </si>
  <si>
    <t>0112200040</t>
  </si>
  <si>
    <t>0112200041</t>
  </si>
  <si>
    <t>0112200042</t>
  </si>
  <si>
    <t>0112200043</t>
  </si>
  <si>
    <t>0112200044</t>
  </si>
  <si>
    <t>0112200045</t>
  </si>
  <si>
    <t>0112200046</t>
  </si>
  <si>
    <t>0112200047</t>
  </si>
  <si>
    <t>0112200048</t>
  </si>
  <si>
    <t>0111320001</t>
  </si>
  <si>
    <t>0111320002</t>
  </si>
  <si>
    <t>0111320003</t>
  </si>
  <si>
    <t>0111320004</t>
  </si>
  <si>
    <t>0111320005</t>
  </si>
  <si>
    <t>0111320006</t>
  </si>
  <si>
    <t>0111320007</t>
  </si>
  <si>
    <t>0111320008</t>
  </si>
  <si>
    <t>0111320009</t>
  </si>
  <si>
    <t>0111320010</t>
  </si>
  <si>
    <t>0111320011</t>
  </si>
  <si>
    <t>0111320012</t>
  </si>
  <si>
    <t>0111320013</t>
  </si>
  <si>
    <t>0111320014</t>
  </si>
  <si>
    <t>0111320015</t>
  </si>
  <si>
    <t>0111320016</t>
  </si>
  <si>
    <t>0111102001</t>
  </si>
  <si>
    <t>0111102002</t>
  </si>
  <si>
    <t>0111102003</t>
  </si>
  <si>
    <t>0111102004</t>
  </si>
  <si>
    <t>0111102005</t>
  </si>
  <si>
    <t>0111102006</t>
  </si>
  <si>
    <t>0111102007</t>
  </si>
  <si>
    <t>0111102008</t>
  </si>
  <si>
    <t>0125200001</t>
  </si>
  <si>
    <t>0125200002</t>
  </si>
  <si>
    <t>0125200003</t>
  </si>
  <si>
    <t>0125200004</t>
  </si>
  <si>
    <t>0125200005</t>
  </si>
  <si>
    <t>0125200006</t>
  </si>
  <si>
    <t>0125200007</t>
  </si>
  <si>
    <t>0125200008</t>
  </si>
  <si>
    <t>0125200009</t>
  </si>
  <si>
    <t>0125200010</t>
  </si>
  <si>
    <t>Directorate Of Political and Security Services</t>
  </si>
  <si>
    <t>0111420001</t>
  </si>
  <si>
    <t>0111420002</t>
  </si>
  <si>
    <t>0111420003</t>
  </si>
  <si>
    <t>0111420004</t>
  </si>
  <si>
    <t>0111420005</t>
  </si>
  <si>
    <t>0111420006</t>
  </si>
  <si>
    <t>0111620001</t>
  </si>
  <si>
    <t>0111620002</t>
  </si>
  <si>
    <t>0111620003</t>
  </si>
  <si>
    <t>0111620004</t>
  </si>
  <si>
    <t>0111620005</t>
  </si>
  <si>
    <t>0111620006</t>
  </si>
  <si>
    <t>0111620007</t>
  </si>
  <si>
    <t>0111620008</t>
  </si>
  <si>
    <t>0111620009</t>
  </si>
  <si>
    <t>0111620011</t>
  </si>
  <si>
    <t>0111620012</t>
  </si>
  <si>
    <t>0111620013</t>
  </si>
  <si>
    <t>0111612001</t>
  </si>
  <si>
    <t>0111612002</t>
  </si>
  <si>
    <t>0111612003</t>
  </si>
  <si>
    <t>0111612004</t>
  </si>
  <si>
    <t>0111612005</t>
  </si>
  <si>
    <t>0148200001</t>
  </si>
  <si>
    <t>0148200002</t>
  </si>
  <si>
    <t>0148200003</t>
  </si>
  <si>
    <t>0148200004</t>
  </si>
  <si>
    <t>0148200005</t>
  </si>
  <si>
    <t>0148200006</t>
  </si>
  <si>
    <t>0148200007</t>
  </si>
  <si>
    <t>0141190001</t>
  </si>
  <si>
    <t>0141190002</t>
  </si>
  <si>
    <t>0141190003</t>
  </si>
  <si>
    <t>0141190004</t>
  </si>
  <si>
    <t>0141190005</t>
  </si>
  <si>
    <t>0141190006</t>
  </si>
  <si>
    <t>0141190007</t>
  </si>
  <si>
    <t>0141190008</t>
  </si>
  <si>
    <t>0141190009</t>
  </si>
  <si>
    <t>0141190010</t>
  </si>
  <si>
    <t>0141190011</t>
  </si>
  <si>
    <t>Office of the Auditor General (Local Government)</t>
  </si>
  <si>
    <t>0140200001</t>
  </si>
  <si>
    <t>0140200002</t>
  </si>
  <si>
    <t>0140200003</t>
  </si>
  <si>
    <t>0140200004</t>
  </si>
  <si>
    <t>0140200005</t>
  </si>
  <si>
    <t>0140200006</t>
  </si>
  <si>
    <t>0140200007</t>
  </si>
  <si>
    <t>0140200008</t>
  </si>
  <si>
    <t>0147200001</t>
  </si>
  <si>
    <t>0147200002</t>
  </si>
  <si>
    <t>0147200003</t>
  </si>
  <si>
    <t>0147200004</t>
  </si>
  <si>
    <t>0147200005</t>
  </si>
  <si>
    <t>0147200006</t>
  </si>
  <si>
    <t>0147200007</t>
  </si>
  <si>
    <t>Delta State House of Assembly Service Commission</t>
  </si>
  <si>
    <t>0112120001</t>
  </si>
  <si>
    <t>0112120002</t>
  </si>
  <si>
    <t>0112120003</t>
  </si>
  <si>
    <t>0112120004</t>
  </si>
  <si>
    <t>0112120005</t>
  </si>
  <si>
    <t>0149119005</t>
  </si>
  <si>
    <t>0111312001</t>
  </si>
  <si>
    <t>0260200001</t>
  </si>
  <si>
    <t>0260200002</t>
  </si>
  <si>
    <t>0260200003</t>
  </si>
  <si>
    <t>0260200004</t>
  </si>
  <si>
    <t>0260200005</t>
  </si>
  <si>
    <t>0260200006</t>
  </si>
  <si>
    <t>0260200007</t>
  </si>
  <si>
    <t>0260200008</t>
  </si>
  <si>
    <t>0260200009</t>
  </si>
  <si>
    <t>0260200010</t>
  </si>
  <si>
    <t>0260200011</t>
  </si>
  <si>
    <t>0260200012</t>
  </si>
  <si>
    <t>0260200013</t>
  </si>
  <si>
    <t>0260200014</t>
  </si>
  <si>
    <t>0260200015</t>
  </si>
  <si>
    <t>0260200016</t>
  </si>
  <si>
    <t>0260200017</t>
  </si>
  <si>
    <t>0260200018</t>
  </si>
  <si>
    <t>0260200019</t>
  </si>
  <si>
    <t>0260200020</t>
  </si>
  <si>
    <t>0260200021</t>
  </si>
  <si>
    <t>0260200022</t>
  </si>
  <si>
    <t>0260200023</t>
  </si>
  <si>
    <t>0260200024</t>
  </si>
  <si>
    <t>0260200025</t>
  </si>
  <si>
    <t>0260200026</t>
  </si>
  <si>
    <t>0260200027</t>
  </si>
  <si>
    <t>0260020001</t>
  </si>
  <si>
    <t>0260020002</t>
  </si>
  <si>
    <t>0260020003</t>
  </si>
  <si>
    <t>0260020004</t>
  </si>
  <si>
    <t>0236200001</t>
  </si>
  <si>
    <t>0236200002</t>
  </si>
  <si>
    <t>0236200003</t>
  </si>
  <si>
    <t>0236200004</t>
  </si>
  <si>
    <t>0236200005</t>
  </si>
  <si>
    <t>0236200006</t>
  </si>
  <si>
    <t>0236200007</t>
  </si>
  <si>
    <t>0236200008</t>
  </si>
  <si>
    <t>0236200009</t>
  </si>
  <si>
    <t>0236200010</t>
  </si>
  <si>
    <t>0236200011</t>
  </si>
  <si>
    <t>0236200012</t>
  </si>
  <si>
    <t>0236200013</t>
  </si>
  <si>
    <t>0236200014</t>
  </si>
  <si>
    <t>0236200015</t>
  </si>
  <si>
    <t>0236200016</t>
  </si>
  <si>
    <t>0236200017</t>
  </si>
  <si>
    <t>0236200018</t>
  </si>
  <si>
    <t>0236200019</t>
  </si>
  <si>
    <t>0236200020</t>
  </si>
  <si>
    <t>0236200021</t>
  </si>
  <si>
    <t>0236200022</t>
  </si>
  <si>
    <t>0215020001</t>
  </si>
  <si>
    <t>0215020003</t>
  </si>
  <si>
    <t>0215020007</t>
  </si>
  <si>
    <t>0215020011</t>
  </si>
  <si>
    <t>0215020016</t>
  </si>
  <si>
    <t>0215020018</t>
  </si>
  <si>
    <t>0215020021</t>
  </si>
  <si>
    <t>0215020027</t>
  </si>
  <si>
    <t>0215020032</t>
  </si>
  <si>
    <t>0222200001</t>
  </si>
  <si>
    <t>0222200002</t>
  </si>
  <si>
    <t>0222200003</t>
  </si>
  <si>
    <t>0222200004</t>
  </si>
  <si>
    <t>0222200006</t>
  </si>
  <si>
    <t>0222200007</t>
  </si>
  <si>
    <t>0222200008</t>
  </si>
  <si>
    <t>0222200009</t>
  </si>
  <si>
    <t>0222200010</t>
  </si>
  <si>
    <t>0222200011</t>
  </si>
  <si>
    <t>0222200014</t>
  </si>
  <si>
    <t>0222200018</t>
  </si>
  <si>
    <t>0222200019</t>
  </si>
  <si>
    <t>0222200021</t>
  </si>
  <si>
    <t>0222200023</t>
  </si>
  <si>
    <t>0222120001</t>
  </si>
  <si>
    <t>0222120002</t>
  </si>
  <si>
    <t>0222120003</t>
  </si>
  <si>
    <t>0222120004</t>
  </si>
  <si>
    <t>0222120005</t>
  </si>
  <si>
    <t>Delta State Micro, Small Scale and Medium Enterprises Agency</t>
  </si>
  <si>
    <t>0231120019</t>
  </si>
  <si>
    <t>Minstry of Water Resources</t>
  </si>
  <si>
    <t>0252200001</t>
  </si>
  <si>
    <t>0252200002</t>
  </si>
  <si>
    <t>0252200003</t>
  </si>
  <si>
    <t>0252200004</t>
  </si>
  <si>
    <t>0252200005</t>
  </si>
  <si>
    <t>0252200006</t>
  </si>
  <si>
    <t>0252200007</t>
  </si>
  <si>
    <t>0252200008</t>
  </si>
  <si>
    <t>0252200009</t>
  </si>
  <si>
    <t>0252200010</t>
  </si>
  <si>
    <t>0252200011</t>
  </si>
  <si>
    <t>0252200012</t>
  </si>
  <si>
    <t>0252200013</t>
  </si>
  <si>
    <t>0252200014</t>
  </si>
  <si>
    <t>0252200015</t>
  </si>
  <si>
    <t>0252200016</t>
  </si>
  <si>
    <t>0252200017</t>
  </si>
  <si>
    <t>0252200018</t>
  </si>
  <si>
    <t>0252020001</t>
  </si>
  <si>
    <t>0252020002</t>
  </si>
  <si>
    <t>0252020003</t>
  </si>
  <si>
    <t>0252020004</t>
  </si>
  <si>
    <t>0228200001</t>
  </si>
  <si>
    <t>0228200002</t>
  </si>
  <si>
    <t>0228200003</t>
  </si>
  <si>
    <t>0228200004</t>
  </si>
  <si>
    <t>0228200005</t>
  </si>
  <si>
    <t>0228200006</t>
  </si>
  <si>
    <t>0228200007</t>
  </si>
  <si>
    <t>0228200008</t>
  </si>
  <si>
    <t>0228200009</t>
  </si>
  <si>
    <t>0228200010</t>
  </si>
  <si>
    <t>0228200011</t>
  </si>
  <si>
    <t>0228200012</t>
  </si>
  <si>
    <t>0228200013</t>
  </si>
  <si>
    <t>0228200014</t>
  </si>
  <si>
    <t>0228200015</t>
  </si>
  <si>
    <t>0228200016</t>
  </si>
  <si>
    <t>0232200001</t>
  </si>
  <si>
    <t>0232200002</t>
  </si>
  <si>
    <t>0232200003</t>
  </si>
  <si>
    <t>0232200004</t>
  </si>
  <si>
    <t>0232200005</t>
  </si>
  <si>
    <t>0232200006</t>
  </si>
  <si>
    <t>0232200007</t>
  </si>
  <si>
    <t>0232200008</t>
  </si>
  <si>
    <t>0232200009</t>
  </si>
  <si>
    <t>0232200010</t>
  </si>
  <si>
    <t>0232200011</t>
  </si>
  <si>
    <t>0232200012</t>
  </si>
  <si>
    <t>0220200001</t>
  </si>
  <si>
    <t>0220200002</t>
  </si>
  <si>
    <t>0220200003</t>
  </si>
  <si>
    <t>0220200004</t>
  </si>
  <si>
    <t>0220200005</t>
  </si>
  <si>
    <t>0220200006</t>
  </si>
  <si>
    <t>0220200007</t>
  </si>
  <si>
    <t>0220200008</t>
  </si>
  <si>
    <t>0220200009</t>
  </si>
  <si>
    <t>0220200010</t>
  </si>
  <si>
    <t>0220200011</t>
  </si>
  <si>
    <t>0220200012</t>
  </si>
  <si>
    <t>0220200013</t>
  </si>
  <si>
    <t>0220200014</t>
  </si>
  <si>
    <t>0220200015</t>
  </si>
  <si>
    <t>0220220001</t>
  </si>
  <si>
    <t>0238200001</t>
  </si>
  <si>
    <t>0238200002</t>
  </si>
  <si>
    <t>0238200003</t>
  </si>
  <si>
    <t>0238200004</t>
  </si>
  <si>
    <t>0238200005</t>
  </si>
  <si>
    <t>0238200006</t>
  </si>
  <si>
    <t>0238200007</t>
  </si>
  <si>
    <t>0238200008</t>
  </si>
  <si>
    <t>0238200009</t>
  </si>
  <si>
    <t>0238200010</t>
  </si>
  <si>
    <t>0238200011</t>
  </si>
  <si>
    <t>0238200012</t>
  </si>
  <si>
    <t>0238200013</t>
  </si>
  <si>
    <t>0238200014</t>
  </si>
  <si>
    <t>0238200015</t>
  </si>
  <si>
    <t>0238200016</t>
  </si>
  <si>
    <t>0238200017</t>
  </si>
  <si>
    <t>MDAs CAPTURED  IN BUDGET</t>
  </si>
  <si>
    <t>Reinforcement of electricity power supply at Obogogba Quarters across express, Okpanam Oshimili North LGA</t>
  </si>
  <si>
    <t>Reinforcement/rehabilitation of electricity power supply at Issele-Mkpitime in Aniocha North LGA</t>
  </si>
  <si>
    <t>Installation of All-in-One LED Solar Powered Streetlights at Madonna road back of N.T.A. and Environs in Oshimili South LGA</t>
  </si>
  <si>
    <t>Reinforcement of electricity power supply at Okotomi Layout, Phase 2 Poultry road, Ogbe Sachi Quarters, Okpanam in Oshimili North LGA</t>
  </si>
  <si>
    <t>Reinforcement of Electricity Power supply at Edu China Street, Ogbe-Owelle Community Opposite Airport, Okpanam in Oshimili North LGA</t>
  </si>
  <si>
    <t>Construction of Irrigation for Greens and Fairways of Ibori Golf and Country Club, Asaba</t>
  </si>
  <si>
    <t>Burutu Mini Stadium Earthfilling and completion of Courts (Basketball, Volleyball)</t>
  </si>
  <si>
    <t>Construction of Ogwashi-Uku Mini Stadium/Hostel</t>
  </si>
  <si>
    <t>Construction of Otu-Jeremi Mini Stadium</t>
  </si>
  <si>
    <t>Construction of Mini Stadium including Tartan Tracks &amp; Floodlight at Isiokolo</t>
  </si>
  <si>
    <t>Oleh Mini Stadium (Provision of auxilliary facilities</t>
  </si>
  <si>
    <t>Construction of Ugbomro Mini Stadium (Uvwie LGA)</t>
  </si>
  <si>
    <t>Ughelli Mini Stadium (Provision of auxilliary facilities)</t>
  </si>
  <si>
    <t>Swimming Strect at Obiaruku</t>
  </si>
  <si>
    <t>Construction of Swimming Pool in Asaba Township Stadium</t>
  </si>
  <si>
    <t>Construction of Swimming Pool in Warri</t>
  </si>
  <si>
    <t>Construction of Weight Lifting Gymnasium at Asaba Stadium</t>
  </si>
  <si>
    <t>Owa-Oyibu Mini Sports Arena / Sports Academy</t>
  </si>
  <si>
    <t>Construction of Burutu Mini Spotrs Arena, Burutu</t>
  </si>
  <si>
    <t>Purchase of Mowers/Slashers/Tractors</t>
  </si>
  <si>
    <t>Purchase Sports Equipment</t>
  </si>
  <si>
    <t>Equipment of Squash Hall at VIP Quarters including Leisure  Pool</t>
  </si>
  <si>
    <t>Digital Scoreboard/Floodlight for Asaba Stadium</t>
  </si>
  <si>
    <t>Completion/Provision of auxilliary facilities at Stephen Keshi Stadium, Asaba</t>
  </si>
  <si>
    <t>Indoor Sports Hall Asaba</t>
  </si>
  <si>
    <t>Digital Scoreboard/Floodlight for Sapele Stadium</t>
  </si>
  <si>
    <t>Suply of Sports Ambulance Utility Vehicles</t>
  </si>
  <si>
    <t>Provision of&amp; Installation of Synthetic grass turf at the Orerokpe Mini Sports Arena</t>
  </si>
  <si>
    <t>0539200001</t>
  </si>
  <si>
    <t>0539200002</t>
  </si>
  <si>
    <t>0539200003</t>
  </si>
  <si>
    <t>0539200004</t>
  </si>
  <si>
    <t>0539200005</t>
  </si>
  <si>
    <t>0539200006</t>
  </si>
  <si>
    <t>0539200007</t>
  </si>
  <si>
    <t>0539200008</t>
  </si>
  <si>
    <t>0539200009</t>
  </si>
  <si>
    <t>0539200010</t>
  </si>
  <si>
    <t>0539200011</t>
  </si>
  <si>
    <t>0539200012</t>
  </si>
  <si>
    <t>0539200013</t>
  </si>
  <si>
    <t>0539200014</t>
  </si>
  <si>
    <t>0539200015</t>
  </si>
  <si>
    <t>0539200016</t>
  </si>
  <si>
    <t>0539200017</t>
  </si>
  <si>
    <t>0539200018</t>
  </si>
  <si>
    <t>0539200019</t>
  </si>
  <si>
    <t>0539200020</t>
  </si>
  <si>
    <t>0539200021</t>
  </si>
  <si>
    <t>0539200022</t>
  </si>
  <si>
    <t>0539200023</t>
  </si>
  <si>
    <t>0539200024</t>
  </si>
  <si>
    <t>0539200025</t>
  </si>
  <si>
    <t>0539200026</t>
  </si>
  <si>
    <t>0539200027</t>
  </si>
  <si>
    <t>0539200028</t>
  </si>
  <si>
    <t>0539200029</t>
  </si>
  <si>
    <t>0539200030</t>
  </si>
  <si>
    <t>0539200031</t>
  </si>
  <si>
    <t>0539200032</t>
  </si>
  <si>
    <t>0539200033</t>
  </si>
  <si>
    <t>0539200034</t>
  </si>
  <si>
    <t>0539200035</t>
  </si>
  <si>
    <t>0539200036</t>
  </si>
  <si>
    <t>0539200037</t>
  </si>
  <si>
    <t>0539200038</t>
  </si>
  <si>
    <t>0539200039</t>
  </si>
  <si>
    <t>0539200040</t>
  </si>
  <si>
    <t>0539200041</t>
  </si>
  <si>
    <t>0539200042</t>
  </si>
  <si>
    <t>0539200043</t>
  </si>
  <si>
    <t>0539200044</t>
  </si>
  <si>
    <t>0539200045</t>
  </si>
  <si>
    <t>0111420007</t>
  </si>
  <si>
    <t>Ministry of Justice</t>
  </si>
  <si>
    <t xml:space="preserve">Ministry of Justice </t>
  </si>
  <si>
    <t>MINISTRY OFTECHNICAL &amp; VOCATIONAL EDUCATION</t>
  </si>
  <si>
    <t xml:space="preserve">Judiciary Service Commission </t>
  </si>
  <si>
    <t>0111020026</t>
  </si>
  <si>
    <t>Office Furniture for the L.G.A field offices</t>
  </si>
  <si>
    <t>Office Equipment for the L.G.A field offices</t>
  </si>
  <si>
    <t>02102</t>
  </si>
  <si>
    <t>F204010001</t>
  </si>
  <si>
    <t>Geological Surveillance of Solid Minerals</t>
  </si>
  <si>
    <t>Road Traffic and Warning Signs</t>
  </si>
  <si>
    <t>Equiping of Central Mechanical Workshop (Mech.)</t>
  </si>
  <si>
    <t>Training School (Mech.)</t>
  </si>
  <si>
    <t>Provision / Maintenance of Traffic Lights / Signals in Urban Towns</t>
  </si>
  <si>
    <t xml:space="preserve">Road Markings at Olu Palace Road Ajamimogha, Warri South </t>
  </si>
  <si>
    <t>Supply / Installation of Solar Traffic Lights in the State.</t>
  </si>
  <si>
    <t>Purchase and upkeep of Refridgerator and Air-Conditioners</t>
  </si>
  <si>
    <t>Purchase of Mechanical Drawing Instrument (Mech.)</t>
  </si>
  <si>
    <t>Repairs / Maintainance of V.I.O 4No Tow Trucks ( 2Nos 50 Ton, 2 No 10Ton )</t>
  </si>
  <si>
    <t>Renovation of V.I.O Zonal Office at Ogwashi-Uku,Ugheli, Warri and Agbor.</t>
  </si>
  <si>
    <t>Procurement of Radio Communication Equipment for Vehicle Inspection Officers</t>
  </si>
  <si>
    <t>Road safty awareness Campaigns for Road users / Motorist across the State by V.I.Os</t>
  </si>
  <si>
    <t>Procurement of Uniforms/ Materials and Paraphernalia of Office for vehicle Inspection Officers V.I.Os</t>
  </si>
  <si>
    <t xml:space="preserve">Maintenance of V.I.O Patrol Vehicles Across the State </t>
  </si>
  <si>
    <t>Waterways Safety Measures</t>
  </si>
  <si>
    <t>Purchase of Publicity Equipment for the Public Relation Unit</t>
  </si>
  <si>
    <t>Rehabilitation Remand Home and Detention Centre, Sapele</t>
  </si>
  <si>
    <t>71070</t>
  </si>
  <si>
    <t>71012</t>
  </si>
  <si>
    <t>71011</t>
  </si>
  <si>
    <t>70911</t>
  </si>
  <si>
    <t>70860</t>
  </si>
  <si>
    <t>71040</t>
  </si>
  <si>
    <t>70980</t>
  </si>
  <si>
    <t xml:space="preserve">Delta State Traffic Management Authority (DESTMA) </t>
  </si>
  <si>
    <t>0229200001</t>
  </si>
  <si>
    <t>0229200002</t>
  </si>
  <si>
    <t>0229200003</t>
  </si>
  <si>
    <t>0229200004</t>
  </si>
  <si>
    <t>0229200007</t>
  </si>
  <si>
    <t>0229200008</t>
  </si>
  <si>
    <t>0229200009</t>
  </si>
  <si>
    <t>0229200010</t>
  </si>
  <si>
    <t>0229200011</t>
  </si>
  <si>
    <t>0229200012</t>
  </si>
  <si>
    <t>0229200013</t>
  </si>
  <si>
    <t>0229200014</t>
  </si>
  <si>
    <t>0229200015</t>
  </si>
  <si>
    <t>0229200016</t>
  </si>
  <si>
    <t>0229200017</t>
  </si>
  <si>
    <t>0229200018</t>
  </si>
  <si>
    <t>0229200019</t>
  </si>
  <si>
    <t>0229200020</t>
  </si>
  <si>
    <t>0229200021</t>
  </si>
  <si>
    <t>0229200022</t>
  </si>
  <si>
    <t>0229200023</t>
  </si>
  <si>
    <t>0229200024</t>
  </si>
  <si>
    <t>0229200025</t>
  </si>
  <si>
    <t>0229200026</t>
  </si>
  <si>
    <t>0229120001</t>
  </si>
  <si>
    <t>0229120002</t>
  </si>
  <si>
    <t>Equipment of Conference Hall</t>
  </si>
  <si>
    <t>Office of the Senior Policy Adviser</t>
  </si>
  <si>
    <t xml:space="preserve">F504010000 </t>
  </si>
  <si>
    <t xml:space="preserve">F504010000  </t>
  </si>
  <si>
    <t>Construction of internal roads in Eku</t>
  </si>
  <si>
    <t>Rehabilitation/Construction/Maintenance of  Roads</t>
  </si>
  <si>
    <t>Installation of PAXB</t>
  </si>
  <si>
    <t>Uniforms/PPE &amp; Safety</t>
  </si>
  <si>
    <t>Construction of Magistrate Courts (Ogbe-Ijoh)</t>
  </si>
  <si>
    <t>Aghalokpe Magistrate Court Okpe</t>
  </si>
  <si>
    <t>Renovation/Fencing/Furnishing of High Courts and Magistrate Courts in Ethiope</t>
  </si>
  <si>
    <t>High Court Complex Warri</t>
  </si>
  <si>
    <t>Landscaping &amp; Interlocking of High Court, Sapele.</t>
  </si>
  <si>
    <t>Construction of High Courts, Ogbe-Ijoh</t>
  </si>
  <si>
    <t>Construction of High Courts, Koko</t>
  </si>
  <si>
    <t>Construction of Magistrate Courts, Emevor.</t>
  </si>
  <si>
    <t>Reconstruction of the Collapsed Uncompleted High Court Complex Asaba.</t>
  </si>
  <si>
    <t>Fencing/Landscapping/Interlocking of High Court, Koko and Warri.</t>
  </si>
  <si>
    <t>Construction of Electoral Tribunal Complex, Asaba</t>
  </si>
  <si>
    <t>Complete Renovation of Judges Quarters, Bomadi</t>
  </si>
  <si>
    <t>Purchase of Office Equipment/Furniture(Including Courts)</t>
  </si>
  <si>
    <t>Furnishing of Judges and Magistrate Quarters/Chamber</t>
  </si>
  <si>
    <t>Furnishing of Library</t>
  </si>
  <si>
    <t>Law Reports/Books</t>
  </si>
  <si>
    <t>Purchase of Uniform and Rain Coats</t>
  </si>
  <si>
    <t>Furnishing of High Courts Administrative Buildings</t>
  </si>
  <si>
    <t>Multi-Door Court-House/Center /Effurun</t>
  </si>
  <si>
    <t>Purchase of Vehicles for High Court Judges and Magistrate</t>
  </si>
  <si>
    <t>Purchase of Vehicles for other Officers</t>
  </si>
  <si>
    <t>Settlement of witnesses, expenses/claims</t>
  </si>
  <si>
    <t>0238200018</t>
  </si>
  <si>
    <t>0238200019</t>
  </si>
  <si>
    <t>NASSCO/SOCU Projects</t>
  </si>
  <si>
    <t>0238212001</t>
  </si>
  <si>
    <t>0238212002</t>
  </si>
  <si>
    <t>0238212003</t>
  </si>
  <si>
    <t>0238212004</t>
  </si>
  <si>
    <t>0238212005</t>
  </si>
  <si>
    <t>0238212006</t>
  </si>
  <si>
    <t>0238212007</t>
  </si>
  <si>
    <t>0238212008</t>
  </si>
  <si>
    <t>0238212009</t>
  </si>
  <si>
    <t>0238212010</t>
  </si>
  <si>
    <t>0238212011</t>
  </si>
  <si>
    <t>0238212012</t>
  </si>
  <si>
    <t>0238212013</t>
  </si>
  <si>
    <t>0238212014</t>
  </si>
  <si>
    <t>0238212015</t>
  </si>
  <si>
    <t>0238212016</t>
  </si>
  <si>
    <t>0238212017</t>
  </si>
  <si>
    <t>0238212018</t>
  </si>
  <si>
    <t>0238212019</t>
  </si>
  <si>
    <t>0238212020</t>
  </si>
  <si>
    <t>0238212021</t>
  </si>
  <si>
    <t>0238212022</t>
  </si>
  <si>
    <t>0238212023</t>
  </si>
  <si>
    <t>0238212024</t>
  </si>
  <si>
    <t>0238212025</t>
  </si>
  <si>
    <t>0238212026</t>
  </si>
  <si>
    <t>COUNTERPART FUND</t>
  </si>
  <si>
    <t>Establishment /Equipping  of BiotechLaboratory, Asaba.</t>
  </si>
  <si>
    <t>Pilot Chemical Recycling Plant (Recycling Plastics,mixed waste, etc)</t>
  </si>
  <si>
    <t>Construction of Science  Laboratory Complex</t>
  </si>
  <si>
    <t>Equipping of ICT  Lab in selected Secondary Schools.</t>
  </si>
  <si>
    <t xml:space="preserve">Construction of Delta State solid mineral development centre </t>
  </si>
  <si>
    <t>Equipping of TIC/ITDC Asaba</t>
  </si>
  <si>
    <t>Rehabilitation of ICT Centres</t>
  </si>
  <si>
    <t>Delta State Technology incubation centre (TIC/ITDC) Bomadi town , Delta State</t>
  </si>
  <si>
    <t>Utility  vehicles for supervision of projects (Hilux, Shell spec)</t>
  </si>
  <si>
    <t>Equipping of inovation Hub , Asaba</t>
  </si>
  <si>
    <t>Research and development</t>
  </si>
  <si>
    <t>Construction of an ICT Centre in Uvwie</t>
  </si>
  <si>
    <t>Construction of an ICT Centre in Agbor</t>
  </si>
  <si>
    <t>Construction of an ICT Centre in Ogbeinama</t>
  </si>
  <si>
    <t>Collaboration Portal for All MDA's for e-Governance</t>
  </si>
  <si>
    <t>0228200017</t>
  </si>
  <si>
    <t>0228200018</t>
  </si>
  <si>
    <t>0228200019</t>
  </si>
  <si>
    <t>0228200020</t>
  </si>
  <si>
    <t>0228200021</t>
  </si>
  <si>
    <t>0228200022</t>
  </si>
  <si>
    <t>0228200023</t>
  </si>
  <si>
    <t>0228200024</t>
  </si>
  <si>
    <t>0228200025</t>
  </si>
  <si>
    <t>Rehabilitation of Federal College of Education Technical and OsaDennis Roads, Asaba in Oshimili South Local Government Road</t>
  </si>
  <si>
    <t>Widening/Reconstruction of Owa-Alero/Owanta-Aliosimi Road in Ika North East LGA</t>
  </si>
  <si>
    <t>Palliative Measures  on Upper Efeizomor Street, in Ika North East LGA</t>
  </si>
  <si>
    <t>Construction of Aliosimi/Abraka Road (Phase II) from Old Abraka Road to the New Abraka Road, in Ika North East LGA</t>
  </si>
  <si>
    <t xml:space="preserve">Construction of Roads in Benikrukru, Warri South West </t>
  </si>
  <si>
    <t>Construction of Roads in Ika South LGA</t>
  </si>
  <si>
    <t>Construction of Chief Debaotubo Ekpela Lane through Tuomo/Ogbobagbene Express Road in Tuomo Town, Burutu LGA</t>
  </si>
  <si>
    <t>Construction of upper Idumu-Iso, Owa-Alero in Ika North Eat LGA</t>
  </si>
  <si>
    <t>Construction of Asaba Industrial Estate Road, Oshimili South LGA</t>
  </si>
  <si>
    <t>Construction of Old Oviore/Ogorivwo/Agbarho/Eku Road</t>
  </si>
  <si>
    <t>Construction of Ochor - Ochor Avenue/Esume Uzoka Edike Street</t>
  </si>
  <si>
    <t>Construction of Internal Roads in Owa-Oyibu, Ika North East LGA</t>
  </si>
  <si>
    <t xml:space="preserve">Construction of Dafruit Street, Igbeghabor Community, Otefe Ogharaefe, Ethiope West LGA </t>
  </si>
  <si>
    <t xml:space="preserve">Construction of Ogbeinama Road </t>
  </si>
  <si>
    <t>Chairman's Quarters Road linking  Ughelli Asaba Road by Poly Gate, Ozoro</t>
  </si>
  <si>
    <t xml:space="preserve">Construction of Ukwu-Uzu/Obomkpa Road with spur to Obi Palace Road Ugboba, Aniocha North LGA </t>
  </si>
  <si>
    <t>Access Road to Obi Palace Ubulu-Unor</t>
  </si>
  <si>
    <t>Okpanam Bypass linking Okpanam to Benin/Asaba Expressway and ajoining Roads</t>
  </si>
  <si>
    <t xml:space="preserve">Roads in Bomadi LGA </t>
  </si>
  <si>
    <t>Construction of Roads in Esize Quarters, Ughoton, Okpe LGA</t>
  </si>
  <si>
    <t>Council Road Ogwashi-Uku</t>
  </si>
  <si>
    <t>Council Road Obiaruku</t>
  </si>
  <si>
    <t>Construction of Ibusa/Okpanam/Akwukwu-Igbo Road</t>
  </si>
  <si>
    <t>Construction of Emevor Township Roads</t>
  </si>
  <si>
    <t>Umu Eze Street Issele-Uku</t>
  </si>
  <si>
    <t>Construction of Uduophori (Bomadi/Ohoro Junction)/Toru-Angiama/Toru-Apelebiri/Patani Road (Phase III) in Patani L.G.A.</t>
  </si>
  <si>
    <t>Access Road to new Tankers Park, Ekpan in Uvwie LGA</t>
  </si>
  <si>
    <t>Construction of Osititi Street, Off Osamede and Asuighwuru Street, Phase II Okumagba Layout, Warri</t>
  </si>
  <si>
    <t>Reconstruction of Old Ekwuoma/Umunede Road in Ika North East LGA (additional drains)</t>
  </si>
  <si>
    <t>Construction of  Kwale Market</t>
  </si>
  <si>
    <t>Purchase of Office Furniture for Hqtr</t>
  </si>
  <si>
    <t>Office Equipment for  for Hqtr</t>
  </si>
  <si>
    <t>Enterprenuership Development Programme (EDP)/Capacity</t>
  </si>
  <si>
    <t>500,000,</t>
  </si>
  <si>
    <t>Completion and construction of 200 Nos. three (3) and four (4) Bedroom Bungalow at Okerenkoko New Town Dev. Project in Warri-South West LGA (Make provision )</t>
  </si>
  <si>
    <t>Fees Claim by Consultant on the construction of 200 Nos, 3&amp;4 bedroom Bungalows at Okerenkoko Town</t>
  </si>
  <si>
    <t>Construction of Office building for State Independent Electoral Commission (DSIEC) Asaba.</t>
  </si>
  <si>
    <t>Renovation of the Office of Public Procurement Commission, Construction of Concrete Ramp and Reconstruction of Fallen Blockwall Fence within the Premises</t>
  </si>
  <si>
    <t>Construction of Copers' Lodge at Otolokpo Mixed Secondary School, Otolokpo, Delta State</t>
  </si>
  <si>
    <t>Ancillary works at the Event Centre</t>
  </si>
  <si>
    <t>Proposed Construction of cafeteria in the New Office Complex, Office of the Head of Service, Asaba</t>
  </si>
  <si>
    <t>Construction of 3 Nos Story building (4 units Bedroom of 1 bedroom flats per building at the Mobile police Barrack Oghara</t>
  </si>
  <si>
    <t>Renovation of flat 1 at the Permanent Secretaries Quarters</t>
  </si>
  <si>
    <t>Repair of leaking Roofs in the Commissioners' Quarters</t>
  </si>
  <si>
    <t>Demolition &amp; Reconstruction of Collapsed Soakway Pit by the Gate House, Ministry of housing, Asaba</t>
  </si>
  <si>
    <t>Construction of Head of Service Office Complex, Asaba</t>
  </si>
  <si>
    <t>Reconsruction of collapsed section of Fence at the old Secretariat Complex, Asaba</t>
  </si>
  <si>
    <t>Construction of 1 (One) Reingforced Concrete Septic Tank at Flat B20, MiddleMgt, Staff Qtrs. Asaba</t>
  </si>
  <si>
    <t>Construction of Office Block/Building at the Old Government House, Asaba</t>
  </si>
  <si>
    <t>Furnishing of VIP Guest House</t>
  </si>
  <si>
    <t>Construction of 32 Units of 2 Bedroom Bungaiows at Ozoro, Isoko North LGA</t>
  </si>
  <si>
    <t>Sights and Services- Low &amp; Medium Housing Estate 150No.Ibusa Road, Asaba</t>
  </si>
  <si>
    <t>Youth Mentoring and Monitoring</t>
  </si>
  <si>
    <t>011132001</t>
  </si>
  <si>
    <t>DESTMA</t>
  </si>
  <si>
    <t>Public Procurement Commission</t>
  </si>
  <si>
    <t>Construction of Ovirie Street, Off Uloho Avenue, Ughelli North LGA</t>
  </si>
  <si>
    <t xml:space="preserve">Construction of Ogbogbagbena Link Road </t>
  </si>
  <si>
    <t>Renovation of New schools across the stat</t>
  </si>
  <si>
    <t>Construction of New school Buildings across the state</t>
  </si>
  <si>
    <t>Estab of New Institutions</t>
  </si>
  <si>
    <t>Higher education</t>
  </si>
  <si>
    <t>CONSTRUCTION OF NEW GOVERNMENT HOUSE, ASABA/INCLUDING FURNISHING</t>
  </si>
  <si>
    <t>ECUMENICAL CENTRE</t>
  </si>
  <si>
    <t>MIN OF HEALTH</t>
  </si>
  <si>
    <t>ISOKO DEVELOPMENT UNION MALL</t>
  </si>
  <si>
    <t>RESIDENCE FOR SSG &amp; COS</t>
  </si>
  <si>
    <t>SSG</t>
  </si>
  <si>
    <t>ASSISTANCE FOR FEDERAL AGENCY</t>
  </si>
  <si>
    <t>Maternaland child care</t>
  </si>
  <si>
    <t>Diagnosis Centre</t>
  </si>
  <si>
    <t>Renovation expansion of hospitals</t>
  </si>
  <si>
    <t>URBAN RENEWAL</t>
  </si>
  <si>
    <t>HMB</t>
  </si>
  <si>
    <t>Upgrading of hosp</t>
  </si>
  <si>
    <t>Construction of Storm Water Discharge Channels and Erosion Control Measures for Warri and Uvwie</t>
  </si>
  <si>
    <t>0517022033</t>
  </si>
  <si>
    <t>Establishment of New Institutions</t>
  </si>
  <si>
    <t>Development of New Central Secretariat Complex, and Furnishing.</t>
  </si>
  <si>
    <t xml:space="preserve">Construction of Isoko Development Union Shopping Mall </t>
  </si>
  <si>
    <t>Construction of Ecumenical Centre, Asaba</t>
  </si>
  <si>
    <t>Construction of SSG/Chief of Staff Offices/ Residential Apartments</t>
  </si>
  <si>
    <t>Interventionist Measures in Urban Cities</t>
  </si>
  <si>
    <t>Agricultural Enhancement Programme</t>
  </si>
  <si>
    <t>Mindset Programme &amp; Evaluation Programme</t>
  </si>
  <si>
    <t>Rural Youth Skill Acquisition Programme</t>
  </si>
  <si>
    <t>Construction of 150 Units of 1 Bedroom, 2 Bedroom and 3 Bedroom  Apartment/ Bungaiows under the Low and Medium Cost Housing Scheme, Asaba</t>
  </si>
  <si>
    <t>Women Empowerment Programme</t>
  </si>
  <si>
    <t xml:space="preserve">Girl Child Enterpreneurship Programme </t>
  </si>
  <si>
    <t>Ministry of Technical Education</t>
  </si>
  <si>
    <t>Technical &amp; Vocational Education Board</t>
  </si>
  <si>
    <t>Film Village creative center Asaba</t>
  </si>
  <si>
    <t>Construction of Olero Water Supply Scheme</t>
  </si>
  <si>
    <t>Constuction of Mosque Road and tomatoe Road, Old UCC Road, Warri</t>
  </si>
  <si>
    <t>Construction of Roads in Delta North Senatorial District</t>
  </si>
  <si>
    <t>Construction of Roads in Delta South Senatorial District</t>
  </si>
  <si>
    <t>Construction of Roads in Delta Central Senatorial District</t>
  </si>
  <si>
    <t xml:space="preserve">Construction of 4Km Riverine Road Concrete Roads </t>
  </si>
  <si>
    <t>DHIS 2</t>
  </si>
  <si>
    <t>Development of PHC Centres (Renovation and completion of Primary Health Care Centres and equipping)</t>
  </si>
  <si>
    <t>TB control</t>
  </si>
  <si>
    <t>Basic Health Provision Funds</t>
  </si>
  <si>
    <t>Malaria Control</t>
  </si>
  <si>
    <t xml:space="preserve"> Development and maintenance of cold chain facilities</t>
  </si>
  <si>
    <t>Development of School of Health Technology, Ufuoma, Ughelli ( additional classrooms)</t>
  </si>
  <si>
    <t>Asaba specialist Hospital/ sickle cell centre</t>
  </si>
  <si>
    <t>Supply of  Hospital fuiture to Health Facilities across the state.</t>
  </si>
  <si>
    <t>Maternal and Childcare Centre &amp; Ekpan</t>
  </si>
  <si>
    <t>Control of Drug Abuse/Task Force</t>
  </si>
  <si>
    <t>Rehabilitation Centre (Drugs etc)</t>
  </si>
  <si>
    <t>Construction of Mother and Child Care Centre, Owa-Alero</t>
  </si>
  <si>
    <t>Construction of Diagnostic Centre, Owa-Alero</t>
  </si>
  <si>
    <t>Emergency  Ambulance service (including  procurement of Boat Ambulances).</t>
  </si>
  <si>
    <t>0521200053</t>
  </si>
  <si>
    <t>0521200054</t>
  </si>
  <si>
    <t>0521020001</t>
  </si>
  <si>
    <t>Rehabilitation/Repairs of Roads in Warri/Uwie and environs, including removal of illegally erected structures</t>
  </si>
  <si>
    <t>Desilting of major drains in Warri/Uvwie and environs</t>
  </si>
  <si>
    <t>Procurement of official/operational vehicles</t>
  </si>
  <si>
    <t>Street trading Control Management and Stoppage in Warri/Uvwie and environs</t>
  </si>
  <si>
    <t>Purchase of furniture and fittings</t>
  </si>
  <si>
    <t>Installation of Solar Street Lights at Ekelie Street off DLA Road, Asaba</t>
  </si>
  <si>
    <t>Extension of electricity power supply to the expanse of land around the Governor's Lodge and the Office of Her Excellency, Wife of the Governor</t>
  </si>
  <si>
    <t xml:space="preserve">Rehabilitation and Reinforcement of Electricity Power Supply at Ute Erumu &amp; Owa Alidinma (Ika North East), Ekuku-Agbor, Obi-Iduhor, Agbor-Alidinma &amp; Obi-Agbor (Ika South LGA) and Egbudu-Akah (Aniocha South LGA) respectively </t>
  </si>
  <si>
    <t>Rehabilitation of Solar street lights at Umunede</t>
  </si>
  <si>
    <t>Rehabilitation of solar street light at Ozanogogo</t>
  </si>
  <si>
    <t>Rehabilitation of solar street light at Idumuesa</t>
  </si>
  <si>
    <t>Rehabilitation of Solar street light at Patani</t>
  </si>
  <si>
    <t>Rehabilitation of solar street light at Ozoro</t>
  </si>
  <si>
    <t>Installation of 4No.300KVA, 11KVA Transformer at Okuemeva street off Ibori road and Environs in Oghara, Ethiope East LGA</t>
  </si>
  <si>
    <t>Extension of streetlights along Chief James Ibori road to cover up to Oghareki Model Grammer School and Central Hospital road</t>
  </si>
  <si>
    <t>Rehabilitation of solar street light at Ovie Palace road/GRA</t>
  </si>
  <si>
    <t>Rehabilitation of Solar Street lights at Mbiri</t>
  </si>
  <si>
    <t>Electrification of Oporoza and Okerenkoko in Warri South West LGA</t>
  </si>
  <si>
    <t>Rehabilitation/Reactivation of electricity power supply from Okwagbe through Otutuama, Ophorigbala towns in Ughelli South LGA and Gbekebor to Obotebe towns in Burutu LGA</t>
  </si>
  <si>
    <t>Installation of Solar Street lights/Invater at Ayakoromo town in Burutu LGA</t>
  </si>
  <si>
    <t xml:space="preserve">Construction of Six (6) Classroom Block with stores and Toilet facilities each  at Etti-tti Amaka Primary School, Ubulu-Unor and Nsukwa Grammar School, Nsukwa. Construction of Three (3) classroom block with offices and toilets at Nwaeze Primary School, Ogwashi-Uku and supply of 40 Students’ and 10 Teachers’ Furniture </t>
  </si>
  <si>
    <t>Construction of 1No. Six (6) Classroom Block with stores and Toilets at  Owholeme Primary School, Olomoro, Isoko South LGA
Construction of 1No. Six (6) Classroom Block with stores and Toilets at  Eru Primary School, Igbide,
Provision of 510 Students’ and 105 Teachers’ Furniture to Selected Schools in Isoko South</t>
  </si>
  <si>
    <t>Proposed construction of a prototype three (3) classroom block with offices and toilets (upland communities) and Erection of School Sign Post with New Delta State Govt. Logo at Eweri Primary School, Emede.
Proposed construction of a prototype Six (6) classroom block with offices and toilets (upland communities) and Erection of School Sign Post with New Delta State Govt. Logo at College of Education Agbor, Irri Study Centre.
Renovation of 4 classroom Block without offices and Erection of School Sign Post with New Delta State Govt. Logo at Uzi Primary School, Oleh.
Supply of 481 Students’ and 60 teachers’ Furniture to Selected schools in Isoko South LGA</t>
  </si>
  <si>
    <t xml:space="preserve">1. Renovation of 1No. three Classroom Block with offices and 1No. 6 Classroom Block without offices at Ibabu Primary School, Ibabu, Onicha Ukwuani, 
2. Renovation of 1No. Six classroom block with stores, 1No. three Classroom Block with two offices and an Administrative Block at Iyashili Primary School, Umusan, Kwale,
3. Renovation of 2No. three classroom blocks without offices (Blocks A &amp; B), Renovation of Perimeter wall fence at Ulogwe Primary School, Ulogwe-Isumpe 
4. Renovation of Eight Classroom Block with stores at Adege Primary School, Ndemili </t>
  </si>
  <si>
    <t xml:space="preserve">Construction of Science Laboratory and Examination Hall at Osubi Secondary School, Construction of 1No. Prototype Six Classroom Block with stores and toilet facilities each at Evwereke Primary School, Osubi, Okirikperhe Primary School, Okirikperhe and Oviri-Okpe Secondary School, Oviri-Okpe respectively and supply of furniture </t>
  </si>
  <si>
    <t xml:space="preserve">Renovation of 1No. Six (6) Classroom Block, 1No. Three (3) Classroom Block, Construction of Gate House at Odorubu Primary School, Uduovie.
Renovation of 1No. Four (4) Classroom Block at Aven Primary School, Aven
Renovation of 1No. Four (4) Classroom Block at Ayinma Primary School, Abari
Supply of 1027 Students’ and 350 Teachers’ Furniture tp Selected schools in Patani LGA
</t>
  </si>
  <si>
    <t>Renovation of 1No.5 classroom block, supply of 110 students’ and 15 teachers’ furniture and erection of standard school signpost at Enuofu Primary School, Issele-Mkpitime and supply of 100 teachers’ and 540 students’ furniture to Public Schools in Aniocha North LGA.</t>
  </si>
  <si>
    <t>Construction of a Prototype 1No. Six (6) Classroom Block with Stores and Toilet facilities. Construction of Toilet Block with Borehole and Water Reticulation and Erection of School Sign post with new Delta State Government logo.Olloh Mixed Secondary School, Aniocha 
South LGA</t>
  </si>
  <si>
    <t>i. Demolition and Reconstruction of 1No. 3 Classroom block and Construction of 1No. Prototype Students Toilets with water stanchion and borehole at Okpu-Elechele Primary School and 
ii. Construction of 1No. Prototype Students toilet with water stanchion and borehole at Oko Mixed Secondary School, Oko and Supply of 50 Students and 5 Teachers Furniture to Okpu-Elechele and Oko Mixed Secondary School, Oshimili South LGA</t>
  </si>
  <si>
    <t>Renovation/rehabilitation of 2Nos.4 classroom block with offices, 1No.ICT block/examination hall, construction of fence and gate house and erection of standard school signpost (with the name of the school and the State logo) at Ogbe-Ijoh Grammar School, Ogbe-Ijoh, Warri South West</t>
  </si>
  <si>
    <t>Construction of prototype laboratory block with stores, offices and toilets, 1No.6 classroom block with offices, supply of 70 students’ double seater furniture and erection of standard school sign post with the name of the school and the new State logo at Agogboro Grammar School, Agogboro, Warri South West Constituency.</t>
  </si>
  <si>
    <t xml:space="preserve">Supply of 2335 pupils’/students’ double desks and 300 teachers’ furniture to Public Primary and Secondary Schools in the State, Statewide.                                                                                                                                                                                                                                                                                                                                                                                                                                                                                                                                                                                                                                                                                                                                                                                                                                                                                                                                                                                                                 </t>
  </si>
  <si>
    <t xml:space="preserve">Construction of students toilets with water stanchion and borehole at Morka Primary School, Obiaruku, Ukwuani LGA.
Renovation/Rehabilitation of Corpers lodge and Construction of 0.5km 50mm DIA UPVC pipeline extension at Model Secondary School, Onicha Olona, Aniocha North LGA
</t>
  </si>
  <si>
    <t>Supply of Furniture to Public Primary and Secondary Schools Across the State</t>
  </si>
  <si>
    <t>Renovation/Rehabilitation of Public Primary and Secondary Schools across the State</t>
  </si>
  <si>
    <t>i. Renovation/rehabilitation of 1No.3 classroom block with offices, reconstruction of 1No.3 classroom block, erection of school signboard with new State Government logo  
ii. Renovation/rehabilitation of 1No.3 classroom block, construction of 2Nos.3 classroom block with stores and toilet, erection of school signboard with new State Government logo 
iii. Supply of 245 students’/pupils’ and 45 teachers’ furniture in i. Obi Nzekwue Primary School, Ogwashi-Uku
ii. Nwaeze Primary School, Ogwashi-Uku
iii. Selected Schools, Aniocha South Constituency</t>
  </si>
  <si>
    <t>Roads in Isoko</t>
  </si>
  <si>
    <t>Iwride-Iyede Road</t>
  </si>
  <si>
    <t>Isiaih Road, Ubeji</t>
  </si>
  <si>
    <t>Utagba-Ogbe (Eke Road)</t>
  </si>
  <si>
    <t>Alika Ubiazoko Roads</t>
  </si>
  <si>
    <t>Tete Street, Boji-Boji, Agbor</t>
  </si>
  <si>
    <t>Idumu-Izomo Road, Owa-Oyibu</t>
  </si>
  <si>
    <t>Internal Roads Ogwashi-Uku Polytechnic</t>
  </si>
  <si>
    <t>Ute-Okpu Roads</t>
  </si>
  <si>
    <t>Roads in Patani</t>
  </si>
  <si>
    <t>Agro - Industrial Park</t>
  </si>
  <si>
    <t>Bridge Across Ewu River</t>
  </si>
  <si>
    <t>DTHA Constituency Project</t>
  </si>
  <si>
    <t>023102001</t>
  </si>
  <si>
    <t>023102002</t>
  </si>
  <si>
    <t>023102003</t>
  </si>
  <si>
    <t>023102004</t>
  </si>
  <si>
    <t>023102005</t>
  </si>
  <si>
    <t>023102006</t>
  </si>
  <si>
    <t>023102007</t>
  </si>
  <si>
    <t>023102008</t>
  </si>
  <si>
    <t>023102009</t>
  </si>
  <si>
    <t>023102010</t>
  </si>
  <si>
    <t>023102011</t>
  </si>
  <si>
    <t>023102012</t>
  </si>
  <si>
    <t>023102013</t>
  </si>
  <si>
    <t>023102014</t>
  </si>
  <si>
    <t>023102015</t>
  </si>
  <si>
    <t>023102016</t>
  </si>
  <si>
    <t>023102017</t>
  </si>
  <si>
    <t>023102018</t>
  </si>
  <si>
    <t>023102019</t>
  </si>
  <si>
    <t>023102020</t>
  </si>
  <si>
    <t>023102021</t>
  </si>
  <si>
    <t>023102022</t>
  </si>
  <si>
    <t>023102023</t>
  </si>
  <si>
    <t>023102024</t>
  </si>
  <si>
    <t>023102025</t>
  </si>
  <si>
    <t>023102026</t>
  </si>
  <si>
    <t>023102027</t>
  </si>
  <si>
    <t>023102028</t>
  </si>
  <si>
    <t>023102029</t>
  </si>
  <si>
    <t>023102030</t>
  </si>
  <si>
    <t>023102031</t>
  </si>
  <si>
    <t>023102032</t>
  </si>
  <si>
    <t>023102033</t>
  </si>
  <si>
    <t>023102034</t>
  </si>
  <si>
    <t>023102035</t>
  </si>
  <si>
    <t>023102036</t>
  </si>
  <si>
    <t>023102037</t>
  </si>
  <si>
    <t>023102038</t>
  </si>
  <si>
    <t>023102039</t>
  </si>
  <si>
    <t>023102040</t>
  </si>
  <si>
    <t>023102041</t>
  </si>
  <si>
    <t>023102042</t>
  </si>
  <si>
    <t>023102043</t>
  </si>
  <si>
    <t>023102044</t>
  </si>
  <si>
    <t>023102045</t>
  </si>
  <si>
    <t>023102046</t>
  </si>
  <si>
    <t>023102047</t>
  </si>
  <si>
    <t>023102048</t>
  </si>
  <si>
    <t>023102049</t>
  </si>
  <si>
    <t>023102050</t>
  </si>
  <si>
    <t>023102051</t>
  </si>
  <si>
    <t>023102052</t>
  </si>
  <si>
    <t>023102053</t>
  </si>
  <si>
    <t>023102054</t>
  </si>
  <si>
    <t>023102055</t>
  </si>
  <si>
    <t>023102056</t>
  </si>
  <si>
    <t>023102057</t>
  </si>
  <si>
    <t>023102058</t>
  </si>
  <si>
    <t>023102059</t>
  </si>
  <si>
    <t>023102060</t>
  </si>
  <si>
    <t>023102061</t>
  </si>
  <si>
    <t>023102062</t>
  </si>
  <si>
    <t>023102063</t>
  </si>
  <si>
    <t>023102064</t>
  </si>
  <si>
    <t>023102065</t>
  </si>
  <si>
    <t>023102066</t>
  </si>
  <si>
    <t>023102067</t>
  </si>
  <si>
    <t>023102068</t>
  </si>
  <si>
    <t>023102069</t>
  </si>
  <si>
    <t>023102070</t>
  </si>
  <si>
    <t>023102071</t>
  </si>
  <si>
    <t>Installation of 2nd 2.5MVA, 33/11KV injection transformer at Agbarha-Otor Town in Ughelli North LGA</t>
  </si>
  <si>
    <t>023102072</t>
  </si>
  <si>
    <t>Conversion of existing 11KV Network to 33KV Network at Kiagbodo town in Burutu LGA</t>
  </si>
  <si>
    <t>023102073</t>
  </si>
  <si>
    <t>023102074</t>
  </si>
  <si>
    <t>023102075</t>
  </si>
  <si>
    <t>023102076</t>
  </si>
  <si>
    <t>023102077</t>
  </si>
  <si>
    <t>023102078</t>
  </si>
  <si>
    <t>023102079</t>
  </si>
  <si>
    <t>023102080</t>
  </si>
  <si>
    <t>023102081</t>
  </si>
  <si>
    <t>023102082</t>
  </si>
  <si>
    <t>023102083</t>
  </si>
  <si>
    <t>023102084</t>
  </si>
  <si>
    <t>023102085</t>
  </si>
  <si>
    <t>023102086</t>
  </si>
  <si>
    <t>023102087</t>
  </si>
  <si>
    <t>023102088</t>
  </si>
  <si>
    <t>023102089</t>
  </si>
  <si>
    <t>023102090</t>
  </si>
  <si>
    <t>023102091</t>
  </si>
  <si>
    <t>023102092</t>
  </si>
  <si>
    <t>023102093</t>
  </si>
  <si>
    <t>023102094</t>
  </si>
  <si>
    <t>023102095</t>
  </si>
  <si>
    <t>023102096</t>
  </si>
  <si>
    <t>023102097</t>
  </si>
  <si>
    <t>023102098</t>
  </si>
  <si>
    <t>023102099</t>
  </si>
  <si>
    <t>023102100</t>
  </si>
  <si>
    <t>023102101</t>
  </si>
  <si>
    <t>023102102</t>
  </si>
  <si>
    <t>023102103</t>
  </si>
  <si>
    <t>023102104</t>
  </si>
  <si>
    <t>023102105</t>
  </si>
  <si>
    <t>023102106</t>
  </si>
  <si>
    <t>023102107</t>
  </si>
  <si>
    <t>023102108</t>
  </si>
  <si>
    <t>023102109</t>
  </si>
  <si>
    <t>023102110</t>
  </si>
  <si>
    <t>023102111</t>
  </si>
  <si>
    <t>023102112</t>
  </si>
  <si>
    <t>023102113</t>
  </si>
  <si>
    <t>023102114</t>
  </si>
  <si>
    <t>023102115</t>
  </si>
  <si>
    <t>023102116</t>
  </si>
  <si>
    <t>023102117</t>
  </si>
  <si>
    <t>023102118</t>
  </si>
  <si>
    <t>023102119</t>
  </si>
  <si>
    <t>023102120</t>
  </si>
  <si>
    <t>023102121</t>
  </si>
  <si>
    <t>023102122</t>
  </si>
  <si>
    <t>023102123</t>
  </si>
  <si>
    <t>023102124</t>
  </si>
  <si>
    <t>023102125</t>
  </si>
  <si>
    <t>Social Benefits / CRF</t>
  </si>
  <si>
    <t xml:space="preserve">Purchase of Office Furniture </t>
  </si>
  <si>
    <t>0229120003</t>
  </si>
  <si>
    <t>0229120004</t>
  </si>
  <si>
    <t>1.2km Wooded Walkway in Idebagben Fishing Community, Egbema</t>
  </si>
  <si>
    <t>Purchase of 2 Units of Yahama 350Hp Outboard Engine with Accessories</t>
  </si>
  <si>
    <t>023102126</t>
  </si>
  <si>
    <t>Public Adress Systeem</t>
  </si>
  <si>
    <t>Provision for Intercom</t>
  </si>
  <si>
    <t>Provision for Sloar Power Facility forDAta Centre</t>
  </si>
  <si>
    <t>Digitilization/Networking</t>
  </si>
  <si>
    <t>0147200008</t>
  </si>
  <si>
    <t>0147200009</t>
  </si>
  <si>
    <t>0147200010</t>
  </si>
  <si>
    <t>0147200011</t>
  </si>
  <si>
    <t>Delta State Leisure Park/Gardens, Asaba</t>
  </si>
  <si>
    <t>0236200023</t>
  </si>
  <si>
    <t>0215020033</t>
  </si>
  <si>
    <t>0222200005</t>
  </si>
  <si>
    <t>0222200012</t>
  </si>
  <si>
    <t>0222200013</t>
  </si>
  <si>
    <t>0222200015</t>
  </si>
  <si>
    <t>0222200016</t>
  </si>
  <si>
    <t>0222200017</t>
  </si>
  <si>
    <t>0222200020</t>
  </si>
  <si>
    <t>0222200022</t>
  </si>
  <si>
    <t>0252200019</t>
  </si>
  <si>
    <t>0252200020</t>
  </si>
  <si>
    <t>0228200026</t>
  </si>
  <si>
    <t>ICT Activities &amp; Programmes</t>
  </si>
  <si>
    <t>0220120001</t>
  </si>
  <si>
    <t>0220120002</t>
  </si>
  <si>
    <t>0220120003</t>
  </si>
  <si>
    <t>0220120004</t>
  </si>
  <si>
    <t>0220120005</t>
  </si>
  <si>
    <t>0220120006</t>
  </si>
  <si>
    <t>0220120007</t>
  </si>
  <si>
    <t>0220120008</t>
  </si>
  <si>
    <t>0220120009</t>
  </si>
  <si>
    <t>0220120010</t>
  </si>
  <si>
    <t>0220120011</t>
  </si>
  <si>
    <t>0220120012</t>
  </si>
  <si>
    <t>0220120013</t>
  </si>
  <si>
    <t>0234200011</t>
  </si>
  <si>
    <t>0234200012</t>
  </si>
  <si>
    <t>0234200013</t>
  </si>
  <si>
    <t>0234200014</t>
  </si>
  <si>
    <t>0234200015</t>
  </si>
  <si>
    <t>0234200016</t>
  </si>
  <si>
    <t>0234200017</t>
  </si>
  <si>
    <t>0234200018</t>
  </si>
  <si>
    <t>0234200019</t>
  </si>
  <si>
    <t>0234200020</t>
  </si>
  <si>
    <t>0234200021</t>
  </si>
  <si>
    <t>0234200022</t>
  </si>
  <si>
    <t>0234200023</t>
  </si>
  <si>
    <t>0234200024</t>
  </si>
  <si>
    <t>0234200025</t>
  </si>
  <si>
    <t>0234200026</t>
  </si>
  <si>
    <t>0234200027</t>
  </si>
  <si>
    <t>0234200028</t>
  </si>
  <si>
    <t>0234200029</t>
  </si>
  <si>
    <t>0234200030</t>
  </si>
  <si>
    <t>0234200031</t>
  </si>
  <si>
    <t>0234200032</t>
  </si>
  <si>
    <t>0234200033</t>
  </si>
  <si>
    <t>0234200034</t>
  </si>
  <si>
    <t>0234200035</t>
  </si>
  <si>
    <t>0234200036</t>
  </si>
  <si>
    <t>0234200037</t>
  </si>
  <si>
    <t>0234200038</t>
  </si>
  <si>
    <t>0234200039</t>
  </si>
  <si>
    <t>0234200040</t>
  </si>
  <si>
    <t>0234200041</t>
  </si>
  <si>
    <t>0234200042</t>
  </si>
  <si>
    <t>0234200043</t>
  </si>
  <si>
    <t>0234200044</t>
  </si>
  <si>
    <t>0234200045</t>
  </si>
  <si>
    <t>0234200046</t>
  </si>
  <si>
    <t>0234200047</t>
  </si>
  <si>
    <t>0234200048</t>
  </si>
  <si>
    <t>0234200049</t>
  </si>
  <si>
    <t>0234200050</t>
  </si>
  <si>
    <t>0234200051</t>
  </si>
  <si>
    <t>0234200052</t>
  </si>
  <si>
    <t>0234200053</t>
  </si>
  <si>
    <t>0234200054</t>
  </si>
  <si>
    <t>0234200055</t>
  </si>
  <si>
    <t>0234200056</t>
  </si>
  <si>
    <t>0234200057</t>
  </si>
  <si>
    <t>0234200058</t>
  </si>
  <si>
    <t>0234200059</t>
  </si>
  <si>
    <t>0234200060</t>
  </si>
  <si>
    <t>0234200061</t>
  </si>
  <si>
    <t>0234200062</t>
  </si>
  <si>
    <t>0234200063</t>
  </si>
  <si>
    <t>0234200064</t>
  </si>
  <si>
    <t>0234200065</t>
  </si>
  <si>
    <t>0234200066</t>
  </si>
  <si>
    <t>0234200067</t>
  </si>
  <si>
    <t>0234200068</t>
  </si>
  <si>
    <t>0234200069</t>
  </si>
  <si>
    <t>0234200070</t>
  </si>
  <si>
    <t>0234200071</t>
  </si>
  <si>
    <t>0234200072</t>
  </si>
  <si>
    <t>0234200073</t>
  </si>
  <si>
    <t>0234200074</t>
  </si>
  <si>
    <t>0234200075</t>
  </si>
  <si>
    <t>0234200076</t>
  </si>
  <si>
    <t>0234200077</t>
  </si>
  <si>
    <t>0234200078</t>
  </si>
  <si>
    <t>0234200079</t>
  </si>
  <si>
    <t>0234200080</t>
  </si>
  <si>
    <t>0234200081</t>
  </si>
  <si>
    <t>0234200082</t>
  </si>
  <si>
    <t>0234200083</t>
  </si>
  <si>
    <t>0234200084</t>
  </si>
  <si>
    <t>0234200085</t>
  </si>
  <si>
    <t>0234200086</t>
  </si>
  <si>
    <t>0234200087</t>
  </si>
  <si>
    <t>0234200088</t>
  </si>
  <si>
    <t>0234200089</t>
  </si>
  <si>
    <t>0234200090</t>
  </si>
  <si>
    <t>0234200091</t>
  </si>
  <si>
    <t>0234200092</t>
  </si>
  <si>
    <t>0234200093</t>
  </si>
  <si>
    <t>0234200094</t>
  </si>
  <si>
    <t>0234200095</t>
  </si>
  <si>
    <t>0234200096</t>
  </si>
  <si>
    <t>0234200097</t>
  </si>
  <si>
    <t>0234200098</t>
  </si>
  <si>
    <t>0234200099</t>
  </si>
  <si>
    <t>0234200100</t>
  </si>
  <si>
    <t>0234200101</t>
  </si>
  <si>
    <t>0234200102</t>
  </si>
  <si>
    <t>0234200103</t>
  </si>
  <si>
    <t>0234200104</t>
  </si>
  <si>
    <t>0234200105</t>
  </si>
  <si>
    <t>0234200106</t>
  </si>
  <si>
    <t>0234200107</t>
  </si>
  <si>
    <t>0234200108</t>
  </si>
  <si>
    <t>0234200109</t>
  </si>
  <si>
    <t>0234200110</t>
  </si>
  <si>
    <t>0234200111</t>
  </si>
  <si>
    <t>0234200112</t>
  </si>
  <si>
    <t>0234200113</t>
  </si>
  <si>
    <t>0234200114</t>
  </si>
  <si>
    <t>0234200115</t>
  </si>
  <si>
    <t>0234200116</t>
  </si>
  <si>
    <t>0234200117</t>
  </si>
  <si>
    <t>0234200118</t>
  </si>
  <si>
    <t>0234200119</t>
  </si>
  <si>
    <t>0234200120</t>
  </si>
  <si>
    <t>0234200121</t>
  </si>
  <si>
    <t>0234200122</t>
  </si>
  <si>
    <t>0234200123</t>
  </si>
  <si>
    <t>0234200124</t>
  </si>
  <si>
    <t>0234200125</t>
  </si>
  <si>
    <t>0234200126</t>
  </si>
  <si>
    <t>0234200127</t>
  </si>
  <si>
    <t>0234200128</t>
  </si>
  <si>
    <t>0234200129</t>
  </si>
  <si>
    <t>0234200130</t>
  </si>
  <si>
    <t>0234200131</t>
  </si>
  <si>
    <t>0234200132</t>
  </si>
  <si>
    <t>0234200133</t>
  </si>
  <si>
    <t>0234200134</t>
  </si>
  <si>
    <t>0234200135</t>
  </si>
  <si>
    <t>0234200136</t>
  </si>
  <si>
    <t>0234200137</t>
  </si>
  <si>
    <t>0234200138</t>
  </si>
  <si>
    <t>0234200139</t>
  </si>
  <si>
    <t>0234200140</t>
  </si>
  <si>
    <t>0234200141</t>
  </si>
  <si>
    <t>0234200142</t>
  </si>
  <si>
    <t>0234200143</t>
  </si>
  <si>
    <t>0234200144</t>
  </si>
  <si>
    <t>0234200145</t>
  </si>
  <si>
    <t>0234200146</t>
  </si>
  <si>
    <t>0234200147</t>
  </si>
  <si>
    <t>0234200148</t>
  </si>
  <si>
    <t>0234200149</t>
  </si>
  <si>
    <t>0234200150</t>
  </si>
  <si>
    <t>0234200151</t>
  </si>
  <si>
    <t>0234200152</t>
  </si>
  <si>
    <t>0234200153</t>
  </si>
  <si>
    <t>0234200154</t>
  </si>
  <si>
    <t>0234200155</t>
  </si>
  <si>
    <t>0234200156</t>
  </si>
  <si>
    <t>0234200157</t>
  </si>
  <si>
    <t>0234200158</t>
  </si>
  <si>
    <t>0234200159</t>
  </si>
  <si>
    <t>0234200160</t>
  </si>
  <si>
    <t>0234200161</t>
  </si>
  <si>
    <t>0234200162</t>
  </si>
  <si>
    <t>0234200163</t>
  </si>
  <si>
    <t>0234200164</t>
  </si>
  <si>
    <t>0234200165</t>
  </si>
  <si>
    <t>0234200166</t>
  </si>
  <si>
    <t>0234200167</t>
  </si>
  <si>
    <t>0234200168</t>
  </si>
  <si>
    <t>0234200169</t>
  </si>
  <si>
    <t>0234200170</t>
  </si>
  <si>
    <t>0234200171</t>
  </si>
  <si>
    <t>0234200172</t>
  </si>
  <si>
    <t>0234200173</t>
  </si>
  <si>
    <t>0234200174</t>
  </si>
  <si>
    <t>0234200175</t>
  </si>
  <si>
    <t>0234200176</t>
  </si>
  <si>
    <t>0234200177</t>
  </si>
  <si>
    <t>0234200178</t>
  </si>
  <si>
    <t>0234200179</t>
  </si>
  <si>
    <t>0234200180</t>
  </si>
  <si>
    <t>0234200181</t>
  </si>
  <si>
    <t>0234200182</t>
  </si>
  <si>
    <t>0234200183</t>
  </si>
  <si>
    <t>0234200184</t>
  </si>
  <si>
    <t>0234200185</t>
  </si>
  <si>
    <t>0234200186</t>
  </si>
  <si>
    <t>0234200187</t>
  </si>
  <si>
    <t>0234200188</t>
  </si>
  <si>
    <t>0234200189</t>
  </si>
  <si>
    <t>0234200190</t>
  </si>
  <si>
    <t>0234200191</t>
  </si>
  <si>
    <t>0234200192</t>
  </si>
  <si>
    <t>0234200193</t>
  </si>
  <si>
    <t>0234200194</t>
  </si>
  <si>
    <t>0234200195</t>
  </si>
  <si>
    <t>0234200196</t>
  </si>
  <si>
    <t>0234200197</t>
  </si>
  <si>
    <t>0234200198</t>
  </si>
  <si>
    <t>0234200199</t>
  </si>
  <si>
    <t>0234200200</t>
  </si>
  <si>
    <t>0234200201</t>
  </si>
  <si>
    <t>0234200202</t>
  </si>
  <si>
    <t>0234200203</t>
  </si>
  <si>
    <t>0234200204</t>
  </si>
  <si>
    <t>0234200205</t>
  </si>
  <si>
    <t>0234200206</t>
  </si>
  <si>
    <t>0234200207</t>
  </si>
  <si>
    <t>0234200208</t>
  </si>
  <si>
    <t>0234200209</t>
  </si>
  <si>
    <t>0234200210</t>
  </si>
  <si>
    <t>0234200211</t>
  </si>
  <si>
    <t>0234200212</t>
  </si>
  <si>
    <t>0234200213</t>
  </si>
  <si>
    <t>0234200214</t>
  </si>
  <si>
    <t>0234200215</t>
  </si>
  <si>
    <t>0234200216</t>
  </si>
  <si>
    <t>0234200217</t>
  </si>
  <si>
    <t>0234200218</t>
  </si>
  <si>
    <t>0234200219</t>
  </si>
  <si>
    <t>0234200220</t>
  </si>
  <si>
    <t>0234200221</t>
  </si>
  <si>
    <t>0234200222</t>
  </si>
  <si>
    <t>0234200223</t>
  </si>
  <si>
    <t>0234200224</t>
  </si>
  <si>
    <t>0234200225</t>
  </si>
  <si>
    <t>0234200226</t>
  </si>
  <si>
    <t>0234200227</t>
  </si>
  <si>
    <t>0234200228</t>
  </si>
  <si>
    <t>0234200229</t>
  </si>
  <si>
    <t>0234200230</t>
  </si>
  <si>
    <t>0234200231</t>
  </si>
  <si>
    <t>0234200232</t>
  </si>
  <si>
    <t>0234200233</t>
  </si>
  <si>
    <t>0234200234</t>
  </si>
  <si>
    <t>0234200235</t>
  </si>
  <si>
    <t>0234200236</t>
  </si>
  <si>
    <t>0234200237</t>
  </si>
  <si>
    <t>0234200238</t>
  </si>
  <si>
    <t>0234200239</t>
  </si>
  <si>
    <t>0234200240</t>
  </si>
  <si>
    <t>0234200241</t>
  </si>
  <si>
    <t>0234200242</t>
  </si>
  <si>
    <t>0234200243</t>
  </si>
  <si>
    <t>0234200244</t>
  </si>
  <si>
    <t>0234200245</t>
  </si>
  <si>
    <t>0234200246</t>
  </si>
  <si>
    <t>0234200247</t>
  </si>
  <si>
    <t>0234200248</t>
  </si>
  <si>
    <t>0234200249</t>
  </si>
  <si>
    <t>0234200250</t>
  </si>
  <si>
    <t>0234200251</t>
  </si>
  <si>
    <t>0234200252</t>
  </si>
  <si>
    <t>0234200253</t>
  </si>
  <si>
    <t>0234200254</t>
  </si>
  <si>
    <t>0234200255</t>
  </si>
  <si>
    <t>0234200256</t>
  </si>
  <si>
    <t>0234200257</t>
  </si>
  <si>
    <t>0234200258</t>
  </si>
  <si>
    <t>0234200259</t>
  </si>
  <si>
    <t>0234200260</t>
  </si>
  <si>
    <t>0234200261</t>
  </si>
  <si>
    <t>0234200262</t>
  </si>
  <si>
    <t>0234200263</t>
  </si>
  <si>
    <t>0234200264</t>
  </si>
  <si>
    <t>0234200265</t>
  </si>
  <si>
    <t>0234200266</t>
  </si>
  <si>
    <t>0234200267</t>
  </si>
  <si>
    <t>0234200268</t>
  </si>
  <si>
    <t>0234200269</t>
  </si>
  <si>
    <t>0234200270</t>
  </si>
  <si>
    <t>0234200271</t>
  </si>
  <si>
    <t>0234200272</t>
  </si>
  <si>
    <t>0234200273</t>
  </si>
  <si>
    <t>0234200274</t>
  </si>
  <si>
    <t>0234200275</t>
  </si>
  <si>
    <t>0234200276</t>
  </si>
  <si>
    <t>0234200277</t>
  </si>
  <si>
    <t>0234200278</t>
  </si>
  <si>
    <t>0234200279</t>
  </si>
  <si>
    <t>0234200280</t>
  </si>
  <si>
    <t>0234200281</t>
  </si>
  <si>
    <t>0234200282</t>
  </si>
  <si>
    <t>0234200283</t>
  </si>
  <si>
    <t>0234200284</t>
  </si>
  <si>
    <t>0234200285</t>
  </si>
  <si>
    <t>0234200286</t>
  </si>
  <si>
    <t>0234200287</t>
  </si>
  <si>
    <t>0234200288</t>
  </si>
  <si>
    <t>0234200289</t>
  </si>
  <si>
    <t>0234200290</t>
  </si>
  <si>
    <t>0234200291</t>
  </si>
  <si>
    <t>0234200292</t>
  </si>
  <si>
    <t>0234200293</t>
  </si>
  <si>
    <t>0234200294</t>
  </si>
  <si>
    <t>0234200295</t>
  </si>
  <si>
    <t>0234200296</t>
  </si>
  <si>
    <t>0234200297</t>
  </si>
  <si>
    <t>0234200298</t>
  </si>
  <si>
    <t>0234200299</t>
  </si>
  <si>
    <t>0234200300</t>
  </si>
  <si>
    <t>0234200301</t>
  </si>
  <si>
    <t>0234200302</t>
  </si>
  <si>
    <t>0234200303</t>
  </si>
  <si>
    <t>0234200304</t>
  </si>
  <si>
    <t>0234200305</t>
  </si>
  <si>
    <t>0234200306</t>
  </si>
  <si>
    <t>0234200307</t>
  </si>
  <si>
    <t>0234200308</t>
  </si>
  <si>
    <t>0234200309</t>
  </si>
  <si>
    <t>0234200310</t>
  </si>
  <si>
    <t>0234200311</t>
  </si>
  <si>
    <t>0234200312</t>
  </si>
  <si>
    <t>0234200313</t>
  </si>
  <si>
    <t>0234200314</t>
  </si>
  <si>
    <t>0234200315</t>
  </si>
  <si>
    <t>0234200316</t>
  </si>
  <si>
    <t>0234200317</t>
  </si>
  <si>
    <t>0234200318</t>
  </si>
  <si>
    <t>0234200319</t>
  </si>
  <si>
    <t>0234200320</t>
  </si>
  <si>
    <t>0234200321</t>
  </si>
  <si>
    <t>0234200322</t>
  </si>
  <si>
    <t>0234200323</t>
  </si>
  <si>
    <t>0234200324</t>
  </si>
  <si>
    <t>0234200001</t>
  </si>
  <si>
    <t>0234200002</t>
  </si>
  <si>
    <t>0234200003</t>
  </si>
  <si>
    <t>0234200004</t>
  </si>
  <si>
    <t>0234200005</t>
  </si>
  <si>
    <t>0234200006</t>
  </si>
  <si>
    <t>0234200007</t>
  </si>
  <si>
    <t>0234200008</t>
  </si>
  <si>
    <t>0234200009</t>
  </si>
  <si>
    <t>0234200010</t>
  </si>
  <si>
    <t>0253200001</t>
  </si>
  <si>
    <t>0253200002</t>
  </si>
  <si>
    <t>0253200003</t>
  </si>
  <si>
    <t>0253200004</t>
  </si>
  <si>
    <t>0253200005</t>
  </si>
  <si>
    <t>0253200006</t>
  </si>
  <si>
    <t>0253200007</t>
  </si>
  <si>
    <t>0253200008</t>
  </si>
  <si>
    <t>0253200009</t>
  </si>
  <si>
    <t>0253200010</t>
  </si>
  <si>
    <t>0253200011</t>
  </si>
  <si>
    <t>0253200012</t>
  </si>
  <si>
    <t>0253200013</t>
  </si>
  <si>
    <t>0253200014</t>
  </si>
  <si>
    <t>0253200015</t>
  </si>
  <si>
    <t>0253200016</t>
  </si>
  <si>
    <t>0253200017</t>
  </si>
  <si>
    <t>0253200018</t>
  </si>
  <si>
    <t>0253200019</t>
  </si>
  <si>
    <t>0253200020</t>
  </si>
  <si>
    <t>0253200021</t>
  </si>
  <si>
    <t>0253200022</t>
  </si>
  <si>
    <t>0253200023</t>
  </si>
  <si>
    <t>0253200024</t>
  </si>
  <si>
    <t>0253200025</t>
  </si>
  <si>
    <t>0253200026</t>
  </si>
  <si>
    <t>0253200027</t>
  </si>
  <si>
    <t>0253200028</t>
  </si>
  <si>
    <t>0253200029</t>
  </si>
  <si>
    <t>0253200030</t>
  </si>
  <si>
    <t>0253200031</t>
  </si>
  <si>
    <t>0253200032</t>
  </si>
  <si>
    <t>0253200033</t>
  </si>
  <si>
    <t>0253200034</t>
  </si>
  <si>
    <t>0253200035</t>
  </si>
  <si>
    <t>0253200036</t>
  </si>
  <si>
    <t>0253200037</t>
  </si>
  <si>
    <t>0253200038</t>
  </si>
  <si>
    <t>0253200039</t>
  </si>
  <si>
    <t>0253200040</t>
  </si>
  <si>
    <t>0253200041</t>
  </si>
  <si>
    <t>0253200042</t>
  </si>
  <si>
    <t>0253200043</t>
  </si>
  <si>
    <t>0253200044</t>
  </si>
  <si>
    <t>0253200045</t>
  </si>
  <si>
    <t>0253200046</t>
  </si>
  <si>
    <t>0253200047</t>
  </si>
  <si>
    <t>0253200048</t>
  </si>
  <si>
    <t>0253200049</t>
  </si>
  <si>
    <t>0253200050</t>
  </si>
  <si>
    <t>0253200051</t>
  </si>
  <si>
    <t>0253200052</t>
  </si>
  <si>
    <t>0253200053</t>
  </si>
  <si>
    <t>0253200054</t>
  </si>
  <si>
    <t>0253200055</t>
  </si>
  <si>
    <t>0253200056</t>
  </si>
  <si>
    <t>0253200057</t>
  </si>
  <si>
    <t>0253200058</t>
  </si>
  <si>
    <t>0253200059</t>
  </si>
  <si>
    <t>0253200060</t>
  </si>
  <si>
    <t>0253200061</t>
  </si>
  <si>
    <t>0253200062</t>
  </si>
  <si>
    <t>0253200063</t>
  </si>
  <si>
    <t>0253200064</t>
  </si>
  <si>
    <t>0253200065</t>
  </si>
  <si>
    <t>0253200066</t>
  </si>
  <si>
    <t>0253200067</t>
  </si>
  <si>
    <t>0229200005</t>
  </si>
  <si>
    <t>0229200006</t>
  </si>
  <si>
    <t>0229200027</t>
  </si>
  <si>
    <t>0229200028</t>
  </si>
  <si>
    <t>0326200001</t>
  </si>
  <si>
    <t>0326200002</t>
  </si>
  <si>
    <t>0326200003</t>
  </si>
  <si>
    <t>0326200004</t>
  </si>
  <si>
    <t>0326200005</t>
  </si>
  <si>
    <t>0326200006</t>
  </si>
  <si>
    <t>0326200007</t>
  </si>
  <si>
    <t>0326200008</t>
  </si>
  <si>
    <t>0326200009</t>
  </si>
  <si>
    <t>0326200010</t>
  </si>
  <si>
    <t>0326200011</t>
  </si>
  <si>
    <t>0318200001</t>
  </si>
  <si>
    <t>0318200002</t>
  </si>
  <si>
    <t>0318200003</t>
  </si>
  <si>
    <t>0318200004</t>
  </si>
  <si>
    <t>0318200005</t>
  </si>
  <si>
    <t>0318200006</t>
  </si>
  <si>
    <t>0318200007</t>
  </si>
  <si>
    <t>0318200008</t>
  </si>
  <si>
    <t>0318200009</t>
  </si>
  <si>
    <t>0318200010</t>
  </si>
  <si>
    <t>0318200011</t>
  </si>
  <si>
    <t>0318200012</t>
  </si>
  <si>
    <t>0318200013</t>
  </si>
  <si>
    <t>0318200014</t>
  </si>
  <si>
    <t>0318200015</t>
  </si>
  <si>
    <t>0318200016</t>
  </si>
  <si>
    <t>0318200017</t>
  </si>
  <si>
    <t>0318200018</t>
  </si>
  <si>
    <t>0318200019</t>
  </si>
  <si>
    <t>0318200020</t>
  </si>
  <si>
    <t>0318200021</t>
  </si>
  <si>
    <t>0318200022</t>
  </si>
  <si>
    <t>0318200023</t>
  </si>
  <si>
    <t>0318200024</t>
  </si>
  <si>
    <t>0318200025</t>
  </si>
  <si>
    <t>0318200026</t>
  </si>
  <si>
    <t>0318200027</t>
  </si>
  <si>
    <t>0318200028</t>
  </si>
  <si>
    <t>0318200029</t>
  </si>
  <si>
    <t>0318200030</t>
  </si>
  <si>
    <t>0318200031</t>
  </si>
  <si>
    <t>0318200032</t>
  </si>
  <si>
    <t>0318200033</t>
  </si>
  <si>
    <t>0318209001</t>
  </si>
  <si>
    <t>0318209002</t>
  </si>
  <si>
    <t>0318209003</t>
  </si>
  <si>
    <t>0318209006</t>
  </si>
  <si>
    <t>0318209007</t>
  </si>
  <si>
    <t>0318209009</t>
  </si>
  <si>
    <t>0318209011</t>
  </si>
  <si>
    <t>0318209013</t>
  </si>
  <si>
    <t>0318209014</t>
  </si>
  <si>
    <t>0318209017</t>
  </si>
  <si>
    <t>0318209019</t>
  </si>
  <si>
    <t>0318209021</t>
  </si>
  <si>
    <t>0318209024</t>
  </si>
  <si>
    <t>0318209025</t>
  </si>
  <si>
    <t>0318209026</t>
  </si>
  <si>
    <t>0318209027</t>
  </si>
  <si>
    <t>0513200001</t>
  </si>
  <si>
    <t>0513200002</t>
  </si>
  <si>
    <t>0513200003</t>
  </si>
  <si>
    <t>0513200004</t>
  </si>
  <si>
    <t>0513200005</t>
  </si>
  <si>
    <t>0513200006</t>
  </si>
  <si>
    <t>0513200007</t>
  </si>
  <si>
    <t>0513200008</t>
  </si>
  <si>
    <t>0513200009</t>
  </si>
  <si>
    <t>0513200010</t>
  </si>
  <si>
    <t>0513200011</t>
  </si>
  <si>
    <t>0513200012</t>
  </si>
  <si>
    <t>0513200013</t>
  </si>
  <si>
    <t>0513200014</t>
  </si>
  <si>
    <t>0513200015</t>
  </si>
  <si>
    <t>0513200016</t>
  </si>
  <si>
    <t>0513200017</t>
  </si>
  <si>
    <t>0513200018</t>
  </si>
  <si>
    <t>0513200019</t>
  </si>
  <si>
    <t>0513200020</t>
  </si>
  <si>
    <t>0513200021</t>
  </si>
  <si>
    <t>0513200022</t>
  </si>
  <si>
    <t>0513200023</t>
  </si>
  <si>
    <t>0513200024</t>
  </si>
  <si>
    <t>0551219001</t>
  </si>
  <si>
    <t>0551219002</t>
  </si>
  <si>
    <t>0551219003</t>
  </si>
  <si>
    <t>0551219004</t>
  </si>
  <si>
    <t>0551219005</t>
  </si>
  <si>
    <t>0551219006</t>
  </si>
  <si>
    <t>0551219007</t>
  </si>
  <si>
    <t>0551219008</t>
  </si>
  <si>
    <t>0535200001</t>
  </si>
  <si>
    <t>0535200002</t>
  </si>
  <si>
    <t>0535200003</t>
  </si>
  <si>
    <t>0535200004</t>
  </si>
  <si>
    <t>0535200005</t>
  </si>
  <si>
    <t>0535200006</t>
  </si>
  <si>
    <t>0535200007</t>
  </si>
  <si>
    <t>0535200008</t>
  </si>
  <si>
    <t>0535200009</t>
  </si>
  <si>
    <t>0535200010</t>
  </si>
  <si>
    <t>0535200011</t>
  </si>
  <si>
    <t>0535200012</t>
  </si>
  <si>
    <t>0535200013</t>
  </si>
  <si>
    <t>0535200014</t>
  </si>
  <si>
    <t>0535200015</t>
  </si>
  <si>
    <t>0535200016</t>
  </si>
  <si>
    <t>0535200017</t>
  </si>
  <si>
    <t>0535200018</t>
  </si>
  <si>
    <t>0535200019</t>
  </si>
  <si>
    <t>0535200020</t>
  </si>
  <si>
    <t>0535200021</t>
  </si>
  <si>
    <t>0535200022</t>
  </si>
  <si>
    <t>0535200023</t>
  </si>
  <si>
    <t>0535200024</t>
  </si>
  <si>
    <t>0517200001</t>
  </si>
  <si>
    <t>0517200002</t>
  </si>
  <si>
    <t>0517200003</t>
  </si>
  <si>
    <t>0517200004</t>
  </si>
  <si>
    <t>0517200005</t>
  </si>
  <si>
    <t>0517200006</t>
  </si>
  <si>
    <t>0517200007</t>
  </si>
  <si>
    <t>0517200008</t>
  </si>
  <si>
    <t>0517200009</t>
  </si>
  <si>
    <t>0517200010</t>
  </si>
  <si>
    <t>0517200011</t>
  </si>
  <si>
    <t>0517200012</t>
  </si>
  <si>
    <t>0517200013</t>
  </si>
  <si>
    <t>0517200014</t>
  </si>
  <si>
    <t>0517200015</t>
  </si>
  <si>
    <t>0517200016</t>
  </si>
  <si>
    <t>0517200017</t>
  </si>
  <si>
    <t>0517200018</t>
  </si>
  <si>
    <t>0517200019</t>
  </si>
  <si>
    <t>0517200020</t>
  </si>
  <si>
    <t>0517200021</t>
  </si>
  <si>
    <t>0517200022</t>
  </si>
  <si>
    <t>0517200023</t>
  </si>
  <si>
    <t>0517200024</t>
  </si>
  <si>
    <t>0517200025</t>
  </si>
  <si>
    <t>0517200026</t>
  </si>
  <si>
    <t>0517200027</t>
  </si>
  <si>
    <t>0517200028</t>
  </si>
  <si>
    <t>0517200029</t>
  </si>
  <si>
    <t>0517200030</t>
  </si>
  <si>
    <t>0517200031</t>
  </si>
  <si>
    <t>0517200032</t>
  </si>
  <si>
    <t>0517200033</t>
  </si>
  <si>
    <t>0517200034</t>
  </si>
  <si>
    <t>0517200035</t>
  </si>
  <si>
    <t>0517200036</t>
  </si>
  <si>
    <t>0517200037</t>
  </si>
  <si>
    <t>0517200038</t>
  </si>
  <si>
    <t>0517200039</t>
  </si>
  <si>
    <t>0517200040</t>
  </si>
  <si>
    <t>0517200041</t>
  </si>
  <si>
    <t>0517200042</t>
  </si>
  <si>
    <t>0517200043</t>
  </si>
  <si>
    <t>0517200044</t>
  </si>
  <si>
    <t>0517200045</t>
  </si>
  <si>
    <t>0517200046</t>
  </si>
  <si>
    <t>0517200047</t>
  </si>
  <si>
    <t>0517200048</t>
  </si>
  <si>
    <t>0517200049</t>
  </si>
  <si>
    <t>0517200050</t>
  </si>
  <si>
    <t>0517200051</t>
  </si>
  <si>
    <t>0517200052</t>
  </si>
  <si>
    <t>0517200053</t>
  </si>
  <si>
    <t>0517200054</t>
  </si>
  <si>
    <t>0517200055</t>
  </si>
  <si>
    <t>0517200056</t>
  </si>
  <si>
    <t>0517200057</t>
  </si>
  <si>
    <t>0517200058</t>
  </si>
  <si>
    <t>0517200059</t>
  </si>
  <si>
    <t>0517200060</t>
  </si>
  <si>
    <t>0517200061</t>
  </si>
  <si>
    <t>0517200062</t>
  </si>
  <si>
    <t>0517200063</t>
  </si>
  <si>
    <t>0517200064</t>
  </si>
  <si>
    <t>0517200065</t>
  </si>
  <si>
    <t>0517200066</t>
  </si>
  <si>
    <t>0517200067</t>
  </si>
  <si>
    <t>0517200068</t>
  </si>
  <si>
    <t>0517200069</t>
  </si>
  <si>
    <t>0517200070</t>
  </si>
  <si>
    <t>0517200071</t>
  </si>
  <si>
    <t>0517200072</t>
  </si>
  <si>
    <t>0517200073</t>
  </si>
  <si>
    <t>0517200074</t>
  </si>
  <si>
    <t>0517200075</t>
  </si>
  <si>
    <t>0517200076</t>
  </si>
  <si>
    <t>0517200077</t>
  </si>
  <si>
    <t>0517200078</t>
  </si>
  <si>
    <t>0517200079</t>
  </si>
  <si>
    <t>0517200080</t>
  </si>
  <si>
    <t>0517200081</t>
  </si>
  <si>
    <t>0517200082</t>
  </si>
  <si>
    <t>0517200083</t>
  </si>
  <si>
    <t>0517200084</t>
  </si>
  <si>
    <t>0517200085</t>
  </si>
  <si>
    <t>0517200086</t>
  </si>
  <si>
    <t>0517200087</t>
  </si>
  <si>
    <t>0517200088</t>
  </si>
  <si>
    <t>0517200089</t>
  </si>
  <si>
    <t>0517200090</t>
  </si>
  <si>
    <t>0517200091</t>
  </si>
  <si>
    <t>0517200092</t>
  </si>
  <si>
    <t>0517200093</t>
  </si>
  <si>
    <t>0517200094</t>
  </si>
  <si>
    <t>0517200095</t>
  </si>
  <si>
    <t>0517200096</t>
  </si>
  <si>
    <t>0517200097</t>
  </si>
  <si>
    <t>0517200098</t>
  </si>
  <si>
    <t>0517200099</t>
  </si>
  <si>
    <t>0517200100</t>
  </si>
  <si>
    <t>0517200101</t>
  </si>
  <si>
    <t>0517200102</t>
  </si>
  <si>
    <t>0517200103</t>
  </si>
  <si>
    <t>0517200104</t>
  </si>
  <si>
    <t>0517200105</t>
  </si>
  <si>
    <t>0517200106</t>
  </si>
  <si>
    <t>0517200107</t>
  </si>
  <si>
    <t>0517200108</t>
  </si>
  <si>
    <t>0517200109</t>
  </si>
  <si>
    <t>0517200110</t>
  </si>
  <si>
    <t>0517200111</t>
  </si>
  <si>
    <t>0517200112</t>
  </si>
  <si>
    <t>0517200113</t>
  </si>
  <si>
    <t>0517200114</t>
  </si>
  <si>
    <t>0517200115</t>
  </si>
  <si>
    <t>0517200116</t>
  </si>
  <si>
    <t>0517200117</t>
  </si>
  <si>
    <t>0517200118</t>
  </si>
  <si>
    <t>0517200119</t>
  </si>
  <si>
    <t>0517200120</t>
  </si>
  <si>
    <t>0517200121</t>
  </si>
  <si>
    <t>0517200122</t>
  </si>
  <si>
    <t>0517200123</t>
  </si>
  <si>
    <t>0517200124</t>
  </si>
  <si>
    <t>0517200125</t>
  </si>
  <si>
    <t>0517200126</t>
  </si>
  <si>
    <t>0517200127</t>
  </si>
  <si>
    <t>0517200128</t>
  </si>
  <si>
    <t>0517200129</t>
  </si>
  <si>
    <t>0517200130</t>
  </si>
  <si>
    <t>0517200131</t>
  </si>
  <si>
    <t>0517200132</t>
  </si>
  <si>
    <t>0517200133</t>
  </si>
  <si>
    <t>0517200134</t>
  </si>
  <si>
    <t>0517200135</t>
  </si>
  <si>
    <t>0517200136</t>
  </si>
  <si>
    <t>0517200137</t>
  </si>
  <si>
    <t>0517200138</t>
  </si>
  <si>
    <t>0517200139</t>
  </si>
  <si>
    <t>0517200140</t>
  </si>
  <si>
    <t>0517200141</t>
  </si>
  <si>
    <t>0517200142</t>
  </si>
  <si>
    <t>0517200143</t>
  </si>
  <si>
    <t>0517200144</t>
  </si>
  <si>
    <t>0517200145</t>
  </si>
  <si>
    <t>0517200146</t>
  </si>
  <si>
    <t>0517200147</t>
  </si>
  <si>
    <t>0517200148</t>
  </si>
  <si>
    <t>0517200149</t>
  </si>
  <si>
    <t>0517200150</t>
  </si>
  <si>
    <t>0517200151</t>
  </si>
  <si>
    <t>0517200152</t>
  </si>
  <si>
    <t>0517200153</t>
  </si>
  <si>
    <t>0517200154</t>
  </si>
  <si>
    <t>0517200155</t>
  </si>
  <si>
    <t>0517200156</t>
  </si>
  <si>
    <t>0517200157</t>
  </si>
  <si>
    <t>0517200158</t>
  </si>
  <si>
    <t>0517200159</t>
  </si>
  <si>
    <t>0517200160</t>
  </si>
  <si>
    <t>0517200161</t>
  </si>
  <si>
    <t>0517200162</t>
  </si>
  <si>
    <t>0517200163</t>
  </si>
  <si>
    <t>0517200164</t>
  </si>
  <si>
    <t>0517200165</t>
  </si>
  <si>
    <t>0517200166</t>
  </si>
  <si>
    <t>0517200167</t>
  </si>
  <si>
    <t>0517200168</t>
  </si>
  <si>
    <t>0517200169</t>
  </si>
  <si>
    <t>0517200170</t>
  </si>
  <si>
    <t>0517200171</t>
  </si>
  <si>
    <t>0517200172</t>
  </si>
  <si>
    <t>0517200173</t>
  </si>
  <si>
    <t>0517200174</t>
  </si>
  <si>
    <t>0517200175</t>
  </si>
  <si>
    <t>0517200176</t>
  </si>
  <si>
    <t>0517200177</t>
  </si>
  <si>
    <t>0517200178</t>
  </si>
  <si>
    <t>0517200179</t>
  </si>
  <si>
    <t>0517200180</t>
  </si>
  <si>
    <t>0517200181</t>
  </si>
  <si>
    <t>0517200182</t>
  </si>
  <si>
    <t>0517200183</t>
  </si>
  <si>
    <t>0517200184</t>
  </si>
  <si>
    <t>0517200185</t>
  </si>
  <si>
    <t>0517200186</t>
  </si>
  <si>
    <t>0517200187</t>
  </si>
  <si>
    <t>0517200188</t>
  </si>
  <si>
    <t>0517200189</t>
  </si>
  <si>
    <t>0517200190</t>
  </si>
  <si>
    <t>0517200191</t>
  </si>
  <si>
    <t>0517200192</t>
  </si>
  <si>
    <t>0517200193</t>
  </si>
  <si>
    <t>0517200194</t>
  </si>
  <si>
    <t>0517200195</t>
  </si>
  <si>
    <t>0517200196</t>
  </si>
  <si>
    <t>0517200197</t>
  </si>
  <si>
    <t>0517200198</t>
  </si>
  <si>
    <t>0517200199</t>
  </si>
  <si>
    <t>0517200200</t>
  </si>
  <si>
    <t>0517200201</t>
  </si>
  <si>
    <t>0517200202</t>
  </si>
  <si>
    <t>0517200203</t>
  </si>
  <si>
    <t>0517200204</t>
  </si>
  <si>
    <t>0517200205</t>
  </si>
  <si>
    <t>0517200206</t>
  </si>
  <si>
    <t>0517200207</t>
  </si>
  <si>
    <t>0517200208</t>
  </si>
  <si>
    <t>0517200209</t>
  </si>
  <si>
    <t>0517200210</t>
  </si>
  <si>
    <t>0517200211</t>
  </si>
  <si>
    <t>0517200212</t>
  </si>
  <si>
    <t>0517200213</t>
  </si>
  <si>
    <t>0517200214</t>
  </si>
  <si>
    <t>0517200215</t>
  </si>
  <si>
    <t>0517200216</t>
  </si>
  <si>
    <t>0517200217</t>
  </si>
  <si>
    <t>0517200218</t>
  </si>
  <si>
    <t>0517200219</t>
  </si>
  <si>
    <t>0517200220</t>
  </si>
  <si>
    <t>0517200221</t>
  </si>
  <si>
    <t>0517200222</t>
  </si>
  <si>
    <t>0517200223</t>
  </si>
  <si>
    <t>0517200224</t>
  </si>
  <si>
    <t>0517200225</t>
  </si>
  <si>
    <t>0517200226</t>
  </si>
  <si>
    <t>0517200227</t>
  </si>
  <si>
    <t>0517200228</t>
  </si>
  <si>
    <t>0517200229</t>
  </si>
  <si>
    <t>0517200230</t>
  </si>
  <si>
    <t>0517200231</t>
  </si>
  <si>
    <t>0517200232</t>
  </si>
  <si>
    <t>0517200233</t>
  </si>
  <si>
    <t>0517200234</t>
  </si>
  <si>
    <t>0517200235</t>
  </si>
  <si>
    <t>0517200236</t>
  </si>
  <si>
    <t>0517200237</t>
  </si>
  <si>
    <t>0517200238</t>
  </si>
  <si>
    <t>0517200239</t>
  </si>
  <si>
    <t>0517200240</t>
  </si>
  <si>
    <t>0517200241</t>
  </si>
  <si>
    <t>0517200242</t>
  </si>
  <si>
    <t>0517200243</t>
  </si>
  <si>
    <t>0517200244</t>
  </si>
  <si>
    <t>0517200245</t>
  </si>
  <si>
    <t>0517200246</t>
  </si>
  <si>
    <t>0517200247</t>
  </si>
  <si>
    <t>0517200248</t>
  </si>
  <si>
    <t>0517200249</t>
  </si>
  <si>
    <t>0517200250</t>
  </si>
  <si>
    <t>0517200251</t>
  </si>
  <si>
    <t>0517200252</t>
  </si>
  <si>
    <t>0517200253</t>
  </si>
  <si>
    <t>0517200254</t>
  </si>
  <si>
    <t>0517200255</t>
  </si>
  <si>
    <t>0517200256</t>
  </si>
  <si>
    <t>0517200257</t>
  </si>
  <si>
    <t>0517200258</t>
  </si>
  <si>
    <t>0517200259</t>
  </si>
  <si>
    <t>0517200260</t>
  </si>
  <si>
    <t>0517200261</t>
  </si>
  <si>
    <t>0517200262</t>
  </si>
  <si>
    <t>0517200263</t>
  </si>
  <si>
    <t>0517200264</t>
  </si>
  <si>
    <t>0517200265</t>
  </si>
  <si>
    <t>0517200266</t>
  </si>
  <si>
    <t>0517200267</t>
  </si>
  <si>
    <t>0517200268</t>
  </si>
  <si>
    <t>0517200269</t>
  </si>
  <si>
    <t>0517200270</t>
  </si>
  <si>
    <t>0517200271</t>
  </si>
  <si>
    <t>0517200272</t>
  </si>
  <si>
    <t>0517200273</t>
  </si>
  <si>
    <t>0517200274</t>
  </si>
  <si>
    <t>0517200275</t>
  </si>
  <si>
    <t>0517200276</t>
  </si>
  <si>
    <t>0517200277</t>
  </si>
  <si>
    <t>0517200278</t>
  </si>
  <si>
    <t>0517200279</t>
  </si>
  <si>
    <t>0517200280</t>
  </si>
  <si>
    <t>0517200281</t>
  </si>
  <si>
    <t>0517200282</t>
  </si>
  <si>
    <t>0517200283</t>
  </si>
  <si>
    <t>0517200284</t>
  </si>
  <si>
    <t>0517200285</t>
  </si>
  <si>
    <t>0517200286</t>
  </si>
  <si>
    <t>0517200287</t>
  </si>
  <si>
    <t>0517200288</t>
  </si>
  <si>
    <t>0517200289</t>
  </si>
  <si>
    <t>0517200290</t>
  </si>
  <si>
    <t>0517200291</t>
  </si>
  <si>
    <t>0517200292</t>
  </si>
  <si>
    <t>0517200293</t>
  </si>
  <si>
    <t>0517200294</t>
  </si>
  <si>
    <t>0517200295</t>
  </si>
  <si>
    <t>0517200296</t>
  </si>
  <si>
    <t>0517200297</t>
  </si>
  <si>
    <t>0517200298</t>
  </si>
  <si>
    <t>0517200299</t>
  </si>
  <si>
    <t>0517200300</t>
  </si>
  <si>
    <t>0517200301</t>
  </si>
  <si>
    <t>0517200302</t>
  </si>
  <si>
    <t>0517200303</t>
  </si>
  <si>
    <t>0517200304</t>
  </si>
  <si>
    <t>0517200305</t>
  </si>
  <si>
    <t>0517200306</t>
  </si>
  <si>
    <t>0517200307</t>
  </si>
  <si>
    <t>0517200308</t>
  </si>
  <si>
    <t>0517200309</t>
  </si>
  <si>
    <t>0517200310</t>
  </si>
  <si>
    <t>0517200311</t>
  </si>
  <si>
    <t>0517200312</t>
  </si>
  <si>
    <t>0517200313</t>
  </si>
  <si>
    <t>0517200314</t>
  </si>
  <si>
    <t>0517200315</t>
  </si>
  <si>
    <t>0517200316</t>
  </si>
  <si>
    <t>0517200317</t>
  </si>
  <si>
    <t>0517200318</t>
  </si>
  <si>
    <t>0517200319</t>
  </si>
  <si>
    <t>0517200320</t>
  </si>
  <si>
    <t>0517200321</t>
  </si>
  <si>
    <t>0517200322</t>
  </si>
  <si>
    <t>0517200323</t>
  </si>
  <si>
    <t>0517200324</t>
  </si>
  <si>
    <t>0517200325</t>
  </si>
  <si>
    <t>0517200326</t>
  </si>
  <si>
    <t>0517200327</t>
  </si>
  <si>
    <t>0517200328</t>
  </si>
  <si>
    <t>0517200329</t>
  </si>
  <si>
    <t>0517200330</t>
  </si>
  <si>
    <t>0517200331</t>
  </si>
  <si>
    <t>0517200332</t>
  </si>
  <si>
    <t>0517200333</t>
  </si>
  <si>
    <t>0517200334</t>
  </si>
  <si>
    <t>0517200335</t>
  </si>
  <si>
    <t>0517200336</t>
  </si>
  <si>
    <t>0517200337</t>
  </si>
  <si>
    <t>0517200338</t>
  </si>
  <si>
    <t>0517200339</t>
  </si>
  <si>
    <t>0517200340</t>
  </si>
  <si>
    <t>0517200341</t>
  </si>
  <si>
    <t>0517200342</t>
  </si>
  <si>
    <t>0517200343</t>
  </si>
  <si>
    <t>0517200344</t>
  </si>
  <si>
    <t>0517200345</t>
  </si>
  <si>
    <t>0517200346</t>
  </si>
  <si>
    <t>0517200347</t>
  </si>
  <si>
    <t>0517200348</t>
  </si>
  <si>
    <t>0517200349</t>
  </si>
  <si>
    <t>0517200350</t>
  </si>
  <si>
    <t>0517200351</t>
  </si>
  <si>
    <t>0517200352</t>
  </si>
  <si>
    <t>0517200353</t>
  </si>
  <si>
    <t>0517200354</t>
  </si>
  <si>
    <t>0517200355</t>
  </si>
  <si>
    <t>0517200356</t>
  </si>
  <si>
    <t>0517200357</t>
  </si>
  <si>
    <t>0517200358</t>
  </si>
  <si>
    <t>0517200359</t>
  </si>
  <si>
    <t>0517200360</t>
  </si>
  <si>
    <t>0517200361</t>
  </si>
  <si>
    <t>0517200362</t>
  </si>
  <si>
    <t>0517200363</t>
  </si>
  <si>
    <t>0517200364</t>
  </si>
  <si>
    <t>0517200365</t>
  </si>
  <si>
    <t>0517200366</t>
  </si>
  <si>
    <t>0517200367</t>
  </si>
  <si>
    <t>0517200368</t>
  </si>
  <si>
    <t>0517200369</t>
  </si>
  <si>
    <t>0517200370</t>
  </si>
  <si>
    <t>0517200371</t>
  </si>
  <si>
    <t>0517200372</t>
  </si>
  <si>
    <t>0517200373</t>
  </si>
  <si>
    <t>0517200374</t>
  </si>
  <si>
    <t>0517200375</t>
  </si>
  <si>
    <t>0517200376</t>
  </si>
  <si>
    <t>0517200377</t>
  </si>
  <si>
    <t>0517200378</t>
  </si>
  <si>
    <t>0517200379</t>
  </si>
  <si>
    <t>0517200380</t>
  </si>
  <si>
    <t>0517200381</t>
  </si>
  <si>
    <t>0517200382</t>
  </si>
  <si>
    <t>0517200383</t>
  </si>
  <si>
    <t>0517200384</t>
  </si>
  <si>
    <t>0517200385</t>
  </si>
  <si>
    <t>0517200386</t>
  </si>
  <si>
    <t>0517200387</t>
  </si>
  <si>
    <t>0517200388</t>
  </si>
  <si>
    <t>0517200389</t>
  </si>
  <si>
    <t>0517200390</t>
  </si>
  <si>
    <t>0517200391</t>
  </si>
  <si>
    <t>0517200392</t>
  </si>
  <si>
    <t>0517200393</t>
  </si>
  <si>
    <t>0517200394</t>
  </si>
  <si>
    <t>0517200395</t>
  </si>
  <si>
    <t>0517200396</t>
  </si>
  <si>
    <t>0517200397</t>
  </si>
  <si>
    <t>0517200398</t>
  </si>
  <si>
    <t>0517200399</t>
  </si>
  <si>
    <t>0517200400</t>
  </si>
  <si>
    <t>0521200002</t>
  </si>
  <si>
    <t>0521200055</t>
  </si>
  <si>
    <t>Delta State Primary Health Care Development Agency</t>
  </si>
  <si>
    <t>Min. of Women Affairs and Social Development</t>
  </si>
  <si>
    <t>0514200001</t>
  </si>
  <si>
    <t>0514200002</t>
  </si>
  <si>
    <t>0514200003</t>
  </si>
  <si>
    <t>0514200004</t>
  </si>
  <si>
    <t>0514200005</t>
  </si>
  <si>
    <t>0514200006</t>
  </si>
  <si>
    <t>0514200007</t>
  </si>
  <si>
    <t>0514200008</t>
  </si>
  <si>
    <t>0514200009</t>
  </si>
  <si>
    <t>0514200010</t>
  </si>
  <si>
    <t>0514200011</t>
  </si>
  <si>
    <t>0514200012</t>
  </si>
  <si>
    <t>0514200013</t>
  </si>
  <si>
    <t>0514200014</t>
  </si>
  <si>
    <t>0514200015</t>
  </si>
  <si>
    <t>0514200016</t>
  </si>
  <si>
    <t>0514200017</t>
  </si>
  <si>
    <t>0514200018</t>
  </si>
  <si>
    <t>0514200019</t>
  </si>
  <si>
    <t>0514200020</t>
  </si>
  <si>
    <t>0514200021</t>
  </si>
  <si>
    <t>0514200022</t>
  </si>
  <si>
    <t>0517022034</t>
  </si>
  <si>
    <t>Cosntruction of Administrative Block in Ogwashi-Uku Polytechnic</t>
  </si>
  <si>
    <t>Cosntruction of Administrative Block in Otefe -Oghara</t>
  </si>
  <si>
    <t>Construction of Alihami/Agborota Road, Boji-Boji Agbor</t>
  </si>
  <si>
    <t>Construction of Pamol Road, Oghara</t>
  </si>
  <si>
    <t>Construction of Inneh Street, off Obi - Ikechukwu Street, Ika South</t>
  </si>
  <si>
    <t>0222200024</t>
  </si>
  <si>
    <t>Water Project at Okerenkoko, Warri South West</t>
  </si>
  <si>
    <t>Concrete Roads at Kunukuna</t>
  </si>
  <si>
    <t>1.2Km Concrete Road,Okerenkoko</t>
  </si>
  <si>
    <t>Students Enterpreneurship Programme</t>
  </si>
  <si>
    <t>FSP Projection</t>
  </si>
  <si>
    <t xml:space="preserve">  </t>
  </si>
  <si>
    <t>Ministry of Information</t>
  </si>
  <si>
    <t>Ministry of Lands, Survey &amp; Urban</t>
  </si>
  <si>
    <t>0234200325</t>
  </si>
  <si>
    <t>Construction of Osagbuno Nicholas Obi and Odogie Street, Ika South</t>
  </si>
  <si>
    <t>Administration</t>
  </si>
  <si>
    <t>Office of the Secretary to the State Government</t>
  </si>
  <si>
    <t>xvi</t>
  </si>
  <si>
    <t>Post Primary education board</t>
  </si>
  <si>
    <t>Vocational Education Board</t>
  </si>
  <si>
    <t>Tota lAllocation</t>
  </si>
  <si>
    <t>Faculty of Agriculture DELSU, Anwai</t>
  </si>
  <si>
    <t>Information</t>
  </si>
  <si>
    <t>VOC</t>
  </si>
  <si>
    <t>Savings of N100</t>
  </si>
  <si>
    <t>Remark</t>
  </si>
  <si>
    <t>Women Affairs</t>
  </si>
  <si>
    <t>Amount in Budget</t>
  </si>
  <si>
    <t>Special Projects</t>
  </si>
  <si>
    <t>Water Resources</t>
  </si>
  <si>
    <t>Treatment Plant shd be removed to urban water board</t>
  </si>
  <si>
    <t xml:space="preserve">Technical Education </t>
  </si>
  <si>
    <t>Create Overhead</t>
  </si>
  <si>
    <t>Lands and Survey</t>
  </si>
  <si>
    <t>Warri Uvwie</t>
  </si>
  <si>
    <t>Faculty of Arts, DELSU, Abraka.</t>
  </si>
  <si>
    <t>Culture &amp; Tourism</t>
  </si>
  <si>
    <t>Trade &amp; Investment</t>
  </si>
  <si>
    <t>Ogheye Floating Market,Warri North</t>
  </si>
  <si>
    <t>Remove N1.3b for Kwale Industrial Park</t>
  </si>
  <si>
    <t>Bomadi Market</t>
  </si>
  <si>
    <t>Oghara</t>
  </si>
  <si>
    <t>Okwagbe</t>
  </si>
  <si>
    <t>Out-Jeremi</t>
  </si>
  <si>
    <t>Ozoro</t>
  </si>
  <si>
    <t>Owanta Market</t>
  </si>
  <si>
    <t>Bureau for Spec Duties</t>
  </si>
  <si>
    <t>Transport</t>
  </si>
  <si>
    <t>Environment</t>
  </si>
  <si>
    <t>Trade</t>
  </si>
  <si>
    <t>bomadi</t>
  </si>
  <si>
    <t>oghra</t>
  </si>
  <si>
    <t>ozoro</t>
  </si>
  <si>
    <t>okwagbe</t>
  </si>
  <si>
    <t>Out jeremi</t>
  </si>
  <si>
    <t>Govt House</t>
  </si>
  <si>
    <t>Construction of  Oghara Market</t>
  </si>
  <si>
    <t>Construction of  Okwagbe Market</t>
  </si>
  <si>
    <t>Construction of  Ozoro Market</t>
  </si>
  <si>
    <t>Purchase of Fire Fighting Vehicles (Boats and Barges)</t>
  </si>
  <si>
    <t>0111620014</t>
  </si>
  <si>
    <t>Construction of Fire Service Station at Effurun, Water Hydrants/Borehole in Strategic locations in the State</t>
  </si>
  <si>
    <t>Purchase of Computers and Computerization</t>
  </si>
  <si>
    <t>Construction of  Otu-Jeremi Market</t>
  </si>
  <si>
    <t>Community Base Projects</t>
  </si>
  <si>
    <t>To reallocate with MEP and Resubmit (N100)</t>
  </si>
  <si>
    <t>Landers Brothers Achorage in Asaba</t>
  </si>
  <si>
    <t>0229200029</t>
  </si>
  <si>
    <t>0229200030</t>
  </si>
  <si>
    <t>Constructuction of Concrete Jetty Ewho-Okoroafor Community, Ndokwa East</t>
  </si>
  <si>
    <t>Take money from General Market to Owanta</t>
  </si>
  <si>
    <t>Constructuction of Concrete Jetty Ayama Community, Ndokwa East</t>
  </si>
  <si>
    <t>Constructuction of Concrete Jetty Ovrogbo Community, Isoko South</t>
  </si>
  <si>
    <t>Construction/Rehabilitation of jetties, waiting sheds and landing stairs</t>
  </si>
  <si>
    <t>023102127</t>
  </si>
  <si>
    <t>023102128</t>
  </si>
  <si>
    <t>Extension of 33Kv line to Ogriagbene and Edegbene from Enekorogha Junction</t>
  </si>
  <si>
    <t>Installation of Solar Light at Esama</t>
  </si>
  <si>
    <t>Installation of 2 Nos of 2.5MVA/33/11KV Injection Transformaer at Mosogar</t>
  </si>
  <si>
    <t xml:space="preserve">Renovation of Women Development Centres </t>
  </si>
  <si>
    <t>Establishment of Kwale Industrial Park</t>
  </si>
  <si>
    <t xml:space="preserve"> Warri Drainage Project </t>
  </si>
  <si>
    <t xml:space="preserve"> Openning Of Nana Town Creek, Warri North </t>
  </si>
  <si>
    <t xml:space="preserve"> Implememtaion Of Climate Change Strategic Action Plan In The State </t>
  </si>
  <si>
    <t xml:space="preserve"> Forest Regeneration  </t>
  </si>
  <si>
    <t xml:space="preserve"> Forest Survey/ Research Boundaries </t>
  </si>
  <si>
    <t xml:space="preserve"> Tree Planting Campaign Scheme </t>
  </si>
  <si>
    <t xml:space="preserve"> Nursery Establishment &amp; Operations </t>
  </si>
  <si>
    <t xml:space="preserve"> Adding Machines &amp; Calculators </t>
  </si>
  <si>
    <t xml:space="preserve"> Library </t>
  </si>
  <si>
    <t xml:space="preserve"> Minor Works </t>
  </si>
  <si>
    <t xml:space="preserve"> Delta State Waste Management Board </t>
  </si>
  <si>
    <t xml:space="preserve"> Delta State Environmental Protection Agency </t>
  </si>
  <si>
    <t xml:space="preserve">Desilting of Internal Drains in The State </t>
  </si>
  <si>
    <t xml:space="preserve"> Flood Control in The State  </t>
  </si>
  <si>
    <t xml:space="preserve"> Flood/Erosion Control Measures at Oghara </t>
  </si>
  <si>
    <t xml:space="preserve"> Fumigation, Deratization and Larviciding of Public Places </t>
  </si>
  <si>
    <t xml:space="preserve"> Maintenance of Dump Sites across the State </t>
  </si>
  <si>
    <t xml:space="preserve"> Provision/Construction of Culverts in The State  </t>
  </si>
  <si>
    <t xml:space="preserve"> Maintenance of Established Plantations </t>
  </si>
  <si>
    <t xml:space="preserve"> Uniform, Umbrella and Raincoats </t>
  </si>
  <si>
    <t xml:space="preserve"> Office Equipment and Furniture </t>
  </si>
  <si>
    <t xml:space="preserve"> Fumigation of Public Places(Hospital, Govt Quarters &amp; Offices) </t>
  </si>
  <si>
    <t xml:space="preserve"> Installation Of Intercom, Telephone and Close Circuit Television </t>
  </si>
  <si>
    <t>Rehabilitation of Ailing Industries/Establishment of New ones (Agro-Industries)</t>
  </si>
  <si>
    <t>Jetty at Akpanaka-Ebodo Quarter, Akugbene, Bomadi LGA</t>
  </si>
  <si>
    <t xml:space="preserve">Renovation/rehabilitation of 1No.2 classroom block with offices and reconstruction of 1No.6 classroom block with offices and stores, at Orere Secondary School, Ewu Kingdom, Ughelli South LGA </t>
  </si>
  <si>
    <t>Conversion/Rehabilitation of Staff/Corpers lodge in public Primary and Secondary Schools across the State</t>
  </si>
  <si>
    <t xml:space="preserve">Construction of new buildings in Newly established schools across the State, i.e Junior Staff quarters Primary </t>
  </si>
  <si>
    <t>Teachers Professional development Centre (TPDC)</t>
  </si>
  <si>
    <t xml:space="preserve">Construction of Atikome Street, </t>
  </si>
  <si>
    <t>0234200326</t>
  </si>
  <si>
    <t>0234200327</t>
  </si>
  <si>
    <t>Renovation of Youth Acquisition Centre, Kokori</t>
  </si>
  <si>
    <t>Renovation of Youth Acquisition Centre, Ewu</t>
  </si>
  <si>
    <t>Renovation of Youth Acquisition Centre, Ashaka</t>
  </si>
  <si>
    <t>Fencing of Youth Acquisition Centre, Ewu</t>
  </si>
  <si>
    <t>Equipment of Youth Acquisition Centre, Ashaka</t>
  </si>
  <si>
    <t>0111020003</t>
  </si>
  <si>
    <t>Purchase of operational vehicles for SSG's office and Adhoc Bodies</t>
  </si>
  <si>
    <t xml:space="preserve">Renovation of Commission building including partitioniing of Chairman and Member's officesHead Quarters and Zonal Offices (Minor Works)                     , Sand filling and general interlocking of the commission premises                      </t>
  </si>
  <si>
    <t>ICT Training Centre, Asaba</t>
  </si>
  <si>
    <t>Consultancy Service for Delta Towers Abuja.</t>
  </si>
  <si>
    <t>High Court, Otu-Jeremi</t>
  </si>
  <si>
    <t>0112120006</t>
  </si>
  <si>
    <t>Purchase of 150Kva Sound Proof Generator</t>
  </si>
  <si>
    <t xml:space="preserve">Renovation of Sports Commision Athletes Hostel, St.Bridgids,Oshimili South LGA </t>
  </si>
  <si>
    <t>Construction of roads in Federal Housing Estate Ugboroke-Warri</t>
  </si>
  <si>
    <r>
      <t xml:space="preserve">Construction of Obiaruku/Umuebu Road, (Phase I: The First 5 Kilometres from Obiaruku) </t>
    </r>
    <r>
      <rPr>
        <sz val="11.5"/>
        <color indexed="8"/>
        <rFont val="Century Gothic"/>
        <family val="2"/>
      </rPr>
      <t/>
    </r>
  </si>
  <si>
    <t>0111020011</t>
  </si>
  <si>
    <t>Delta State House of Assembly</t>
  </si>
  <si>
    <t>Directorate of Government House &amp; Protocol</t>
  </si>
  <si>
    <t>Office of the Deputy Governor</t>
  </si>
  <si>
    <t>Delta State State Emergency Management Agency (SEMA)</t>
  </si>
  <si>
    <t>0222200025</t>
  </si>
  <si>
    <t>0222200026</t>
  </si>
  <si>
    <t>0222200027</t>
  </si>
  <si>
    <t>0222200028</t>
  </si>
  <si>
    <t>Construction of 5 Spans of 11KV Overhead Line and Installation of 1No 300KVA, 11/0.415KV Transformer S/S at Pastor Agbaebu Street, Okpanam in Oshimili South LGA</t>
  </si>
  <si>
    <t>0517202001</t>
  </si>
  <si>
    <t>Sub-Sector Total</t>
  </si>
  <si>
    <t>Sub Sector Total</t>
  </si>
  <si>
    <t>vi</t>
  </si>
  <si>
    <t>SECTORAL SUMMARY</t>
  </si>
  <si>
    <t>ADMINISTRATION</t>
  </si>
  <si>
    <t>ECONOMIC</t>
  </si>
  <si>
    <t xml:space="preserve">Ministry of Agricultre &amp; Natural Resources </t>
  </si>
  <si>
    <t xml:space="preserve"> Ministry of Oil and Gas</t>
  </si>
  <si>
    <t>LAW &amp; JUSTICE</t>
  </si>
  <si>
    <t>REGIONAL</t>
  </si>
  <si>
    <t>SOCIAL</t>
  </si>
  <si>
    <t>CONTENT</t>
  </si>
  <si>
    <t>Summary</t>
  </si>
  <si>
    <t>I - iii</t>
  </si>
  <si>
    <t xml:space="preserve">1 -- 10 </t>
  </si>
  <si>
    <t>Law and Justice Sector</t>
  </si>
  <si>
    <t xml:space="preserve"> </t>
  </si>
  <si>
    <t>Construction of Engr. Oyuba Godspower Street to Link Ibori Road, Oghara in Ethiope West Local Government Area</t>
  </si>
  <si>
    <t>Reinforcement of 500kva, 33kv/0.415kv electricity power supply at Hon. Evance O. Ivwurie and Umono Street in Abraka, Ethiope East LGA</t>
  </si>
  <si>
    <t>0521200056</t>
  </si>
  <si>
    <t>Purchase of (1) Hilux Vehicle</t>
  </si>
  <si>
    <t>0229120005</t>
  </si>
  <si>
    <t>0229120006</t>
  </si>
  <si>
    <t>0229120007</t>
  </si>
  <si>
    <t>Purchase of Computer Printer</t>
  </si>
  <si>
    <t>Purchase of Bus</t>
  </si>
  <si>
    <t>0112120007</t>
  </si>
  <si>
    <t>0112120008</t>
  </si>
  <si>
    <t>Construction of Solar Power Water Supply Scheme at AT&amp;P. Owey Oghara in Ethiope West Local Government</t>
  </si>
  <si>
    <t>0252200021</t>
  </si>
  <si>
    <t>Construction of DTHA Staff Multi Purpose Corporative Estate Road, Okpanam</t>
  </si>
  <si>
    <t>Construction of Obi Ajudua Road, Ibusa, Oshimili North LGA</t>
  </si>
  <si>
    <t>Construction of Akiewhe/Amiere/Idu Road, Akiewhe-Owhe, Isoko North LGA</t>
  </si>
  <si>
    <t>Construction of Rigid pavement at Osibri-Kpakiama, Bomadi LGA</t>
  </si>
  <si>
    <t>0234200328</t>
  </si>
  <si>
    <t>0234200329</t>
  </si>
  <si>
    <t>0234200330</t>
  </si>
  <si>
    <t>0234200331</t>
  </si>
  <si>
    <t>0234200332</t>
  </si>
  <si>
    <t>0234200333</t>
  </si>
  <si>
    <t>0234200334</t>
  </si>
  <si>
    <t>0234200335</t>
  </si>
  <si>
    <t>0517022031</t>
  </si>
  <si>
    <t>Concrete Landing Jetty at Isaba Community,Warri South West</t>
  </si>
  <si>
    <t>Publicity Enlightenment, Sensitisation and Advocacy</t>
  </si>
  <si>
    <t>Construction of Concrete drains along Idumu-Ebor /Augwe Road, Owa-Alero</t>
  </si>
  <si>
    <t>Construction of 2 Streets in Umutu</t>
  </si>
  <si>
    <t>Construction of 2 Streets in Obiaruku</t>
  </si>
  <si>
    <t>0234200336</t>
  </si>
  <si>
    <t>construction of Factory Road, Orerokpe</t>
  </si>
  <si>
    <t>Construction and Maintenance of Osubi Drainage</t>
  </si>
  <si>
    <t>Re-inforcement of 33 KVA line in Osubi</t>
  </si>
  <si>
    <t>0234200337</t>
  </si>
  <si>
    <t>0234200338</t>
  </si>
  <si>
    <t>Ongoing  Projects</t>
  </si>
  <si>
    <t>Constr. of 1 No 6 Classroom Blocks with Ofices and toilets, renovation of 1 No 3 Classroom blk and supply of 600 students and 44 teachers furniture in Ekade Primary School, Esanma</t>
  </si>
  <si>
    <t>Renovation of 6 classroom blks with stores , toilet blks at Temezubo Primary School, Okpokunu, 6 classroom blk with headmasters office and toilets at Ogbo Primary School, Okpokunu and 6 classroom blocks expanded to include toilet at farade Primary School.</t>
  </si>
  <si>
    <t>Construction of 1 no 6 classroom blks with stores and toilet facilities, examination hall, residence of 4 bedroom flat, Akiewhe Secondary Sch,. Akiewhe-owhe and supply of 732 students and 206 Teachers furniture</t>
  </si>
  <si>
    <t xml:space="preserve">Construction of Prototype 3 classroom blocks with store and toilets at Umuoru Sec, Sch. Umuore, Ndokwa East LGA. II Renovation of No 3 classroom blks at Ozoma Uku Pri. Sch, Ashaka, Ndokwa East LGA 2 nos classroom blocks, Construction of Prototye 3 Classroom Blocks with stores and toilet, Administrative Blks. III supply of 960 students and 180 teachers furniture at selected schools in Ndokwa East </t>
  </si>
  <si>
    <t>Renovation of 6 classroom blocks with offices at Ovwian Secondary School. II Renovation of 6 classrom blocks with offices at Owhrode Secondary School  Owhrode Udu,III construction of 1 No six classroom blks with toilets and offices at Oghior, Udu IV Provision of 280 students furniture and 30 teachers furniture  at selected Schools in Udu</t>
  </si>
  <si>
    <t xml:space="preserve">Renovation of 3 No. 4 Classroom Blocks, Administrative Block. Principal's quarter, Construction office of a blk of 6 toilets sinking of borehole, construction of 6 stanchion and supply of 40 students and twenty Teachers Furniture,gbaregolor </t>
  </si>
  <si>
    <t>Construction of perimeter fencing at ebedei Secondary School, ebedei Ukwuani II Renovation of 1 no six class room blk with two offices and provision of 282 students and 26 teachers furniture, demolition and reconstruction of administrative block, renovation of two classroom blk with 2 offices at Umutu mix secondary school, Umutu, Ukwuani III Supply of 332 students and 40 teachers furniture selected schs in ukwani</t>
  </si>
  <si>
    <t>Construction of block of six classrooms/ Renovation and provision of Chairs / Tables at Ovirianew Primary School 2, Oviri Olomu, Ughelli South LGA</t>
  </si>
  <si>
    <t>0517200401</t>
  </si>
  <si>
    <t>0517200402</t>
  </si>
  <si>
    <t>0517200403</t>
  </si>
  <si>
    <t>0517200404</t>
  </si>
  <si>
    <t>0517200405</t>
  </si>
  <si>
    <t>0517200406</t>
  </si>
  <si>
    <t>0517200407</t>
  </si>
  <si>
    <t>0517200408</t>
  </si>
  <si>
    <t>0517200409</t>
  </si>
  <si>
    <t>0517200410</t>
  </si>
  <si>
    <t>Construction  of Iyogo Road (Phase I &amp; 2)</t>
  </si>
  <si>
    <t>Baptist Mission / Rerri Street link Ajeansan, Oghara</t>
  </si>
  <si>
    <t>Renovation of 1 no 6 classroom block with office,  1 no 3 classroom laboratory block with office, 2 nos 3 classroom blocks with office at erejuwa grammer Sch, Ode-itsekiri II Supply of 479 students and 35 teachers furniture, Warri South 1</t>
  </si>
  <si>
    <t>Construction of Obi-Agbor Road, Ika South LGA</t>
  </si>
  <si>
    <t>0517200411</t>
  </si>
  <si>
    <t>Supply of Teacher's / Students Desk across the State</t>
  </si>
  <si>
    <t>Re-Inforcement/Rehabilitation of Electricity Supply Network across the State</t>
  </si>
  <si>
    <t>0231120061</t>
  </si>
  <si>
    <t>APPROVED DELTA STATE GOVERNMENT 2020 CAPITAL BUDGET SUMMARY</t>
  </si>
  <si>
    <t>Approved 2020 Budget</t>
  </si>
  <si>
    <t xml:space="preserve">Reconstruction and Rehabilitation of Roads in Osubi </t>
  </si>
  <si>
    <t>023102129</t>
  </si>
  <si>
    <t>Construction of Roads across the State</t>
  </si>
  <si>
    <t>Re-Inforcement/Rehabilitation of Electricity Supply Network at Akhiewhe, Isoko North LGA</t>
  </si>
  <si>
    <t>European Union-Niger Delta Support Programme on Water and Sanitation (EU-NDSP-WS) / PEWASH (Partnership for Expanded Water Supply, Sanitation &amp; Hygiene)</t>
  </si>
  <si>
    <t>ADMINISTRATIVE  SECTOR</t>
  </si>
  <si>
    <t>Construction of dedicated 11kv line from 7.5MVA, 33/11KV Transformer substation at Government House Road, Asaba</t>
  </si>
  <si>
    <t>10 -- 54</t>
  </si>
  <si>
    <t>55 -- 57</t>
  </si>
  <si>
    <t>57-- 60</t>
  </si>
  <si>
    <t xml:space="preserve">56 -- 109  </t>
  </si>
  <si>
    <t>0517022035</t>
  </si>
  <si>
    <t>0517022036</t>
  </si>
  <si>
    <t>Construction, Furnishing and Equipping of Library at Okpokunu in Burutu Local Government Area.</t>
  </si>
  <si>
    <t>Construction, Furnishing and Equipping of Library at Ogbein-Ama in Burutu Local Government Area.</t>
  </si>
  <si>
    <t>70435</t>
  </si>
  <si>
    <t>040120001</t>
  </si>
  <si>
    <t>041120001</t>
  </si>
  <si>
    <t>041120002</t>
  </si>
  <si>
    <t>041120003</t>
  </si>
  <si>
    <t>041120004</t>
  </si>
  <si>
    <t>041120005</t>
  </si>
  <si>
    <t>041120006</t>
  </si>
  <si>
    <t>041120007</t>
  </si>
  <si>
    <t>041120008</t>
  </si>
  <si>
    <t>041120009</t>
  </si>
  <si>
    <t>041120010</t>
  </si>
  <si>
    <t>041120011</t>
  </si>
  <si>
    <t>041120012</t>
  </si>
  <si>
    <t>041120013</t>
  </si>
  <si>
    <t>041120014</t>
  </si>
  <si>
    <t>041120015</t>
  </si>
  <si>
    <t>041120016</t>
  </si>
  <si>
    <t>041120017</t>
  </si>
  <si>
    <t>041120018</t>
  </si>
  <si>
    <t>041120019</t>
  </si>
  <si>
    <t>041120020</t>
  </si>
  <si>
    <t>041120021</t>
  </si>
  <si>
    <t>041120022</t>
  </si>
  <si>
    <t>041120023</t>
  </si>
  <si>
    <t>041120024</t>
  </si>
  <si>
    <t>041120025</t>
  </si>
  <si>
    <t>041120026</t>
  </si>
  <si>
    <t>041120027</t>
  </si>
  <si>
    <t>041120028</t>
  </si>
  <si>
    <t>041120029</t>
  </si>
  <si>
    <t>041120030</t>
  </si>
  <si>
    <t>041120031</t>
  </si>
  <si>
    <t>041120032</t>
  </si>
  <si>
    <t>041120033</t>
  </si>
  <si>
    <t>041120034</t>
  </si>
  <si>
    <t>041120035</t>
  </si>
  <si>
    <t>041120036</t>
  </si>
  <si>
    <t>041120037</t>
  </si>
  <si>
    <t>041120038</t>
  </si>
  <si>
    <t>041120039</t>
  </si>
  <si>
    <t>041220039</t>
  </si>
  <si>
    <t>041220040</t>
  </si>
  <si>
    <t>041220041</t>
  </si>
  <si>
    <t>041220042</t>
  </si>
  <si>
    <t>041220043</t>
  </si>
  <si>
    <t>041220044</t>
  </si>
  <si>
    <t>041220045</t>
  </si>
  <si>
    <t>041220046</t>
  </si>
  <si>
    <t>041220047</t>
  </si>
  <si>
    <t>Purchase and replacement of burnt 1No. 2.5MVA, 33/11KVA, 11/0.415KV Injection Transformer at Mosogar and 2Nos 300KVA, 33/11KV transformers</t>
  </si>
  <si>
    <t>F101000000</t>
  </si>
  <si>
    <t>F101010521</t>
  </si>
  <si>
    <t>F101010700</t>
  </si>
  <si>
    <t>F101011000</t>
  </si>
  <si>
    <t>F101010522</t>
  </si>
  <si>
    <t>F102010800</t>
  </si>
  <si>
    <t>F101010900</t>
  </si>
  <si>
    <t>F101010525</t>
  </si>
  <si>
    <t>F101010519</t>
  </si>
  <si>
    <t>F102010700</t>
  </si>
  <si>
    <t>F104010500</t>
  </si>
  <si>
    <t>F104010700</t>
  </si>
  <si>
    <t>F104010400</t>
  </si>
  <si>
    <t>F104010305</t>
  </si>
  <si>
    <t>F104010304</t>
  </si>
  <si>
    <t>F104010306</t>
  </si>
  <si>
    <t>F104010301</t>
  </si>
  <si>
    <t>F104010307</t>
  </si>
  <si>
    <t>F104010302</t>
  </si>
  <si>
    <t>F111010000</t>
  </si>
  <si>
    <t>F216010000</t>
  </si>
  <si>
    <t>F201010602</t>
  </si>
  <si>
    <t>F201010700</t>
  </si>
  <si>
    <t>F201010800</t>
  </si>
  <si>
    <t>F202010400</t>
  </si>
  <si>
    <t>F202010501</t>
  </si>
  <si>
    <t>F202010401</t>
  </si>
  <si>
    <t>F203011502</t>
  </si>
  <si>
    <t>F203010400</t>
  </si>
  <si>
    <t>F206010402</t>
  </si>
  <si>
    <t>F206010403</t>
  </si>
  <si>
    <t>F206010401</t>
  </si>
  <si>
    <t>F213010000</t>
  </si>
  <si>
    <t>70451</t>
  </si>
  <si>
    <t>F403010000</t>
  </si>
  <si>
    <t>F511010000</t>
  </si>
  <si>
    <t>F508010700</t>
  </si>
  <si>
    <t>Renovation of Six (6) Classroom Block and supply of Students and Teacher's  furniture to Akugbene Grammar School, Akugbene</t>
  </si>
  <si>
    <t>Renovation / Rehabilitation of 1No.6 classroom block, / Furnishing and erection of standard School sign post with the name of the school and State Logo at Tuomo Grammar School, Tuomo, Burutu Constituency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</si>
</sst>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_(* \(#,##0\);_(* &quot;-&quot;??_);_(@_)"/>
    <numFmt numFmtId="166" formatCode="_-* #,##0_-;\-* #,##0_-;_-* &quot;-&quot;??_-;_-@_-"/>
    <numFmt numFmtId="167" formatCode="0.0%"/>
  </numFmts>
  <fonts count="44" x14ac:knownFonts="1">
    <font>
      <sz val="11"/>
      <color theme="1"/>
      <name val="Calibri"/>
      <family val="2"/>
      <scheme val="minor"/>
    </font>
    <font>
      <sz val="10"/>
      <name val="Arial"/>
      <family val="2"/>
    </font>
    <font>
      <sz val="10"/>
      <color indexed="8"/>
      <name val="Arial"/>
      <family val="2"/>
    </font>
    <font>
      <sz val="8"/>
      <name val="Calibri"/>
      <family val="2"/>
    </font>
    <font>
      <sz val="11"/>
      <color indexed="8"/>
      <name val="Calibri"/>
      <family val="2"/>
    </font>
    <font>
      <sz val="16"/>
      <color indexed="8"/>
      <name val="Tahoma"/>
      <family val="2"/>
    </font>
    <font>
      <b/>
      <sz val="9"/>
      <color indexed="81"/>
      <name val="Tahoma"/>
      <family val="2"/>
    </font>
    <font>
      <sz val="9"/>
      <color indexed="81"/>
      <name val="Tahoma"/>
      <family val="2"/>
    </font>
    <font>
      <sz val="11.5"/>
      <color indexed="8"/>
      <name val="Century Gothic"/>
      <family val="2"/>
    </font>
    <font>
      <sz val="11"/>
      <color theme="1"/>
      <name val="Calibri"/>
      <family val="2"/>
      <scheme val="minor"/>
    </font>
    <font>
      <sz val="11"/>
      <color theme="1"/>
      <name val="Calibri"/>
      <family val="2"/>
      <charset val="1"/>
      <scheme val="minor"/>
    </font>
    <font>
      <sz val="12"/>
      <color theme="1"/>
      <name val="Calibri"/>
      <family val="2"/>
      <scheme val="minor"/>
    </font>
    <font>
      <b/>
      <sz val="18"/>
      <color rgb="FF000000"/>
      <name val="Tahoma"/>
      <family val="2"/>
    </font>
    <font>
      <b/>
      <sz val="18"/>
      <color rgb="FF000000"/>
      <name val="Times New Roman"/>
      <family val="1"/>
    </font>
    <font>
      <b/>
      <sz val="18"/>
      <color rgb="FF000000"/>
      <name val="Calibri"/>
      <family val="2"/>
    </font>
    <font>
      <sz val="18"/>
      <color theme="1"/>
      <name val="Calibri"/>
      <family val="2"/>
    </font>
    <font>
      <sz val="18"/>
      <color theme="1"/>
      <name val="Times New Roman"/>
      <family val="1"/>
    </font>
    <font>
      <sz val="18"/>
      <color rgb="FF000000"/>
      <name val="Times New Roman"/>
      <family val="1"/>
    </font>
    <font>
      <b/>
      <sz val="18"/>
      <color theme="1"/>
      <name val="Times New Roman"/>
      <family val="1"/>
    </font>
    <font>
      <b/>
      <sz val="18"/>
      <color theme="1"/>
      <name val="Calibri"/>
      <family val="2"/>
    </font>
    <font>
      <sz val="16"/>
      <color theme="1"/>
      <name val="Calibri"/>
      <family val="2"/>
      <scheme val="minor"/>
    </font>
    <font>
      <sz val="18"/>
      <color theme="1"/>
      <name val="Calibri"/>
      <family val="2"/>
      <scheme val="minor"/>
    </font>
    <font>
      <b/>
      <sz val="18"/>
      <color theme="1"/>
      <name val="Calibri"/>
      <family val="2"/>
      <scheme val="minor"/>
    </font>
    <font>
      <b/>
      <sz val="16"/>
      <color rgb="FF000000"/>
      <name val="Tahoma"/>
      <family val="2"/>
    </font>
    <font>
      <b/>
      <sz val="16"/>
      <color theme="1"/>
      <name val="Calibri"/>
      <family val="2"/>
      <scheme val="minor"/>
    </font>
    <font>
      <sz val="16"/>
      <color rgb="FF000000"/>
      <name val="Tahoma"/>
      <family val="2"/>
    </font>
    <font>
      <sz val="16"/>
      <color rgb="FF000000"/>
      <name val="Calibri"/>
      <family val="2"/>
    </font>
    <font>
      <sz val="14"/>
      <color theme="1"/>
      <name val="Times New Roman"/>
      <family val="1"/>
    </font>
    <font>
      <b/>
      <u/>
      <sz val="16"/>
      <name val="Tahoma"/>
      <family val="2"/>
    </font>
    <font>
      <b/>
      <sz val="16"/>
      <name val="Tahoma"/>
      <family val="2"/>
    </font>
    <font>
      <sz val="16"/>
      <name val="Tahoma"/>
      <family val="2"/>
    </font>
    <font>
      <sz val="16"/>
      <name val="Arial"/>
      <family val="2"/>
    </font>
    <font>
      <sz val="18"/>
      <color rgb="FF000000"/>
      <name val="Tahoma"/>
      <family val="2"/>
    </font>
    <font>
      <sz val="18"/>
      <name val="Times New Roman"/>
      <family val="1"/>
    </font>
    <font>
      <b/>
      <sz val="18"/>
      <name val="Times New Roman"/>
      <family val="1"/>
    </font>
    <font>
      <sz val="18"/>
      <color rgb="FF000000"/>
      <name val="Calibri"/>
      <family val="2"/>
    </font>
    <font>
      <sz val="16"/>
      <name val="Times New Roman"/>
      <family val="1"/>
    </font>
    <font>
      <b/>
      <sz val="22"/>
      <name val="Times New Roman"/>
      <family val="1"/>
    </font>
    <font>
      <b/>
      <sz val="24"/>
      <name val="Times New Roman"/>
      <family val="1"/>
    </font>
    <font>
      <b/>
      <u/>
      <sz val="18"/>
      <color rgb="FF000000"/>
      <name val="Times New Roman"/>
      <family val="1"/>
    </font>
    <font>
      <sz val="8"/>
      <name val="Calibri"/>
      <family val="2"/>
      <scheme val="minor"/>
    </font>
    <font>
      <sz val="20"/>
      <color rgb="FF000000"/>
      <name val="Times New Roman"/>
      <family val="1"/>
    </font>
    <font>
      <sz val="20"/>
      <color theme="1"/>
      <name val="Calibri"/>
      <family val="2"/>
      <scheme val="minor"/>
    </font>
    <font>
      <b/>
      <sz val="20"/>
      <color rgb="FF000000"/>
      <name val="Times New Roman"/>
      <family val="1"/>
    </font>
  </fonts>
  <fills count="7">
    <fill>
      <patternFill patternType="none"/>
    </fill>
    <fill>
      <patternFill patternType="gray125"/>
    </fill>
    <fill>
      <patternFill patternType="solid">
        <fgColor rgb="FFFFFF00"/>
        <bgColor indexed="64"/>
      </patternFill>
    </fill>
    <fill>
      <patternFill patternType="solid">
        <fgColor rgb="FFCCFFFF"/>
        <bgColor rgb="FF000000"/>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s>
  <cellStyleXfs count="23">
    <xf numFmtId="0" fontId="0" fillId="0" borderId="0"/>
    <xf numFmtId="164"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 fillId="0" borderId="0"/>
    <xf numFmtId="0" fontId="2" fillId="0" borderId="0"/>
    <xf numFmtId="0" fontId="10" fillId="0" borderId="0"/>
    <xf numFmtId="0" fontId="2" fillId="0" borderId="0"/>
    <xf numFmtId="0" fontId="2" fillId="0" borderId="0"/>
    <xf numFmtId="0" fontId="2" fillId="0" borderId="0"/>
    <xf numFmtId="0" fontId="11" fillId="0" borderId="0"/>
    <xf numFmtId="0" fontId="1" fillId="0" borderId="0">
      <alignment wrapText="1"/>
    </xf>
    <xf numFmtId="0" fontId="4" fillId="0" borderId="0"/>
    <xf numFmtId="9" fontId="9" fillId="0" borderId="0" applyFont="0" applyFill="0" applyBorder="0" applyAlignment="0" applyProtection="0"/>
  </cellStyleXfs>
  <cellXfs count="494">
    <xf numFmtId="0" fontId="0" fillId="0" borderId="0" xfId="0"/>
    <xf numFmtId="0" fontId="12" fillId="0" borderId="0" xfId="0" applyFont="1"/>
    <xf numFmtId="0" fontId="14" fillId="0" borderId="1" xfId="0" applyFont="1" applyBorder="1"/>
    <xf numFmtId="0" fontId="15" fillId="0" borderId="1" xfId="0" applyFont="1" applyBorder="1"/>
    <xf numFmtId="0" fontId="15" fillId="0" borderId="1" xfId="0" applyFont="1" applyBorder="1" applyAlignment="1">
      <alignment wrapText="1"/>
    </xf>
    <xf numFmtId="0" fontId="16" fillId="0" borderId="0" xfId="0" applyFont="1"/>
    <xf numFmtId="0" fontId="17" fillId="0" borderId="1" xfId="0" applyFont="1" applyBorder="1"/>
    <xf numFmtId="0" fontId="13" fillId="0" borderId="1" xfId="0" applyFont="1" applyBorder="1"/>
    <xf numFmtId="0" fontId="18" fillId="0" borderId="1" xfId="0" applyFont="1" applyBorder="1"/>
    <xf numFmtId="166" fontId="15" fillId="0" borderId="0" xfId="1" applyNumberFormat="1" applyFont="1"/>
    <xf numFmtId="166" fontId="14" fillId="0" borderId="1" xfId="1" applyNumberFormat="1" applyFont="1" applyBorder="1"/>
    <xf numFmtId="166" fontId="19" fillId="0" borderId="1" xfId="1" applyNumberFormat="1" applyFont="1" applyBorder="1"/>
    <xf numFmtId="166" fontId="15" fillId="0" borderId="1" xfId="1" applyNumberFormat="1" applyFont="1" applyBorder="1"/>
    <xf numFmtId="166" fontId="16" fillId="0" borderId="0" xfId="1" applyNumberFormat="1" applyFont="1"/>
    <xf numFmtId="166" fontId="17" fillId="0" borderId="1" xfId="1" applyNumberFormat="1" applyFont="1" applyBorder="1"/>
    <xf numFmtId="166" fontId="13" fillId="0" borderId="1" xfId="1" applyNumberFormat="1" applyFont="1" applyBorder="1"/>
    <xf numFmtId="166" fontId="20" fillId="0" borderId="1" xfId="1" applyNumberFormat="1" applyFont="1" applyBorder="1"/>
    <xf numFmtId="166" fontId="21" fillId="0" borderId="0" xfId="1" applyNumberFormat="1" applyFont="1"/>
    <xf numFmtId="166" fontId="21" fillId="0" borderId="1" xfId="1" applyNumberFormat="1" applyFont="1" applyBorder="1"/>
    <xf numFmtId="0" fontId="23" fillId="0" borderId="1" xfId="0" applyFont="1" applyBorder="1" applyAlignment="1">
      <alignment horizontal="center" vertical="center" wrapText="1"/>
    </xf>
    <xf numFmtId="0" fontId="24" fillId="0" borderId="1" xfId="0" applyFont="1" applyBorder="1" applyAlignment="1">
      <alignment horizontal="center"/>
    </xf>
    <xf numFmtId="166" fontId="24" fillId="0" borderId="1" xfId="1" applyNumberFormat="1" applyFont="1" applyBorder="1" applyAlignment="1">
      <alignment horizontal="center" wrapText="1"/>
    </xf>
    <xf numFmtId="166" fontId="24" fillId="0" borderId="1" xfId="1" applyNumberFormat="1" applyFont="1" applyBorder="1" applyAlignment="1">
      <alignment horizontal="center"/>
    </xf>
    <xf numFmtId="0" fontId="20" fillId="0" borderId="1" xfId="0" quotePrefix="1" applyFont="1" applyBorder="1" applyAlignment="1">
      <alignment horizontal="center"/>
    </xf>
    <xf numFmtId="0" fontId="25" fillId="0" borderId="1" xfId="0" applyFont="1" applyBorder="1" applyAlignment="1">
      <alignment vertical="center" wrapText="1"/>
    </xf>
    <xf numFmtId="164" fontId="26" fillId="0" borderId="1" xfId="1" applyFont="1" applyBorder="1"/>
    <xf numFmtId="0" fontId="25" fillId="0" borderId="1" xfId="0" applyFont="1" applyBorder="1"/>
    <xf numFmtId="3" fontId="5" fillId="0" borderId="1" xfId="21" applyNumberFormat="1" applyFont="1" applyBorder="1" applyProtection="1">
      <protection locked="0"/>
    </xf>
    <xf numFmtId="0" fontId="24" fillId="0" borderId="1" xfId="0" applyFont="1" applyBorder="1"/>
    <xf numFmtId="166" fontId="24" fillId="0" borderId="1" xfId="1" applyNumberFormat="1" applyFont="1" applyBorder="1"/>
    <xf numFmtId="0" fontId="20" fillId="0" borderId="1" xfId="0" quotePrefix="1" applyFont="1" applyFill="1" applyBorder="1" applyAlignment="1">
      <alignment horizontal="center"/>
    </xf>
    <xf numFmtId="0" fontId="25" fillId="0" borderId="1" xfId="0" applyFont="1" applyFill="1" applyBorder="1"/>
    <xf numFmtId="166" fontId="20" fillId="0" borderId="1" xfId="1" applyNumberFormat="1" applyFont="1" applyFill="1" applyBorder="1"/>
    <xf numFmtId="164" fontId="26" fillId="0" borderId="1" xfId="1" applyFont="1" applyFill="1" applyBorder="1"/>
    <xf numFmtId="0" fontId="25" fillId="0" borderId="1" xfId="0" applyFont="1" applyFill="1" applyBorder="1" applyAlignment="1">
      <alignment vertical="center" wrapText="1"/>
    </xf>
    <xf numFmtId="0" fontId="25" fillId="5" borderId="1" xfId="0" applyFont="1" applyFill="1" applyBorder="1" applyAlignment="1">
      <alignment vertical="center" wrapText="1"/>
    </xf>
    <xf numFmtId="166" fontId="20" fillId="5" borderId="1" xfId="1" applyNumberFormat="1" applyFont="1" applyFill="1" applyBorder="1"/>
    <xf numFmtId="164" fontId="26" fillId="5" borderId="1" xfId="1" applyFont="1" applyFill="1" applyBorder="1"/>
    <xf numFmtId="0" fontId="20" fillId="0" borderId="0" xfId="0" applyFont="1" applyAlignment="1">
      <alignment horizontal="center"/>
    </xf>
    <xf numFmtId="0" fontId="20" fillId="0" borderId="0" xfId="0" applyFont="1"/>
    <xf numFmtId="164" fontId="20" fillId="0" borderId="0" xfId="1" applyFont="1"/>
    <xf numFmtId="166" fontId="20" fillId="0" borderId="0" xfId="1" applyNumberFormat="1" applyFont="1"/>
    <xf numFmtId="0" fontId="24" fillId="0" borderId="0" xfId="0" applyFont="1" applyAlignment="1">
      <alignment horizontal="center"/>
    </xf>
    <xf numFmtId="164" fontId="24" fillId="0" borderId="0" xfId="1" applyFont="1"/>
    <xf numFmtId="164" fontId="24" fillId="0" borderId="0" xfId="1" applyFont="1" applyAlignment="1">
      <alignment horizontal="center"/>
    </xf>
    <xf numFmtId="166" fontId="24" fillId="0" borderId="0" xfId="1" applyNumberFormat="1" applyFont="1"/>
    <xf numFmtId="0" fontId="20" fillId="0" borderId="1" xfId="0" applyFont="1" applyBorder="1" applyAlignment="1">
      <alignment horizontal="center"/>
    </xf>
    <xf numFmtId="164" fontId="24" fillId="0" borderId="1" xfId="1" applyFont="1" applyBorder="1" applyAlignment="1">
      <alignment horizontal="center"/>
    </xf>
    <xf numFmtId="166" fontId="23" fillId="0" borderId="1" xfId="1" applyNumberFormat="1" applyFont="1" applyBorder="1" applyAlignment="1">
      <alignment horizontal="center" vertical="center" wrapText="1"/>
    </xf>
    <xf numFmtId="0" fontId="28" fillId="0" borderId="0" xfId="0" applyFont="1" applyAlignment="1">
      <alignment horizontal="center"/>
    </xf>
    <xf numFmtId="0" fontId="29" fillId="0" borderId="0" xfId="0" applyFont="1" applyAlignment="1">
      <alignment horizontal="center"/>
    </xf>
    <xf numFmtId="166" fontId="24" fillId="0" borderId="0" xfId="1" applyNumberFormat="1" applyFont="1" applyAlignment="1">
      <alignment horizontal="center"/>
    </xf>
    <xf numFmtId="164" fontId="24" fillId="0" borderId="2" xfId="1" applyFont="1" applyBorder="1" applyAlignment="1">
      <alignment horizontal="center"/>
    </xf>
    <xf numFmtId="0" fontId="28" fillId="0" borderId="0" xfId="0" applyFont="1"/>
    <xf numFmtId="0" fontId="30" fillId="0" borderId="0" xfId="0" applyFont="1"/>
    <xf numFmtId="164" fontId="20" fillId="0" borderId="1" xfId="1" applyFont="1" applyBorder="1"/>
    <xf numFmtId="164" fontId="20" fillId="0" borderId="2" xfId="1" applyFont="1" applyBorder="1"/>
    <xf numFmtId="0" fontId="29" fillId="0" borderId="1" xfId="0" applyFont="1" applyBorder="1"/>
    <xf numFmtId="3" fontId="30" fillId="0" borderId="0" xfId="0" applyNumberFormat="1" applyFont="1"/>
    <xf numFmtId="0" fontId="30" fillId="0" borderId="1" xfId="0" applyFont="1" applyBorder="1"/>
    <xf numFmtId="10" fontId="30" fillId="3" borderId="1" xfId="0" applyNumberFormat="1" applyFont="1" applyFill="1" applyBorder="1" applyProtection="1">
      <protection locked="0"/>
    </xf>
    <xf numFmtId="43" fontId="20" fillId="0" borderId="0" xfId="0" applyNumberFormat="1" applyFont="1"/>
    <xf numFmtId="3" fontId="30" fillId="3" borderId="1" xfId="0" applyNumberFormat="1" applyFont="1" applyFill="1" applyBorder="1" applyProtection="1">
      <protection locked="0"/>
    </xf>
    <xf numFmtId="3" fontId="29" fillId="0" borderId="0" xfId="0" applyNumberFormat="1" applyFont="1"/>
    <xf numFmtId="2" fontId="31" fillId="3" borderId="1" xfId="0" applyNumberFormat="1" applyFont="1" applyFill="1" applyBorder="1" applyProtection="1">
      <protection locked="0"/>
    </xf>
    <xf numFmtId="0" fontId="31" fillId="3" borderId="1" xfId="0" applyFont="1" applyFill="1" applyBorder="1" applyProtection="1">
      <protection locked="0"/>
    </xf>
    <xf numFmtId="0" fontId="30" fillId="0" borderId="1" xfId="0" applyFont="1" applyBorder="1" applyProtection="1">
      <protection locked="0"/>
    </xf>
    <xf numFmtId="167" fontId="30" fillId="3" borderId="1" xfId="22" applyNumberFormat="1" applyFont="1" applyFill="1" applyBorder="1" applyProtection="1">
      <protection locked="0"/>
    </xf>
    <xf numFmtId="10" fontId="29" fillId="0" borderId="0" xfId="0" applyNumberFormat="1" applyFont="1"/>
    <xf numFmtId="3" fontId="30" fillId="0" borderId="1" xfId="0" applyNumberFormat="1" applyFont="1" applyBorder="1"/>
    <xf numFmtId="164" fontId="20" fillId="0" borderId="1" xfId="1" applyFont="1" applyFill="1" applyBorder="1"/>
    <xf numFmtId="3" fontId="29" fillId="0" borderId="1" xfId="0" applyNumberFormat="1" applyFont="1" applyBorder="1"/>
    <xf numFmtId="0" fontId="30" fillId="0" borderId="8" xfId="0" applyFont="1" applyBorder="1"/>
    <xf numFmtId="0" fontId="29" fillId="0" borderId="0" xfId="0" applyFont="1"/>
    <xf numFmtId="164" fontId="20" fillId="0" borderId="0" xfId="1" applyFont="1" applyFill="1"/>
    <xf numFmtId="0" fontId="30" fillId="0" borderId="1" xfId="0" applyFont="1" applyFill="1" applyBorder="1"/>
    <xf numFmtId="3" fontId="30" fillId="0" borderId="1" xfId="0" applyNumberFormat="1" applyFont="1" applyFill="1" applyBorder="1"/>
    <xf numFmtId="3" fontId="30" fillId="0" borderId="0" xfId="0" applyNumberFormat="1" applyFont="1" applyFill="1"/>
    <xf numFmtId="166" fontId="20" fillId="0" borderId="0" xfId="1" applyNumberFormat="1" applyFont="1" applyFill="1"/>
    <xf numFmtId="0" fontId="20" fillId="0" borderId="0" xfId="0" applyFont="1" applyFill="1"/>
    <xf numFmtId="164" fontId="20" fillId="2" borderId="2" xfId="1" applyFont="1" applyFill="1" applyBorder="1"/>
    <xf numFmtId="164" fontId="20" fillId="0" borderId="0" xfId="0" applyNumberFormat="1" applyFont="1"/>
    <xf numFmtId="164" fontId="30" fillId="0" borderId="0" xfId="1" applyFont="1"/>
    <xf numFmtId="10" fontId="30" fillId="0" borderId="0" xfId="0" applyNumberFormat="1" applyFont="1"/>
    <xf numFmtId="3" fontId="20" fillId="0" borderId="0" xfId="0" applyNumberFormat="1" applyFont="1"/>
    <xf numFmtId="164" fontId="20" fillId="5" borderId="1" xfId="1" applyFont="1" applyFill="1" applyBorder="1"/>
    <xf numFmtId="0" fontId="24" fillId="0" borderId="0" xfId="0" applyFont="1"/>
    <xf numFmtId="0" fontId="20" fillId="0" borderId="1" xfId="0" applyFont="1" applyBorder="1"/>
    <xf numFmtId="166" fontId="20" fillId="0" borderId="0" xfId="1" applyNumberFormat="1" applyFont="1" applyAlignment="1">
      <alignment wrapText="1"/>
    </xf>
    <xf numFmtId="0" fontId="20" fillId="0" borderId="0" xfId="0" applyFont="1" applyAlignment="1">
      <alignment wrapText="1"/>
    </xf>
    <xf numFmtId="166" fontId="20" fillId="0" borderId="1" xfId="1" applyNumberFormat="1" applyFont="1" applyBorder="1" applyAlignment="1">
      <alignment horizontal="center"/>
    </xf>
    <xf numFmtId="166" fontId="20" fillId="0" borderId="0" xfId="1" applyNumberFormat="1" applyFont="1" applyAlignment="1">
      <alignment horizontal="center"/>
    </xf>
    <xf numFmtId="166" fontId="20" fillId="0" borderId="0" xfId="0" applyNumberFormat="1" applyFont="1"/>
    <xf numFmtId="10" fontId="24" fillId="0" borderId="0" xfId="1" applyNumberFormat="1" applyFont="1"/>
    <xf numFmtId="0" fontId="21" fillId="0" borderId="0" xfId="0" applyFont="1"/>
    <xf numFmtId="0" fontId="22" fillId="0" borderId="1" xfId="0" applyFont="1" applyBorder="1" applyAlignment="1">
      <alignment horizontal="center" wrapText="1"/>
    </xf>
    <xf numFmtId="165" fontId="22" fillId="0" borderId="1" xfId="1" applyNumberFormat="1" applyFont="1" applyBorder="1" applyAlignment="1">
      <alignment horizontal="center" wrapText="1"/>
    </xf>
    <xf numFmtId="166" fontId="22" fillId="0" borderId="1" xfId="1" applyNumberFormat="1" applyFont="1" applyBorder="1" applyAlignment="1">
      <alignment horizontal="center" wrapText="1"/>
    </xf>
    <xf numFmtId="0" fontId="21" fillId="0" borderId="0" xfId="0" applyFont="1" applyAlignment="1">
      <alignment wrapText="1"/>
    </xf>
    <xf numFmtId="0" fontId="21" fillId="0" borderId="1" xfId="0" applyFont="1" applyBorder="1" applyAlignment="1">
      <alignment wrapText="1"/>
    </xf>
    <xf numFmtId="0" fontId="21" fillId="0" borderId="1" xfId="0" applyFont="1" applyBorder="1"/>
    <xf numFmtId="0" fontId="21" fillId="0" borderId="1" xfId="0" quotePrefix="1" applyFont="1" applyBorder="1"/>
    <xf numFmtId="0" fontId="22" fillId="0" borderId="1" xfId="0" applyFont="1" applyBorder="1"/>
    <xf numFmtId="166" fontId="21" fillId="0" borderId="1" xfId="1" applyNumberFormat="1" applyFont="1" applyBorder="1" applyAlignment="1">
      <alignment wrapText="1"/>
    </xf>
    <xf numFmtId="0" fontId="21" fillId="0" borderId="1" xfId="0" quotePrefix="1" applyFont="1" applyBorder="1" applyAlignment="1">
      <alignment horizontal="center"/>
    </xf>
    <xf numFmtId="0" fontId="21" fillId="0" borderId="1" xfId="0" applyFont="1" applyBorder="1" applyAlignment="1">
      <alignment horizontal="center"/>
    </xf>
    <xf numFmtId="0" fontId="32" fillId="0" borderId="1" xfId="0" applyFont="1" applyFill="1" applyBorder="1"/>
    <xf numFmtId="166" fontId="22" fillId="0" borderId="1" xfId="1" applyNumberFormat="1" applyFont="1" applyBorder="1"/>
    <xf numFmtId="0" fontId="12" fillId="0" borderId="1" xfId="0" applyFont="1" applyFill="1" applyBorder="1"/>
    <xf numFmtId="0" fontId="22" fillId="0" borderId="0" xfId="0" applyFont="1"/>
    <xf numFmtId="164" fontId="22" fillId="0" borderId="0" xfId="1" applyFont="1"/>
    <xf numFmtId="166" fontId="22" fillId="0" borderId="0" xfId="1" applyNumberFormat="1" applyFont="1"/>
    <xf numFmtId="0" fontId="22" fillId="0" borderId="1" xfId="0" applyFont="1" applyBorder="1" applyAlignment="1">
      <alignment wrapText="1"/>
    </xf>
    <xf numFmtId="0" fontId="32" fillId="0" borderId="1" xfId="0" applyFont="1" applyFill="1" applyBorder="1" applyAlignment="1">
      <alignment wrapText="1"/>
    </xf>
    <xf numFmtId="0" fontId="25" fillId="4" borderId="1" xfId="0" applyFont="1" applyFill="1" applyBorder="1"/>
    <xf numFmtId="166" fontId="20" fillId="4" borderId="1" xfId="1" applyNumberFormat="1" applyFont="1" applyFill="1" applyBorder="1"/>
    <xf numFmtId="164" fontId="26" fillId="4" borderId="1" xfId="1" applyFont="1" applyFill="1" applyBorder="1"/>
    <xf numFmtId="164" fontId="20" fillId="4" borderId="1" xfId="1" applyFont="1" applyFill="1" applyBorder="1"/>
    <xf numFmtId="0" fontId="20" fillId="4" borderId="1" xfId="0" quotePrefix="1" applyFont="1" applyFill="1" applyBorder="1" applyAlignment="1">
      <alignment horizontal="center"/>
    </xf>
    <xf numFmtId="0" fontId="20" fillId="2" borderId="1" xfId="0" quotePrefix="1" applyFont="1" applyFill="1" applyBorder="1" applyAlignment="1">
      <alignment horizontal="center"/>
    </xf>
    <xf numFmtId="166" fontId="20" fillId="2" borderId="1" xfId="1" applyNumberFormat="1" applyFont="1" applyFill="1" applyBorder="1"/>
    <xf numFmtId="164" fontId="26" fillId="2" borderId="1" xfId="1" applyFont="1" applyFill="1" applyBorder="1"/>
    <xf numFmtId="164" fontId="20" fillId="2" borderId="1" xfId="1" applyFont="1" applyFill="1" applyBorder="1"/>
    <xf numFmtId="0" fontId="25" fillId="2" borderId="1" xfId="0" applyFont="1" applyFill="1" applyBorder="1" applyAlignment="1">
      <alignment vertical="center" wrapText="1"/>
    </xf>
    <xf numFmtId="166" fontId="24" fillId="0" borderId="0" xfId="1" applyNumberFormat="1" applyFont="1" applyBorder="1" applyAlignment="1">
      <alignment horizontal="center"/>
    </xf>
    <xf numFmtId="166" fontId="24" fillId="0" borderId="2" xfId="1" applyNumberFormat="1" applyFont="1" applyBorder="1" applyAlignment="1">
      <alignment horizontal="center" wrapText="1"/>
    </xf>
    <xf numFmtId="166" fontId="20" fillId="0" borderId="2" xfId="1" applyNumberFormat="1" applyFont="1" applyBorder="1"/>
    <xf numFmtId="0" fontId="21" fillId="2" borderId="1" xfId="0" applyFont="1" applyFill="1" applyBorder="1" applyAlignment="1">
      <alignment wrapText="1"/>
    </xf>
    <xf numFmtId="166" fontId="21" fillId="2" borderId="1" xfId="1" applyNumberFormat="1" applyFont="1" applyFill="1" applyBorder="1" applyAlignment="1">
      <alignment wrapText="1"/>
    </xf>
    <xf numFmtId="0" fontId="21" fillId="2" borderId="1" xfId="0" quotePrefix="1" applyFont="1" applyFill="1" applyBorder="1"/>
    <xf numFmtId="0" fontId="21" fillId="2" borderId="1" xfId="0" applyFont="1" applyFill="1" applyBorder="1"/>
    <xf numFmtId="166" fontId="21" fillId="2" borderId="1" xfId="1" applyNumberFormat="1" applyFont="1" applyFill="1" applyBorder="1"/>
    <xf numFmtId="166" fontId="22" fillId="2" borderId="1" xfId="1" applyNumberFormat="1" applyFont="1" applyFill="1" applyBorder="1"/>
    <xf numFmtId="0" fontId="21" fillId="2" borderId="0" xfId="0" applyFont="1" applyFill="1"/>
    <xf numFmtId="0" fontId="12" fillId="2" borderId="1" xfId="0" applyFont="1" applyFill="1" applyBorder="1"/>
    <xf numFmtId="0" fontId="21" fillId="2" borderId="1" xfId="0" quotePrefix="1" applyFont="1" applyFill="1" applyBorder="1" applyAlignment="1">
      <alignment horizontal="center"/>
    </xf>
    <xf numFmtId="0" fontId="21" fillId="2" borderId="1" xfId="0" applyFont="1" applyFill="1" applyBorder="1" applyAlignment="1">
      <alignment horizontal="center"/>
    </xf>
    <xf numFmtId="0" fontId="22" fillId="2" borderId="0" xfId="0" applyFont="1" applyFill="1"/>
    <xf numFmtId="166" fontId="21" fillId="0" borderId="0" xfId="0" applyNumberFormat="1" applyFont="1"/>
    <xf numFmtId="165" fontId="27" fillId="5" borderId="0" xfId="1" applyNumberFormat="1" applyFont="1" applyFill="1" applyBorder="1" applyAlignment="1">
      <alignment horizontal="left" vertical="top" wrapText="1"/>
    </xf>
    <xf numFmtId="166" fontId="0" fillId="0" borderId="0" xfId="0" applyNumberFormat="1"/>
    <xf numFmtId="1" fontId="33" fillId="0" borderId="1" xfId="0" applyNumberFormat="1" applyFont="1" applyFill="1" applyBorder="1" applyAlignment="1">
      <alignment horizontal="right" wrapText="1"/>
    </xf>
    <xf numFmtId="0" fontId="33" fillId="0" borderId="1" xfId="0" quotePrefix="1" applyFont="1" applyFill="1" applyBorder="1" applyAlignment="1">
      <alignment horizontal="right"/>
    </xf>
    <xf numFmtId="1" fontId="33" fillId="0" borderId="7" xfId="0" applyNumberFormat="1" applyFont="1" applyFill="1" applyBorder="1" applyAlignment="1">
      <alignment horizontal="right" wrapText="1"/>
    </xf>
    <xf numFmtId="166" fontId="33" fillId="0" borderId="1" xfId="1" quotePrefix="1" applyNumberFormat="1" applyFont="1" applyFill="1" applyBorder="1" applyAlignment="1">
      <alignment horizontal="right"/>
    </xf>
    <xf numFmtId="1" fontId="33" fillId="0" borderId="1" xfId="0" quotePrefix="1" applyNumberFormat="1" applyFont="1" applyFill="1" applyBorder="1" applyAlignment="1">
      <alignment horizontal="right"/>
    </xf>
    <xf numFmtId="166" fontId="33" fillId="0" borderId="1" xfId="1" quotePrefix="1" applyNumberFormat="1" applyFont="1" applyFill="1" applyBorder="1" applyAlignment="1">
      <alignment horizontal="right" wrapText="1"/>
    </xf>
    <xf numFmtId="166" fontId="33" fillId="0" borderId="1" xfId="1" applyNumberFormat="1" applyFont="1" applyFill="1" applyBorder="1" applyAlignment="1">
      <alignment horizontal="right"/>
    </xf>
    <xf numFmtId="1" fontId="34" fillId="0" borderId="4" xfId="0" applyNumberFormat="1" applyFont="1" applyFill="1" applyBorder="1" applyAlignment="1">
      <alignment horizontal="right" wrapText="1"/>
    </xf>
    <xf numFmtId="1" fontId="33" fillId="0" borderId="8" xfId="0" applyNumberFormat="1" applyFont="1" applyFill="1" applyBorder="1" applyAlignment="1">
      <alignment horizontal="right" wrapText="1"/>
    </xf>
    <xf numFmtId="1" fontId="33" fillId="0" borderId="0" xfId="0" applyNumberFormat="1" applyFont="1" applyFill="1" applyBorder="1" applyAlignment="1">
      <alignment horizontal="right" wrapText="1"/>
    </xf>
    <xf numFmtId="166" fontId="33" fillId="0" borderId="0" xfId="1" applyNumberFormat="1" applyFont="1" applyFill="1" applyBorder="1" applyAlignment="1">
      <alignment horizontal="right" wrapText="1"/>
    </xf>
    <xf numFmtId="1" fontId="34" fillId="0" borderId="0" xfId="0" applyNumberFormat="1" applyFont="1" applyFill="1" applyBorder="1" applyAlignment="1">
      <alignment horizontal="right" wrapText="1"/>
    </xf>
    <xf numFmtId="166" fontId="33" fillId="0" borderId="1" xfId="1" quotePrefix="1" applyNumberFormat="1" applyFont="1" applyFill="1" applyBorder="1" applyAlignment="1" applyProtection="1">
      <alignment horizontal="right"/>
      <protection locked="0"/>
    </xf>
    <xf numFmtId="166" fontId="33" fillId="0" borderId="1" xfId="1" applyNumberFormat="1" applyFont="1" applyFill="1" applyBorder="1" applyAlignment="1" applyProtection="1">
      <alignment horizontal="right" wrapText="1"/>
      <protection locked="0"/>
    </xf>
    <xf numFmtId="4" fontId="33" fillId="0" borderId="1" xfId="0" applyNumberFormat="1" applyFont="1" applyFill="1" applyBorder="1" applyAlignment="1" applyProtection="1">
      <alignment wrapText="1"/>
      <protection locked="0"/>
    </xf>
    <xf numFmtId="1" fontId="33" fillId="0" borderId="1" xfId="0" applyNumberFormat="1" applyFont="1" applyFill="1" applyBorder="1" applyAlignment="1">
      <alignment horizontal="right"/>
    </xf>
    <xf numFmtId="0" fontId="33" fillId="0" borderId="1" xfId="0" quotePrefix="1" applyFont="1" applyFill="1" applyBorder="1" applyAlignment="1" applyProtection="1">
      <alignment horizontal="right"/>
      <protection locked="0"/>
    </xf>
    <xf numFmtId="166" fontId="33" fillId="0" borderId="1" xfId="1" applyNumberFormat="1" applyFont="1" applyFill="1" applyBorder="1" applyAlignment="1" applyProtection="1">
      <alignment horizontal="right"/>
      <protection locked="0"/>
    </xf>
    <xf numFmtId="49" fontId="33" fillId="0" borderId="1" xfId="0" applyNumberFormat="1" applyFont="1" applyFill="1" applyBorder="1" applyAlignment="1">
      <alignment horizontal="right" wrapText="1"/>
    </xf>
    <xf numFmtId="165" fontId="16" fillId="0" borderId="1" xfId="1" applyNumberFormat="1" applyFont="1" applyFill="1" applyBorder="1" applyAlignment="1">
      <alignment horizontal="left" vertical="center" wrapText="1"/>
    </xf>
    <xf numFmtId="49" fontId="33" fillId="0" borderId="1" xfId="0" applyNumberFormat="1" applyFont="1" applyFill="1" applyBorder="1" applyAlignment="1">
      <alignment horizontal="right"/>
    </xf>
    <xf numFmtId="1" fontId="34" fillId="0" borderId="1" xfId="0" applyNumberFormat="1" applyFont="1" applyFill="1" applyBorder="1" applyAlignment="1">
      <alignment horizontal="right" wrapText="1"/>
    </xf>
    <xf numFmtId="166" fontId="21" fillId="0" borderId="1" xfId="1" applyNumberFormat="1" applyFont="1" applyFill="1" applyBorder="1"/>
    <xf numFmtId="1" fontId="33" fillId="0" borderId="2" xfId="0" applyNumberFormat="1" applyFont="1" applyFill="1" applyBorder="1" applyAlignment="1">
      <alignment horizontal="right" wrapText="1"/>
    </xf>
    <xf numFmtId="166" fontId="16" fillId="0" borderId="1" xfId="1" applyNumberFormat="1" applyFont="1" applyFill="1" applyBorder="1"/>
    <xf numFmtId="1" fontId="34" fillId="0" borderId="1" xfId="0" applyNumberFormat="1" applyFont="1" applyFill="1" applyBorder="1" applyAlignment="1">
      <alignment horizontal="center" wrapText="1"/>
    </xf>
    <xf numFmtId="0" fontId="34" fillId="0" borderId="1" xfId="0" applyFont="1" applyFill="1" applyBorder="1" applyAlignment="1">
      <alignment horizontal="right" wrapText="1"/>
    </xf>
    <xf numFmtId="166" fontId="34" fillId="0" borderId="1" xfId="1" applyNumberFormat="1" applyFont="1" applyFill="1" applyBorder="1" applyAlignment="1">
      <alignment horizontal="right" wrapText="1"/>
    </xf>
    <xf numFmtId="0" fontId="34" fillId="0" borderId="1" xfId="0" applyFont="1" applyFill="1" applyBorder="1" applyAlignment="1">
      <alignment wrapText="1"/>
    </xf>
    <xf numFmtId="166" fontId="17" fillId="0" borderId="1" xfId="1" applyNumberFormat="1" applyFont="1" applyFill="1" applyBorder="1"/>
    <xf numFmtId="0" fontId="33" fillId="0" borderId="1" xfId="0" applyFont="1" applyFill="1" applyBorder="1" applyAlignment="1">
      <alignment wrapText="1"/>
    </xf>
    <xf numFmtId="0" fontId="34" fillId="0" borderId="1" xfId="0" applyFont="1" applyFill="1" applyBorder="1" applyAlignment="1">
      <alignment horizontal="center" wrapText="1"/>
    </xf>
    <xf numFmtId="1" fontId="34" fillId="0" borderId="1" xfId="0" applyNumberFormat="1" applyFont="1" applyFill="1" applyBorder="1" applyAlignment="1">
      <alignment horizontal="center"/>
    </xf>
    <xf numFmtId="166" fontId="34" fillId="0" borderId="1" xfId="1" applyNumberFormat="1" applyFont="1" applyFill="1" applyBorder="1" applyAlignment="1">
      <alignment horizontal="center" wrapText="1"/>
    </xf>
    <xf numFmtId="166" fontId="33" fillId="0" borderId="1" xfId="1" applyNumberFormat="1" applyFont="1" applyFill="1" applyBorder="1" applyAlignment="1" applyProtection="1">
      <alignment wrapText="1"/>
      <protection locked="0"/>
    </xf>
    <xf numFmtId="0" fontId="13" fillId="6" borderId="1" xfId="0" applyFont="1" applyFill="1" applyBorder="1" applyAlignment="1">
      <alignment horizontal="center" vertical="center" wrapText="1"/>
    </xf>
    <xf numFmtId="166" fontId="13" fillId="6" borderId="1" xfId="1" applyNumberFormat="1" applyFont="1" applyFill="1" applyBorder="1" applyAlignment="1">
      <alignment horizontal="center" vertical="center" wrapText="1"/>
    </xf>
    <xf numFmtId="166" fontId="20" fillId="0" borderId="0" xfId="1" applyNumberFormat="1" applyFont="1" applyBorder="1"/>
    <xf numFmtId="166" fontId="24" fillId="0" borderId="0" xfId="1" applyNumberFormat="1" applyFont="1" applyBorder="1"/>
    <xf numFmtId="166" fontId="21" fillId="0" borderId="0" xfId="1" applyNumberFormat="1" applyFont="1" applyFill="1"/>
    <xf numFmtId="166" fontId="15" fillId="0" borderId="0" xfId="1" applyNumberFormat="1" applyFont="1" applyFill="1"/>
    <xf numFmtId="0" fontId="0" fillId="0" borderId="0" xfId="0" applyFill="1"/>
    <xf numFmtId="0" fontId="13" fillId="0" borderId="1" xfId="0" applyFont="1" applyFill="1" applyBorder="1" applyAlignment="1">
      <alignment horizontal="center" vertical="center" wrapText="1"/>
    </xf>
    <xf numFmtId="166" fontId="13" fillId="0" borderId="1" xfId="1" applyNumberFormat="1" applyFont="1" applyFill="1" applyBorder="1" applyAlignment="1">
      <alignment horizontal="center" vertical="center" wrapText="1"/>
    </xf>
    <xf numFmtId="166" fontId="14" fillId="0" borderId="1" xfId="1" applyNumberFormat="1" applyFont="1" applyFill="1" applyBorder="1"/>
    <xf numFmtId="166" fontId="19" fillId="0" borderId="1" xfId="1" applyNumberFormat="1" applyFont="1" applyFill="1" applyBorder="1"/>
    <xf numFmtId="166" fontId="15" fillId="0" borderId="1" xfId="1" applyNumberFormat="1" applyFont="1" applyFill="1" applyBorder="1"/>
    <xf numFmtId="166" fontId="22" fillId="0" borderId="1" xfId="1" applyNumberFormat="1" applyFont="1" applyFill="1" applyBorder="1"/>
    <xf numFmtId="166" fontId="0" fillId="0" borderId="0" xfId="0" applyNumberFormat="1" applyFill="1"/>
    <xf numFmtId="166" fontId="16" fillId="0" borderId="0" xfId="1" applyNumberFormat="1" applyFont="1" applyFill="1"/>
    <xf numFmtId="166" fontId="13" fillId="0" borderId="1" xfId="1" applyNumberFormat="1" applyFont="1" applyFill="1" applyBorder="1"/>
    <xf numFmtId="0" fontId="0" fillId="0" borderId="1" xfId="0" applyFill="1" applyBorder="1"/>
    <xf numFmtId="166" fontId="21" fillId="0" borderId="7" xfId="1" applyNumberFormat="1" applyFont="1" applyFill="1" applyBorder="1"/>
    <xf numFmtId="166" fontId="21" fillId="0" borderId="12" xfId="1" applyNumberFormat="1" applyFont="1" applyFill="1" applyBorder="1"/>
    <xf numFmtId="166" fontId="13" fillId="0" borderId="10" xfId="1" applyNumberFormat="1" applyFont="1" applyFill="1" applyBorder="1"/>
    <xf numFmtId="166" fontId="21" fillId="0" borderId="7" xfId="1" applyNumberFormat="1" applyFont="1" applyFill="1" applyBorder="1" applyAlignment="1">
      <alignment horizontal="center" vertical="center"/>
    </xf>
    <xf numFmtId="166" fontId="21" fillId="0" borderId="12" xfId="1" applyNumberFormat="1" applyFont="1" applyFill="1" applyBorder="1" applyAlignment="1">
      <alignment horizontal="center" vertical="center"/>
    </xf>
    <xf numFmtId="166" fontId="21" fillId="0" borderId="10" xfId="1" applyNumberFormat="1" applyFont="1" applyFill="1" applyBorder="1" applyAlignment="1">
      <alignment horizontal="center" vertical="center"/>
    </xf>
    <xf numFmtId="164" fontId="35" fillId="0" borderId="2" xfId="1" applyFont="1" applyFill="1" applyBorder="1" applyAlignment="1">
      <alignment horizontal="left"/>
    </xf>
    <xf numFmtId="164" fontId="32" fillId="0" borderId="0" xfId="1" applyFont="1" applyFill="1" applyAlignment="1"/>
    <xf numFmtId="164" fontId="17" fillId="0" borderId="2" xfId="1" applyFont="1" applyFill="1" applyBorder="1" applyAlignment="1">
      <alignment vertical="center" wrapText="1"/>
    </xf>
    <xf numFmtId="164" fontId="35" fillId="0" borderId="2" xfId="1" applyFont="1" applyFill="1" applyBorder="1" applyAlignment="1"/>
    <xf numFmtId="164" fontId="15" fillId="0" borderId="2" xfId="1" applyFont="1" applyFill="1" applyBorder="1" applyAlignment="1"/>
    <xf numFmtId="164" fontId="15" fillId="0" borderId="2" xfId="1" applyFont="1" applyFill="1" applyBorder="1" applyAlignment="1">
      <alignment wrapText="1"/>
    </xf>
    <xf numFmtId="164" fontId="16" fillId="0" borderId="0" xfId="1" applyFont="1" applyFill="1" applyAlignment="1"/>
    <xf numFmtId="164" fontId="17" fillId="0" borderId="2" xfId="1" applyFont="1" applyFill="1" applyBorder="1" applyAlignment="1"/>
    <xf numFmtId="164" fontId="16" fillId="0" borderId="2" xfId="1" applyFont="1" applyFill="1" applyBorder="1" applyAlignment="1"/>
    <xf numFmtId="164" fontId="9" fillId="0" borderId="0" xfId="1" applyFont="1" applyFill="1" applyAlignment="1"/>
    <xf numFmtId="164" fontId="19" fillId="0" borderId="2" xfId="1" applyFont="1" applyFill="1" applyBorder="1" applyAlignment="1"/>
    <xf numFmtId="164" fontId="35" fillId="2" borderId="2" xfId="1" applyFont="1" applyFill="1" applyBorder="1" applyAlignment="1">
      <alignment horizontal="left"/>
    </xf>
    <xf numFmtId="164" fontId="35" fillId="2" borderId="2" xfId="1" applyFont="1" applyFill="1" applyBorder="1" applyAlignment="1"/>
    <xf numFmtId="166" fontId="33" fillId="0" borderId="1" xfId="1" applyNumberFormat="1" applyFont="1" applyFill="1" applyBorder="1" applyAlignment="1">
      <alignment horizontal="center" wrapText="1"/>
    </xf>
    <xf numFmtId="0" fontId="33" fillId="0" borderId="0" xfId="0" applyFont="1" applyFill="1"/>
    <xf numFmtId="0" fontId="34" fillId="0" borderId="1" xfId="0" applyFont="1" applyFill="1" applyBorder="1" applyAlignment="1">
      <alignment horizontal="center"/>
    </xf>
    <xf numFmtId="0" fontId="33" fillId="0" borderId="0" xfId="0" applyFont="1" applyFill="1" applyAlignment="1">
      <alignment horizontal="center"/>
    </xf>
    <xf numFmtId="0" fontId="33" fillId="0" borderId="1" xfId="0" applyFont="1" applyFill="1" applyBorder="1" applyAlignment="1">
      <alignment horizontal="right"/>
    </xf>
    <xf numFmtId="1" fontId="34" fillId="0" borderId="4" xfId="0" applyNumberFormat="1" applyFont="1" applyFill="1" applyBorder="1" applyAlignment="1">
      <alignment horizontal="right"/>
    </xf>
    <xf numFmtId="166" fontId="34" fillId="0" borderId="4" xfId="1" applyNumberFormat="1" applyFont="1" applyFill="1" applyBorder="1" applyAlignment="1">
      <alignment horizontal="right"/>
    </xf>
    <xf numFmtId="0" fontId="34" fillId="0" borderId="1" xfId="0" applyFont="1" applyFill="1" applyBorder="1" applyAlignment="1"/>
    <xf numFmtId="0" fontId="34" fillId="0" borderId="0" xfId="0" applyFont="1" applyFill="1"/>
    <xf numFmtId="166" fontId="33" fillId="0" borderId="4" xfId="1" applyNumberFormat="1" applyFont="1" applyFill="1" applyBorder="1" applyAlignment="1">
      <alignment horizontal="right"/>
    </xf>
    <xf numFmtId="0" fontId="33" fillId="0" borderId="1" xfId="0" applyFont="1" applyFill="1" applyBorder="1"/>
    <xf numFmtId="1" fontId="33" fillId="0" borderId="1" xfId="0" applyNumberFormat="1" applyFont="1" applyFill="1" applyBorder="1" applyAlignment="1" applyProtection="1">
      <alignment horizontal="right"/>
      <protection locked="0"/>
    </xf>
    <xf numFmtId="49" fontId="34" fillId="0" borderId="1" xfId="0" applyNumberFormat="1" applyFont="1" applyFill="1" applyBorder="1" applyAlignment="1"/>
    <xf numFmtId="1" fontId="34" fillId="0" borderId="1" xfId="0" applyNumberFormat="1" applyFont="1" applyFill="1" applyBorder="1" applyAlignment="1">
      <alignment horizontal="right"/>
    </xf>
    <xf numFmtId="49" fontId="34" fillId="0" borderId="1" xfId="0" applyNumberFormat="1" applyFont="1" applyFill="1" applyBorder="1" applyAlignment="1">
      <alignment horizontal="right"/>
    </xf>
    <xf numFmtId="166" fontId="34" fillId="0" borderId="1" xfId="1" applyNumberFormat="1" applyFont="1" applyFill="1" applyBorder="1" applyAlignment="1">
      <alignment horizontal="right"/>
    </xf>
    <xf numFmtId="0" fontId="33" fillId="0" borderId="4" xfId="0" applyFont="1" applyFill="1" applyBorder="1" applyAlignment="1">
      <alignment horizontal="center"/>
    </xf>
    <xf numFmtId="1" fontId="33" fillId="0" borderId="4" xfId="0" applyNumberFormat="1" applyFont="1" applyFill="1" applyBorder="1" applyAlignment="1">
      <alignment horizontal="right"/>
    </xf>
    <xf numFmtId="0" fontId="33" fillId="0" borderId="4" xfId="0" applyFont="1" applyFill="1" applyBorder="1" applyAlignment="1">
      <alignment horizontal="right"/>
    </xf>
    <xf numFmtId="1" fontId="33" fillId="0" borderId="5" xfId="0" applyNumberFormat="1" applyFont="1" applyFill="1" applyBorder="1" applyAlignment="1">
      <alignment horizontal="right"/>
    </xf>
    <xf numFmtId="49" fontId="33" fillId="0" borderId="5" xfId="0" applyNumberFormat="1" applyFont="1" applyFill="1" applyBorder="1" applyAlignment="1">
      <alignment horizontal="right"/>
    </xf>
    <xf numFmtId="166" fontId="33" fillId="0" borderId="5" xfId="1" applyNumberFormat="1" applyFont="1" applyFill="1" applyBorder="1" applyAlignment="1">
      <alignment horizontal="right"/>
    </xf>
    <xf numFmtId="0" fontId="33" fillId="0" borderId="0" xfId="0" applyFont="1" applyFill="1" applyAlignment="1"/>
    <xf numFmtId="0" fontId="33" fillId="0" borderId="1" xfId="0" quotePrefix="1" applyFont="1" applyFill="1" applyBorder="1" applyAlignment="1" applyProtection="1">
      <alignment horizontal="center"/>
      <protection locked="0"/>
    </xf>
    <xf numFmtId="0" fontId="34" fillId="0" borderId="1" xfId="0" applyFont="1" applyFill="1" applyBorder="1" applyAlignment="1">
      <alignment horizontal="right"/>
    </xf>
    <xf numFmtId="166" fontId="33" fillId="0" borderId="1" xfId="1" applyNumberFormat="1" applyFont="1" applyFill="1" applyBorder="1" applyAlignment="1">
      <alignment horizontal="right" wrapText="1"/>
    </xf>
    <xf numFmtId="0" fontId="33" fillId="0" borderId="3" xfId="0" applyFont="1" applyFill="1" applyBorder="1" applyAlignment="1">
      <alignment horizontal="right"/>
    </xf>
    <xf numFmtId="0" fontId="33" fillId="0" borderId="0" xfId="0" applyFont="1" applyFill="1" applyBorder="1"/>
    <xf numFmtId="1" fontId="33" fillId="0" borderId="0" xfId="0" applyNumberFormat="1" applyFont="1" applyFill="1" applyBorder="1" applyAlignment="1">
      <alignment horizontal="right"/>
    </xf>
    <xf numFmtId="49" fontId="33" fillId="0" borderId="0" xfId="0" applyNumberFormat="1" applyFont="1" applyFill="1" applyBorder="1" applyAlignment="1">
      <alignment horizontal="right"/>
    </xf>
    <xf numFmtId="166" fontId="33" fillId="0" borderId="0" xfId="1" applyNumberFormat="1" applyFont="1" applyFill="1" applyBorder="1" applyAlignment="1">
      <alignment horizontal="right"/>
    </xf>
    <xf numFmtId="0" fontId="33" fillId="0" borderId="0" xfId="0" applyFont="1" applyFill="1" applyBorder="1" applyAlignment="1"/>
    <xf numFmtId="0" fontId="33" fillId="0" borderId="0" xfId="0" applyFont="1" applyFill="1" applyAlignment="1">
      <alignment horizontal="right"/>
    </xf>
    <xf numFmtId="0" fontId="34" fillId="0" borderId="4" xfId="0" applyFont="1" applyFill="1" applyBorder="1" applyAlignment="1">
      <alignment horizontal="right"/>
    </xf>
    <xf numFmtId="1" fontId="33" fillId="0" borderId="7" xfId="0" applyNumberFormat="1" applyFont="1" applyFill="1" applyBorder="1" applyAlignment="1">
      <alignment horizontal="right"/>
    </xf>
    <xf numFmtId="1" fontId="34" fillId="0" borderId="7" xfId="0" applyNumberFormat="1" applyFont="1" applyFill="1" applyBorder="1" applyAlignment="1">
      <alignment horizontal="center" wrapText="1"/>
    </xf>
    <xf numFmtId="1" fontId="34" fillId="0" borderId="7" xfId="0" applyNumberFormat="1" applyFont="1" applyFill="1" applyBorder="1" applyAlignment="1">
      <alignment horizontal="center"/>
    </xf>
    <xf numFmtId="0" fontId="34" fillId="0" borderId="7" xfId="0" applyFont="1" applyFill="1" applyBorder="1" applyAlignment="1">
      <alignment horizontal="center" wrapText="1"/>
    </xf>
    <xf numFmtId="166" fontId="34" fillId="0" borderId="7" xfId="1" applyNumberFormat="1" applyFont="1" applyFill="1" applyBorder="1" applyAlignment="1">
      <alignment horizontal="center" wrapText="1"/>
    </xf>
    <xf numFmtId="0" fontId="33" fillId="0" borderId="7" xfId="0" applyFont="1" applyFill="1" applyBorder="1" applyAlignment="1">
      <alignment horizontal="right"/>
    </xf>
    <xf numFmtId="1" fontId="33" fillId="0" borderId="7" xfId="0" applyNumberFormat="1" applyFont="1" applyFill="1" applyBorder="1" applyAlignment="1" applyProtection="1">
      <alignment horizontal="right"/>
      <protection locked="0"/>
    </xf>
    <xf numFmtId="166" fontId="33" fillId="0" borderId="7" xfId="1" quotePrefix="1" applyNumberFormat="1" applyFont="1" applyFill="1" applyBorder="1" applyAlignment="1">
      <alignment horizontal="right" wrapText="1"/>
    </xf>
    <xf numFmtId="166" fontId="33" fillId="0" borderId="7" xfId="1" applyNumberFormat="1" applyFont="1" applyFill="1" applyBorder="1" applyAlignment="1">
      <alignment horizontal="right"/>
    </xf>
    <xf numFmtId="1" fontId="34" fillId="0" borderId="1" xfId="1" applyNumberFormat="1" applyFont="1" applyFill="1" applyBorder="1" applyAlignment="1">
      <alignment horizontal="right"/>
    </xf>
    <xf numFmtId="164" fontId="34" fillId="0" borderId="1" xfId="1" applyFont="1" applyFill="1" applyBorder="1" applyAlignment="1">
      <alignment horizontal="right"/>
    </xf>
    <xf numFmtId="164" fontId="34" fillId="0" borderId="1" xfId="1" applyFont="1" applyFill="1" applyBorder="1" applyAlignment="1"/>
    <xf numFmtId="1" fontId="33" fillId="0" borderId="8" xfId="0" applyNumberFormat="1" applyFont="1" applyFill="1" applyBorder="1" applyAlignment="1">
      <alignment horizontal="right"/>
    </xf>
    <xf numFmtId="49" fontId="33" fillId="0" borderId="8" xfId="0" applyNumberFormat="1" applyFont="1" applyFill="1" applyBorder="1" applyAlignment="1">
      <alignment horizontal="right"/>
    </xf>
    <xf numFmtId="166" fontId="33" fillId="0" borderId="8" xfId="1" applyNumberFormat="1" applyFont="1" applyFill="1" applyBorder="1" applyAlignment="1">
      <alignment horizontal="right"/>
    </xf>
    <xf numFmtId="49" fontId="33" fillId="0" borderId="8" xfId="0" applyNumberFormat="1" applyFont="1" applyFill="1" applyBorder="1" applyAlignment="1">
      <alignment horizontal="center"/>
    </xf>
    <xf numFmtId="1" fontId="34" fillId="0" borderId="7" xfId="0" applyNumberFormat="1" applyFont="1" applyFill="1" applyBorder="1" applyAlignment="1">
      <alignment horizontal="right"/>
    </xf>
    <xf numFmtId="1" fontId="34" fillId="0" borderId="7" xfId="0" applyNumberFormat="1" applyFont="1" applyFill="1" applyBorder="1" applyAlignment="1">
      <alignment horizontal="right" wrapText="1"/>
    </xf>
    <xf numFmtId="166" fontId="34" fillId="0" borderId="7" xfId="1" applyNumberFormat="1" applyFont="1" applyFill="1" applyBorder="1" applyAlignment="1">
      <alignment horizontal="right" wrapText="1"/>
    </xf>
    <xf numFmtId="0" fontId="33" fillId="0" borderId="1" xfId="0" quotePrefix="1" applyFont="1" applyFill="1" applyBorder="1" applyAlignment="1">
      <alignment horizontal="center"/>
    </xf>
    <xf numFmtId="165" fontId="33" fillId="0" borderId="1" xfId="1" applyNumberFormat="1" applyFont="1" applyFill="1" applyBorder="1" applyAlignment="1">
      <alignment horizontal="right"/>
    </xf>
    <xf numFmtId="1" fontId="34" fillId="0" borderId="1" xfId="0" applyNumberFormat="1" applyFont="1" applyFill="1" applyBorder="1" applyAlignment="1" applyProtection="1">
      <alignment horizontal="right"/>
      <protection locked="0"/>
    </xf>
    <xf numFmtId="0" fontId="33" fillId="0" borderId="8" xfId="0" applyFont="1" applyFill="1" applyBorder="1" applyAlignment="1">
      <alignment horizontal="right"/>
    </xf>
    <xf numFmtId="1" fontId="33" fillId="0" borderId="8" xfId="0" applyNumberFormat="1" applyFont="1" applyFill="1" applyBorder="1" applyAlignment="1" applyProtection="1">
      <alignment horizontal="right"/>
      <protection locked="0"/>
    </xf>
    <xf numFmtId="1" fontId="34" fillId="0" borderId="1" xfId="0" applyNumberFormat="1" applyFont="1" applyFill="1" applyBorder="1" applyAlignment="1">
      <alignment wrapText="1"/>
    </xf>
    <xf numFmtId="166" fontId="34" fillId="0" borderId="1" xfId="1" applyNumberFormat="1" applyFont="1" applyFill="1" applyBorder="1" applyAlignment="1">
      <alignment wrapText="1"/>
    </xf>
    <xf numFmtId="0" fontId="33" fillId="0" borderId="0" xfId="0" applyFont="1" applyFill="1" applyAlignment="1">
      <alignment horizontal="center" vertical="top"/>
    </xf>
    <xf numFmtId="0" fontId="33" fillId="0" borderId="0" xfId="0" applyFont="1" applyFill="1" applyBorder="1" applyAlignment="1">
      <alignment horizontal="right"/>
    </xf>
    <xf numFmtId="0" fontId="33" fillId="0" borderId="1" xfId="0" applyFont="1" applyFill="1" applyBorder="1" applyAlignment="1">
      <alignment horizontal="center"/>
    </xf>
    <xf numFmtId="0" fontId="33" fillId="0" borderId="1" xfId="0" applyFont="1" applyFill="1" applyBorder="1" applyAlignment="1"/>
    <xf numFmtId="0" fontId="34" fillId="0" borderId="0" xfId="0" applyFont="1" applyFill="1" applyBorder="1" applyAlignment="1">
      <alignment horizontal="right" wrapText="1"/>
    </xf>
    <xf numFmtId="166" fontId="34" fillId="0" borderId="0" xfId="1" applyNumberFormat="1" applyFont="1" applyFill="1" applyBorder="1" applyAlignment="1">
      <alignment horizontal="right" wrapText="1"/>
    </xf>
    <xf numFmtId="0" fontId="34" fillId="0" borderId="0" xfId="0" applyFont="1" applyFill="1" applyBorder="1"/>
    <xf numFmtId="1" fontId="34" fillId="0" borderId="0" xfId="0" applyNumberFormat="1" applyFont="1" applyFill="1" applyBorder="1" applyAlignment="1">
      <alignment horizontal="right"/>
    </xf>
    <xf numFmtId="0" fontId="34" fillId="0" borderId="0" xfId="0" applyFont="1" applyFill="1" applyBorder="1" applyAlignment="1">
      <alignment horizontal="right"/>
    </xf>
    <xf numFmtId="166" fontId="34" fillId="0" borderId="0" xfId="1" applyNumberFormat="1" applyFont="1" applyFill="1" applyBorder="1" applyAlignment="1">
      <alignment horizontal="right"/>
    </xf>
    <xf numFmtId="0" fontId="34" fillId="0" borderId="0" xfId="0" applyFont="1" applyFill="1" applyBorder="1" applyAlignment="1"/>
    <xf numFmtId="0" fontId="33" fillId="0" borderId="0" xfId="0" applyFont="1" applyFill="1" applyAlignment="1">
      <alignment horizontal="center" vertical="center"/>
    </xf>
    <xf numFmtId="166" fontId="33" fillId="0" borderId="0" xfId="1" applyNumberFormat="1" applyFont="1" applyFill="1" applyAlignment="1">
      <alignment horizontal="right"/>
    </xf>
    <xf numFmtId="165" fontId="33" fillId="0" borderId="1" xfId="1" applyNumberFormat="1" applyFont="1" applyFill="1" applyBorder="1" applyAlignment="1">
      <alignment wrapText="1"/>
    </xf>
    <xf numFmtId="165" fontId="33" fillId="0" borderId="1" xfId="1" applyNumberFormat="1" applyFont="1" applyFill="1" applyBorder="1" applyAlignment="1">
      <alignment horizontal="left" wrapText="1"/>
    </xf>
    <xf numFmtId="166" fontId="33" fillId="0" borderId="0" xfId="1" quotePrefix="1" applyNumberFormat="1" applyFont="1" applyFill="1" applyBorder="1" applyAlignment="1">
      <alignment horizontal="right"/>
    </xf>
    <xf numFmtId="0" fontId="33" fillId="0" borderId="0" xfId="0" applyFont="1" applyFill="1" applyAlignment="1">
      <alignment horizontal="center" wrapText="1"/>
    </xf>
    <xf numFmtId="1" fontId="34" fillId="0" borderId="1" xfId="1" applyNumberFormat="1" applyFont="1" applyFill="1" applyBorder="1" applyAlignment="1">
      <alignment horizontal="right" wrapText="1"/>
    </xf>
    <xf numFmtId="0" fontId="34" fillId="0" borderId="1" xfId="0" applyFont="1" applyFill="1" applyBorder="1" applyAlignment="1">
      <alignment horizontal="left" wrapText="1"/>
    </xf>
    <xf numFmtId="0" fontId="34" fillId="0" borderId="0" xfId="0" applyFont="1" applyFill="1" applyBorder="1" applyAlignment="1">
      <alignment horizontal="left" wrapText="1"/>
    </xf>
    <xf numFmtId="1" fontId="33" fillId="0" borderId="1" xfId="0" applyNumberFormat="1" applyFont="1" applyFill="1" applyBorder="1" applyAlignment="1">
      <alignment horizontal="left"/>
    </xf>
    <xf numFmtId="0" fontId="33" fillId="0" borderId="1" xfId="0" applyFont="1" applyFill="1" applyBorder="1" applyAlignment="1" applyProtection="1">
      <alignment horizontal="right"/>
      <protection locked="0"/>
    </xf>
    <xf numFmtId="4" fontId="34" fillId="0" borderId="0" xfId="0" applyNumberFormat="1" applyFont="1" applyFill="1" applyBorder="1" applyAlignment="1" applyProtection="1">
      <alignment wrapText="1"/>
      <protection locked="0"/>
    </xf>
    <xf numFmtId="1" fontId="33" fillId="0" borderId="1" xfId="0" quotePrefix="1" applyNumberFormat="1" applyFont="1" applyFill="1" applyBorder="1" applyAlignment="1" applyProtection="1">
      <alignment horizontal="center"/>
      <protection locked="0"/>
    </xf>
    <xf numFmtId="1" fontId="33" fillId="0" borderId="1" xfId="0" quotePrefix="1" applyNumberFormat="1" applyFont="1" applyFill="1" applyBorder="1" applyAlignment="1">
      <alignment horizontal="right" wrapText="1"/>
    </xf>
    <xf numFmtId="1" fontId="34" fillId="0" borderId="1" xfId="0" applyNumberFormat="1" applyFont="1" applyFill="1" applyBorder="1" applyAlignment="1"/>
    <xf numFmtId="166" fontId="34" fillId="0" borderId="1" xfId="1" applyNumberFormat="1" applyFont="1" applyFill="1" applyBorder="1" applyAlignment="1"/>
    <xf numFmtId="0" fontId="33" fillId="0" borderId="1" xfId="0" quotePrefix="1" applyFont="1" applyFill="1" applyBorder="1" applyAlignment="1" applyProtection="1">
      <alignment wrapText="1"/>
      <protection locked="0"/>
    </xf>
    <xf numFmtId="0" fontId="33" fillId="0" borderId="8" xfId="0" applyFont="1" applyFill="1" applyBorder="1" applyAlignment="1"/>
    <xf numFmtId="166" fontId="34" fillId="0" borderId="1" xfId="1" quotePrefix="1" applyNumberFormat="1" applyFont="1" applyFill="1" applyBorder="1" applyAlignment="1" applyProtection="1">
      <alignment horizontal="right"/>
      <protection locked="0"/>
    </xf>
    <xf numFmtId="166" fontId="33" fillId="0" borderId="0" xfId="1" applyNumberFormat="1" applyFont="1" applyFill="1" applyBorder="1" applyAlignment="1" applyProtection="1">
      <alignment horizontal="right"/>
      <protection locked="0"/>
    </xf>
    <xf numFmtId="1" fontId="33" fillId="0" borderId="0" xfId="1" applyNumberFormat="1" applyFont="1" applyFill="1" applyBorder="1" applyAlignment="1" applyProtection="1">
      <alignment horizontal="right"/>
      <protection locked="0"/>
    </xf>
    <xf numFmtId="1" fontId="33" fillId="0" borderId="1" xfId="0" applyNumberFormat="1" applyFont="1" applyFill="1" applyBorder="1" applyAlignment="1">
      <alignment wrapText="1"/>
    </xf>
    <xf numFmtId="166" fontId="33" fillId="0" borderId="1" xfId="1" applyNumberFormat="1" applyFont="1" applyFill="1" applyBorder="1" applyAlignment="1">
      <alignment wrapText="1"/>
    </xf>
    <xf numFmtId="166" fontId="33" fillId="0" borderId="1" xfId="1" applyNumberFormat="1" applyFont="1" applyFill="1" applyBorder="1" applyAlignment="1">
      <alignment horizontal="center"/>
    </xf>
    <xf numFmtId="1" fontId="34" fillId="0" borderId="8" xfId="0" applyNumberFormat="1" applyFont="1" applyFill="1" applyBorder="1" applyAlignment="1">
      <alignment horizontal="right"/>
    </xf>
    <xf numFmtId="0" fontId="34" fillId="0" borderId="8" xfId="0" applyFont="1" applyFill="1" applyBorder="1" applyAlignment="1">
      <alignment horizontal="right"/>
    </xf>
    <xf numFmtId="166" fontId="34" fillId="0" borderId="8" xfId="1" applyNumberFormat="1" applyFont="1" applyFill="1" applyBorder="1" applyAlignment="1">
      <alignment horizontal="right"/>
    </xf>
    <xf numFmtId="0" fontId="34" fillId="0" borderId="8" xfId="0" applyFont="1" applyFill="1" applyBorder="1" applyAlignment="1"/>
    <xf numFmtId="0" fontId="34" fillId="0" borderId="0" xfId="0" quotePrefix="1" applyFont="1" applyFill="1" applyBorder="1" applyAlignment="1"/>
    <xf numFmtId="1" fontId="34" fillId="0" borderId="0" xfId="0" quotePrefix="1" applyNumberFormat="1" applyFont="1" applyFill="1" applyBorder="1" applyAlignment="1">
      <alignment horizontal="right"/>
    </xf>
    <xf numFmtId="0" fontId="34" fillId="0" borderId="0" xfId="0" quotePrefix="1" applyFont="1" applyFill="1" applyBorder="1" applyAlignment="1">
      <alignment horizontal="right"/>
    </xf>
    <xf numFmtId="166" fontId="34" fillId="0" borderId="0" xfId="1" quotePrefix="1" applyNumberFormat="1" applyFont="1" applyFill="1" applyBorder="1" applyAlignment="1">
      <alignment horizontal="right"/>
    </xf>
    <xf numFmtId="166" fontId="34" fillId="0" borderId="1" xfId="1" quotePrefix="1" applyNumberFormat="1" applyFont="1" applyFill="1" applyBorder="1" applyAlignment="1">
      <alignment horizontal="right"/>
    </xf>
    <xf numFmtId="166" fontId="33" fillId="0" borderId="1" xfId="1" quotePrefix="1" applyNumberFormat="1" applyFont="1" applyFill="1" applyBorder="1" applyAlignment="1" applyProtection="1">
      <alignment wrapText="1"/>
      <protection locked="0"/>
    </xf>
    <xf numFmtId="166" fontId="33" fillId="0" borderId="7" xfId="1" quotePrefix="1" applyNumberFormat="1" applyFont="1" applyFill="1" applyBorder="1" applyAlignment="1" applyProtection="1">
      <alignment horizontal="right"/>
      <protection locked="0"/>
    </xf>
    <xf numFmtId="166" fontId="34" fillId="0" borderId="0" xfId="1" quotePrefix="1" applyNumberFormat="1" applyFont="1" applyFill="1" applyBorder="1" applyAlignment="1" applyProtection="1">
      <alignment horizontal="right"/>
      <protection locked="0"/>
    </xf>
    <xf numFmtId="4" fontId="33" fillId="0" borderId="1" xfId="0" quotePrefix="1" applyNumberFormat="1" applyFont="1" applyFill="1" applyBorder="1" applyAlignment="1" applyProtection="1">
      <alignment wrapText="1"/>
      <protection locked="0"/>
    </xf>
    <xf numFmtId="4" fontId="34" fillId="0" borderId="1" xfId="0" applyNumberFormat="1" applyFont="1" applyFill="1" applyBorder="1" applyAlignment="1">
      <alignment horizontal="right" wrapText="1"/>
    </xf>
    <xf numFmtId="4" fontId="33" fillId="0" borderId="0" xfId="0" applyNumberFormat="1" applyFont="1" applyFill="1" applyBorder="1" applyAlignment="1">
      <alignment horizontal="right" wrapText="1"/>
    </xf>
    <xf numFmtId="166" fontId="33" fillId="0" borderId="0" xfId="1" applyNumberFormat="1" applyFont="1" applyFill="1" applyBorder="1" applyAlignment="1">
      <alignment horizontal="left"/>
    </xf>
    <xf numFmtId="166" fontId="33" fillId="0" borderId="1" xfId="1" quotePrefix="1" applyNumberFormat="1" applyFont="1" applyFill="1" applyBorder="1" applyAlignment="1" applyProtection="1">
      <alignment horizontal="center"/>
      <protection locked="0"/>
    </xf>
    <xf numFmtId="0" fontId="33" fillId="0" borderId="1" xfId="0" quotePrefix="1" applyFont="1" applyFill="1" applyBorder="1" applyAlignment="1" applyProtection="1">
      <alignment horizontal="center" wrapText="1"/>
      <protection locked="0"/>
    </xf>
    <xf numFmtId="0" fontId="34" fillId="0" borderId="5" xfId="0" quotePrefix="1" applyFont="1" applyFill="1" applyBorder="1" applyAlignment="1"/>
    <xf numFmtId="1" fontId="34" fillId="0" borderId="5" xfId="0" quotePrefix="1" applyNumberFormat="1" applyFont="1" applyFill="1" applyBorder="1" applyAlignment="1">
      <alignment horizontal="right"/>
    </xf>
    <xf numFmtId="4" fontId="33" fillId="0" borderId="1" xfId="0" quotePrefix="1" applyNumberFormat="1" applyFont="1" applyFill="1" applyBorder="1" applyAlignment="1" applyProtection="1">
      <alignment horizontal="center"/>
      <protection locked="0"/>
    </xf>
    <xf numFmtId="165" fontId="33" fillId="0" borderId="1" xfId="1" applyNumberFormat="1" applyFont="1" applyFill="1" applyBorder="1" applyAlignment="1">
      <alignment vertical="center" wrapText="1"/>
    </xf>
    <xf numFmtId="1" fontId="33" fillId="0" borderId="1" xfId="1" applyNumberFormat="1" applyFont="1" applyFill="1" applyBorder="1" applyAlignment="1">
      <alignment horizontal="right" wrapText="1"/>
    </xf>
    <xf numFmtId="165" fontId="33" fillId="0" borderId="1" xfId="1" applyNumberFormat="1" applyFont="1" applyFill="1" applyBorder="1" applyAlignment="1">
      <alignment horizontal="right" wrapText="1"/>
    </xf>
    <xf numFmtId="0" fontId="33" fillId="0" borderId="2" xfId="0" applyFont="1" applyFill="1" applyBorder="1"/>
    <xf numFmtId="4" fontId="36" fillId="0" borderId="1" xfId="0" quotePrefix="1" applyNumberFormat="1" applyFont="1" applyFill="1" applyBorder="1" applyAlignment="1" applyProtection="1">
      <alignment horizontal="center"/>
      <protection locked="0"/>
    </xf>
    <xf numFmtId="0" fontId="33" fillId="0" borderId="1" xfId="0" applyFont="1" applyFill="1" applyBorder="1" applyAlignment="1">
      <alignment horizontal="left"/>
    </xf>
    <xf numFmtId="1" fontId="33" fillId="0" borderId="0" xfId="0" applyNumberFormat="1" applyFont="1" applyFill="1" applyAlignment="1">
      <alignment horizontal="right"/>
    </xf>
    <xf numFmtId="49" fontId="34" fillId="0" borderId="0" xfId="0" applyNumberFormat="1" applyFont="1" applyFill="1" applyBorder="1" applyAlignment="1">
      <alignment horizontal="right"/>
    </xf>
    <xf numFmtId="0" fontId="33" fillId="0" borderId="1" xfId="0" applyFont="1" applyFill="1" applyBorder="1" applyAlignment="1">
      <alignment horizontal="left" wrapText="1"/>
    </xf>
    <xf numFmtId="49" fontId="33" fillId="0" borderId="1" xfId="0" applyNumberFormat="1" applyFont="1" applyFill="1" applyBorder="1" applyAlignment="1">
      <alignment horizontal="left" wrapText="1"/>
    </xf>
    <xf numFmtId="0" fontId="33" fillId="0" borderId="1" xfId="0" quotePrefix="1" applyFont="1" applyFill="1" applyBorder="1" applyAlignment="1"/>
    <xf numFmtId="0" fontId="33" fillId="0" borderId="2" xfId="0" applyFont="1" applyFill="1" applyBorder="1" applyAlignment="1">
      <alignment horizontal="left" wrapText="1"/>
    </xf>
    <xf numFmtId="1" fontId="33" fillId="0" borderId="2" xfId="0" applyNumberFormat="1" applyFont="1" applyFill="1" applyBorder="1" applyAlignment="1">
      <alignment wrapText="1"/>
    </xf>
    <xf numFmtId="165" fontId="33" fillId="0" borderId="2" xfId="0" applyNumberFormat="1" applyFont="1" applyFill="1" applyBorder="1" applyAlignment="1">
      <alignment horizontal="left" wrapText="1"/>
    </xf>
    <xf numFmtId="166" fontId="33" fillId="0" borderId="2" xfId="1" applyNumberFormat="1" applyFont="1" applyFill="1" applyBorder="1" applyAlignment="1">
      <alignment wrapText="1"/>
    </xf>
    <xf numFmtId="165" fontId="33" fillId="0" borderId="1" xfId="2" applyNumberFormat="1" applyFont="1" applyFill="1" applyBorder="1" applyAlignment="1">
      <alignment horizontal="left" wrapText="1"/>
    </xf>
    <xf numFmtId="166" fontId="34" fillId="0" borderId="4" xfId="1" quotePrefix="1" applyNumberFormat="1" applyFont="1" applyFill="1" applyBorder="1" applyAlignment="1">
      <alignment horizontal="right"/>
    </xf>
    <xf numFmtId="0" fontId="33" fillId="0" borderId="0" xfId="0" applyFont="1" applyFill="1" applyBorder="1" applyAlignment="1">
      <alignment horizontal="left"/>
    </xf>
    <xf numFmtId="0" fontId="34" fillId="0" borderId="4" xfId="0" applyFont="1" applyFill="1" applyBorder="1" applyAlignment="1"/>
    <xf numFmtId="0" fontId="34" fillId="0" borderId="4" xfId="0" applyFont="1" applyFill="1" applyBorder="1" applyAlignment="1">
      <alignment horizontal="left" wrapText="1"/>
    </xf>
    <xf numFmtId="166" fontId="33" fillId="0" borderId="1" xfId="1" applyNumberFormat="1" applyFont="1" applyFill="1" applyBorder="1" applyAlignment="1"/>
    <xf numFmtId="165" fontId="36" fillId="0" borderId="1" xfId="1" applyNumberFormat="1" applyFont="1" applyFill="1" applyBorder="1" applyAlignment="1">
      <alignment wrapText="1"/>
    </xf>
    <xf numFmtId="0" fontId="33" fillId="0" borderId="7" xfId="0" applyFont="1" applyFill="1" applyBorder="1" applyAlignment="1">
      <alignment horizontal="left" wrapText="1"/>
    </xf>
    <xf numFmtId="0" fontId="33" fillId="0" borderId="8" xfId="0" applyFont="1" applyFill="1" applyBorder="1" applyAlignment="1">
      <alignment horizontal="left" wrapText="1"/>
    </xf>
    <xf numFmtId="0" fontId="33" fillId="0" borderId="0" xfId="0" applyFont="1" applyFill="1" applyBorder="1" applyAlignment="1">
      <alignment horizontal="left" wrapText="1"/>
    </xf>
    <xf numFmtId="166" fontId="34" fillId="0" borderId="1" xfId="1" applyNumberFormat="1" applyFont="1" applyFill="1" applyBorder="1" applyAlignment="1">
      <alignment horizontal="left" wrapText="1"/>
    </xf>
    <xf numFmtId="0" fontId="34" fillId="0" borderId="5" xfId="0" quotePrefix="1" applyFont="1" applyFill="1" applyBorder="1" applyAlignment="1">
      <alignment horizontal="right"/>
    </xf>
    <xf numFmtId="166" fontId="34" fillId="0" borderId="5" xfId="1" quotePrefix="1" applyNumberFormat="1" applyFont="1" applyFill="1" applyBorder="1" applyAlignment="1">
      <alignment horizontal="right"/>
    </xf>
    <xf numFmtId="4" fontId="33" fillId="0" borderId="1" xfId="0" applyNumberFormat="1" applyFont="1" applyFill="1" applyBorder="1" applyAlignment="1" applyProtection="1">
      <alignment horizontal="left" wrapText="1"/>
      <protection locked="0"/>
    </xf>
    <xf numFmtId="0" fontId="33" fillId="0" borderId="11" xfId="0" applyFont="1" applyFill="1" applyBorder="1" applyAlignment="1"/>
    <xf numFmtId="4" fontId="33" fillId="0" borderId="0" xfId="0" applyNumberFormat="1" applyFont="1" applyFill="1" applyBorder="1" applyAlignment="1" applyProtection="1">
      <alignment horizontal="left" wrapText="1"/>
      <protection locked="0"/>
    </xf>
    <xf numFmtId="0" fontId="33" fillId="0" borderId="1" xfId="0" quotePrefix="1" applyFont="1" applyFill="1" applyBorder="1" applyAlignment="1" applyProtection="1">
      <alignment horizontal="left" wrapText="1"/>
      <protection locked="0"/>
    </xf>
    <xf numFmtId="0" fontId="34" fillId="0" borderId="8" xfId="0" quotePrefix="1" applyFont="1" applyFill="1" applyBorder="1" applyAlignment="1"/>
    <xf numFmtId="1" fontId="34" fillId="0" borderId="8" xfId="0" quotePrefix="1" applyNumberFormat="1" applyFont="1" applyFill="1" applyBorder="1" applyAlignment="1">
      <alignment horizontal="right"/>
    </xf>
    <xf numFmtId="0" fontId="34" fillId="0" borderId="8" xfId="0" quotePrefix="1" applyFont="1" applyFill="1" applyBorder="1" applyAlignment="1">
      <alignment horizontal="right"/>
    </xf>
    <xf numFmtId="166" fontId="34" fillId="0" borderId="8" xfId="1" quotePrefix="1" applyNumberFormat="1" applyFont="1" applyFill="1" applyBorder="1" applyAlignment="1">
      <alignment horizontal="right"/>
    </xf>
    <xf numFmtId="1" fontId="34" fillId="0" borderId="0" xfId="0" quotePrefix="1" applyNumberFormat="1" applyFont="1" applyFill="1" applyAlignment="1">
      <alignment horizontal="right"/>
    </xf>
    <xf numFmtId="0" fontId="34" fillId="0" borderId="0" xfId="0" quotePrefix="1" applyFont="1" applyFill="1" applyAlignment="1">
      <alignment horizontal="right"/>
    </xf>
    <xf numFmtId="166" fontId="34" fillId="0" borderId="0" xfId="1" quotePrefix="1" applyNumberFormat="1" applyFont="1" applyFill="1" applyAlignment="1">
      <alignment horizontal="right"/>
    </xf>
    <xf numFmtId="0" fontId="34" fillId="0" borderId="0" xfId="0" quotePrefix="1" applyFont="1" applyFill="1" applyAlignment="1"/>
    <xf numFmtId="165" fontId="33" fillId="0" borderId="1" xfId="1" applyNumberFormat="1" applyFont="1" applyFill="1" applyBorder="1" applyAlignment="1">
      <alignment horizontal="center" wrapText="1"/>
    </xf>
    <xf numFmtId="4" fontId="33" fillId="0" borderId="2" xfId="0" applyNumberFormat="1" applyFont="1" applyFill="1" applyBorder="1" applyAlignment="1" applyProtection="1">
      <alignment horizontal="left" wrapText="1"/>
      <protection locked="0"/>
    </xf>
    <xf numFmtId="0" fontId="34" fillId="0" borderId="2" xfId="0" applyFont="1" applyFill="1" applyBorder="1" applyAlignment="1">
      <alignment horizontal="left" wrapText="1"/>
    </xf>
    <xf numFmtId="0" fontId="34" fillId="0" borderId="10" xfId="0" quotePrefix="1" applyFont="1" applyFill="1" applyBorder="1" applyAlignment="1"/>
    <xf numFmtId="0" fontId="34" fillId="0" borderId="1" xfId="0" quotePrefix="1" applyFont="1" applyFill="1" applyBorder="1" applyAlignment="1"/>
    <xf numFmtId="0" fontId="33" fillId="0" borderId="1" xfId="14" applyFont="1" applyFill="1" applyBorder="1" applyAlignment="1">
      <alignment horizontal="left" wrapText="1"/>
    </xf>
    <xf numFmtId="0" fontId="33" fillId="0" borderId="9" xfId="0" applyFont="1" applyFill="1" applyBorder="1" applyAlignment="1">
      <alignment horizontal="left" wrapText="1"/>
    </xf>
    <xf numFmtId="166" fontId="33" fillId="0" borderId="7" xfId="1" applyNumberFormat="1" applyFont="1" applyFill="1" applyBorder="1" applyAlignment="1"/>
    <xf numFmtId="0" fontId="33" fillId="0" borderId="6" xfId="0" applyFont="1" applyFill="1" applyBorder="1" applyAlignment="1">
      <alignment horizontal="left" wrapText="1"/>
    </xf>
    <xf numFmtId="166" fontId="33" fillId="0" borderId="10" xfId="1" applyNumberFormat="1" applyFont="1" applyFill="1" applyBorder="1" applyAlignment="1"/>
    <xf numFmtId="166" fontId="33" fillId="0" borderId="1" xfId="1" applyNumberFormat="1" applyFont="1" applyFill="1" applyBorder="1" applyAlignment="1">
      <alignment horizontal="left"/>
    </xf>
    <xf numFmtId="166" fontId="33" fillId="0" borderId="7" xfId="1" applyNumberFormat="1" applyFont="1" applyFill="1" applyBorder="1" applyAlignment="1">
      <alignment horizontal="left" wrapText="1"/>
    </xf>
    <xf numFmtId="4" fontId="33" fillId="0" borderId="1" xfId="0" quotePrefix="1" applyNumberFormat="1" applyFont="1" applyFill="1" applyBorder="1" applyAlignment="1" applyProtection="1">
      <alignment horizontal="left" wrapText="1"/>
      <protection locked="0"/>
    </xf>
    <xf numFmtId="166" fontId="33" fillId="0" borderId="12" xfId="1" applyNumberFormat="1" applyFont="1" applyFill="1" applyBorder="1" applyAlignment="1"/>
    <xf numFmtId="0" fontId="33" fillId="0" borderId="7" xfId="0" applyFont="1" applyFill="1" applyBorder="1" applyAlignment="1"/>
    <xf numFmtId="0" fontId="34" fillId="0" borderId="0" xfId="0" applyFont="1" applyFill="1" applyAlignment="1"/>
    <xf numFmtId="166" fontId="34" fillId="0" borderId="0" xfId="1" applyNumberFormat="1" applyFont="1" applyFill="1" applyAlignment="1"/>
    <xf numFmtId="0" fontId="34" fillId="0" borderId="10" xfId="0" applyFont="1" applyFill="1" applyBorder="1" applyAlignment="1"/>
    <xf numFmtId="1" fontId="33" fillId="0" borderId="3" xfId="1" applyNumberFormat="1" applyFont="1" applyFill="1" applyBorder="1" applyAlignment="1">
      <alignment horizontal="right" wrapText="1"/>
    </xf>
    <xf numFmtId="166" fontId="34" fillId="0" borderId="1" xfId="1" applyNumberFormat="1" applyFont="1" applyFill="1" applyBorder="1" applyAlignment="1" applyProtection="1">
      <alignment horizontal="right" wrapText="1"/>
      <protection locked="0"/>
    </xf>
    <xf numFmtId="165" fontId="34" fillId="0" borderId="1" xfId="1" applyNumberFormat="1" applyFont="1" applyFill="1" applyBorder="1" applyAlignment="1">
      <alignment horizontal="left" wrapText="1"/>
    </xf>
    <xf numFmtId="49" fontId="34" fillId="0" borderId="5" xfId="0" quotePrefix="1" applyNumberFormat="1" applyFont="1" applyFill="1" applyBorder="1" applyAlignment="1"/>
    <xf numFmtId="49" fontId="34" fillId="0" borderId="5" xfId="0" quotePrefix="1" applyNumberFormat="1" applyFont="1" applyFill="1" applyBorder="1" applyAlignment="1">
      <alignment horizontal="right"/>
    </xf>
    <xf numFmtId="165" fontId="36" fillId="0" borderId="1" xfId="1" applyNumberFormat="1" applyFont="1" applyFill="1" applyBorder="1" applyAlignment="1">
      <alignment horizontal="right"/>
    </xf>
    <xf numFmtId="1" fontId="33" fillId="0" borderId="1" xfId="0" applyNumberFormat="1" applyFont="1" applyFill="1" applyBorder="1" applyAlignment="1">
      <alignment horizontal="left" wrapText="1"/>
    </xf>
    <xf numFmtId="0" fontId="33" fillId="0" borderId="1" xfId="0" quotePrefix="1" applyFont="1" applyFill="1" applyBorder="1" applyAlignment="1">
      <alignment horizontal="left" wrapText="1"/>
    </xf>
    <xf numFmtId="166" fontId="33" fillId="0" borderId="1" xfId="1" applyNumberFormat="1" applyFont="1" applyFill="1" applyBorder="1" applyAlignment="1">
      <alignment horizontal="left" wrapText="1"/>
    </xf>
    <xf numFmtId="0" fontId="33" fillId="0" borderId="1" xfId="1" applyNumberFormat="1" applyFont="1" applyFill="1" applyBorder="1" applyAlignment="1">
      <alignment horizontal="left" wrapText="1"/>
    </xf>
    <xf numFmtId="165" fontId="34" fillId="0" borderId="1" xfId="2" applyNumberFormat="1" applyFont="1" applyFill="1" applyBorder="1" applyAlignment="1">
      <alignment horizontal="left" wrapText="1"/>
    </xf>
    <xf numFmtId="166" fontId="34" fillId="0" borderId="1" xfId="1" applyNumberFormat="1" applyFont="1" applyFill="1" applyBorder="1" applyAlignment="1" applyProtection="1">
      <alignment horizontal="right"/>
      <protection locked="0"/>
    </xf>
    <xf numFmtId="1" fontId="34" fillId="0" borderId="0" xfId="0" applyNumberFormat="1" applyFont="1" applyFill="1" applyBorder="1" applyAlignment="1"/>
    <xf numFmtId="166" fontId="34" fillId="0" borderId="0" xfId="1" applyNumberFormat="1" applyFont="1" applyFill="1" applyBorder="1" applyAlignment="1"/>
    <xf numFmtId="0" fontId="0" fillId="0" borderId="1" xfId="0" applyBorder="1"/>
    <xf numFmtId="166" fontId="13" fillId="0" borderId="7" xfId="1" applyNumberFormat="1" applyFont="1" applyFill="1" applyBorder="1" applyAlignment="1">
      <alignment horizontal="center" vertical="center" wrapText="1"/>
    </xf>
    <xf numFmtId="0" fontId="13" fillId="0" borderId="0" xfId="0" applyFont="1" applyFill="1" applyBorder="1"/>
    <xf numFmtId="0" fontId="39" fillId="0" borderId="0" xfId="0" applyFont="1" applyFill="1" applyBorder="1"/>
    <xf numFmtId="0" fontId="33" fillId="0" borderId="0" xfId="0" quotePrefix="1" applyFont="1" applyFill="1" applyBorder="1" applyAlignment="1"/>
    <xf numFmtId="166" fontId="33" fillId="0" borderId="0" xfId="1" quotePrefix="1" applyNumberFormat="1" applyFont="1" applyFill="1" applyBorder="1" applyAlignment="1"/>
    <xf numFmtId="0" fontId="33" fillId="0" borderId="0" xfId="0" quotePrefix="1" applyFont="1" applyFill="1" applyBorder="1" applyAlignment="1">
      <alignment wrapText="1"/>
    </xf>
    <xf numFmtId="0" fontId="21" fillId="0" borderId="0" xfId="0" quotePrefix="1" applyFont="1"/>
    <xf numFmtId="166" fontId="13" fillId="0" borderId="7" xfId="1" applyNumberFormat="1" applyFont="1" applyBorder="1"/>
    <xf numFmtId="166" fontId="13" fillId="0" borderId="0" xfId="1" applyNumberFormat="1" applyFont="1" applyBorder="1"/>
    <xf numFmtId="0" fontId="18" fillId="0" borderId="0" xfId="0" applyFont="1" applyBorder="1"/>
    <xf numFmtId="166" fontId="14" fillId="0" borderId="0" xfId="1" applyNumberFormat="1" applyFont="1" applyBorder="1"/>
    <xf numFmtId="0" fontId="41" fillId="0" borderId="1" xfId="0" applyFont="1" applyBorder="1"/>
    <xf numFmtId="166" fontId="42" fillId="0" borderId="1" xfId="1" applyNumberFormat="1" applyFont="1" applyBorder="1"/>
    <xf numFmtId="166" fontId="41" fillId="0" borderId="1" xfId="1" applyNumberFormat="1" applyFont="1" applyBorder="1"/>
    <xf numFmtId="0" fontId="42" fillId="0" borderId="0" xfId="0" applyFont="1"/>
    <xf numFmtId="0" fontId="42" fillId="0" borderId="1" xfId="0" applyFont="1" applyBorder="1"/>
    <xf numFmtId="0" fontId="43" fillId="0" borderId="1" xfId="0" applyFont="1" applyBorder="1"/>
    <xf numFmtId="166" fontId="43" fillId="0" borderId="1" xfId="1" applyNumberFormat="1" applyFont="1" applyBorder="1"/>
    <xf numFmtId="1" fontId="33" fillId="0" borderId="0" xfId="0" applyNumberFormat="1" applyFont="1" applyFill="1" applyBorder="1" applyAlignment="1" applyProtection="1">
      <alignment horizontal="right"/>
      <protection locked="0"/>
    </xf>
    <xf numFmtId="166" fontId="33" fillId="0" borderId="0" xfId="1" quotePrefix="1" applyNumberFormat="1" applyFont="1" applyFill="1" applyBorder="1" applyAlignment="1" applyProtection="1">
      <alignment horizontal="right"/>
      <protection locked="0"/>
    </xf>
    <xf numFmtId="166" fontId="35" fillId="0" borderId="0" xfId="1" applyNumberFormat="1" applyFont="1" applyFill="1" applyBorder="1"/>
    <xf numFmtId="166" fontId="34" fillId="0" borderId="0" xfId="1" applyNumberFormat="1" applyFont="1" applyFill="1" applyBorder="1" applyAlignment="1">
      <alignment horizontal="left"/>
    </xf>
    <xf numFmtId="0" fontId="34" fillId="0" borderId="3" xfId="0" applyFont="1" applyFill="1" applyBorder="1" applyAlignment="1">
      <alignment wrapText="1"/>
    </xf>
    <xf numFmtId="166" fontId="33" fillId="0" borderId="1" xfId="1" applyNumberFormat="1" applyFont="1" applyFill="1" applyBorder="1" applyAlignment="1" applyProtection="1">
      <alignment horizontal="left" wrapText="1"/>
      <protection locked="0"/>
    </xf>
    <xf numFmtId="49" fontId="34" fillId="0" borderId="1" xfId="0" applyNumberFormat="1" applyFont="1" applyFill="1" applyBorder="1" applyAlignment="1">
      <alignment horizontal="left" wrapText="1"/>
    </xf>
    <xf numFmtId="0" fontId="33" fillId="0" borderId="4" xfId="0" applyFont="1" applyFill="1" applyBorder="1" applyAlignment="1">
      <alignment horizontal="left" wrapText="1"/>
    </xf>
    <xf numFmtId="0" fontId="33" fillId="0" borderId="0" xfId="0" applyFont="1" applyFill="1" applyAlignment="1">
      <alignment horizontal="left" wrapText="1"/>
    </xf>
    <xf numFmtId="49" fontId="33" fillId="0" borderId="0" xfId="0" applyNumberFormat="1" applyFont="1" applyFill="1" applyBorder="1" applyAlignment="1">
      <alignment horizontal="left" wrapText="1"/>
    </xf>
    <xf numFmtId="164" fontId="34" fillId="0" borderId="1" xfId="1" applyFont="1" applyFill="1" applyBorder="1" applyAlignment="1">
      <alignment horizontal="left" wrapText="1"/>
    </xf>
    <xf numFmtId="0" fontId="34" fillId="0" borderId="0" xfId="0" quotePrefix="1" applyFont="1" applyFill="1" applyBorder="1" applyAlignment="1">
      <alignment horizontal="left" wrapText="1"/>
    </xf>
    <xf numFmtId="0" fontId="34" fillId="0" borderId="5" xfId="0" quotePrefix="1" applyFont="1" applyFill="1" applyBorder="1" applyAlignment="1">
      <alignment horizontal="left" wrapText="1"/>
    </xf>
    <xf numFmtId="0" fontId="34" fillId="0" borderId="8" xfId="0" quotePrefix="1" applyFont="1" applyFill="1" applyBorder="1" applyAlignment="1">
      <alignment horizontal="left" wrapText="1"/>
    </xf>
    <xf numFmtId="0" fontId="34" fillId="0" borderId="0" xfId="0" quotePrefix="1" applyFont="1" applyFill="1" applyAlignment="1">
      <alignment horizontal="left" wrapText="1"/>
    </xf>
    <xf numFmtId="166" fontId="33" fillId="0" borderId="0" xfId="1" applyNumberFormat="1" applyFont="1" applyFill="1" applyBorder="1" applyAlignment="1" applyProtection="1">
      <alignment horizontal="left" wrapText="1"/>
      <protection locked="0"/>
    </xf>
    <xf numFmtId="0" fontId="34" fillId="0" borderId="8" xfId="0" applyFont="1" applyFill="1" applyBorder="1" applyAlignment="1">
      <alignment horizontal="left" wrapText="1"/>
    </xf>
    <xf numFmtId="4" fontId="33" fillId="0" borderId="0" xfId="0" applyNumberFormat="1" applyFont="1" applyFill="1" applyAlignment="1" applyProtection="1">
      <alignment horizontal="left" wrapText="1"/>
      <protection locked="0"/>
    </xf>
    <xf numFmtId="166" fontId="34" fillId="0" borderId="0" xfId="1" applyNumberFormat="1" applyFont="1" applyFill="1" applyBorder="1" applyAlignment="1">
      <alignment horizontal="left" wrapText="1"/>
    </xf>
    <xf numFmtId="4" fontId="16" fillId="0" borderId="1" xfId="0" applyNumberFormat="1" applyFont="1" applyFill="1" applyBorder="1" applyAlignment="1" applyProtection="1">
      <alignment horizontal="left" vertical="center" wrapText="1"/>
      <protection locked="0"/>
    </xf>
    <xf numFmtId="0" fontId="34" fillId="0" borderId="0" xfId="0" applyFont="1" applyFill="1" applyAlignment="1">
      <alignment wrapText="1"/>
    </xf>
    <xf numFmtId="0" fontId="34" fillId="0" borderId="10" xfId="0" applyFont="1" applyFill="1" applyBorder="1" applyAlignment="1">
      <alignment horizontal="left" wrapText="1"/>
    </xf>
    <xf numFmtId="49" fontId="34" fillId="0" borderId="5" xfId="0" quotePrefix="1" applyNumberFormat="1" applyFont="1" applyFill="1" applyBorder="1" applyAlignment="1">
      <alignment horizontal="left" wrapText="1"/>
    </xf>
    <xf numFmtId="0" fontId="33" fillId="0" borderId="1" xfId="0" quotePrefix="1" applyFont="1" applyFill="1" applyBorder="1" applyAlignment="1" applyProtection="1">
      <alignment horizontal="right" wrapText="1"/>
      <protection locked="0"/>
    </xf>
    <xf numFmtId="49" fontId="34" fillId="0" borderId="0" xfId="0" applyNumberFormat="1" applyFont="1" applyFill="1" applyBorder="1" applyAlignment="1"/>
    <xf numFmtId="49" fontId="34" fillId="0" borderId="0" xfId="0" applyNumberFormat="1" applyFont="1" applyFill="1" applyBorder="1" applyAlignment="1">
      <alignment horizontal="left" wrapText="1"/>
    </xf>
    <xf numFmtId="166" fontId="43" fillId="0" borderId="0" xfId="1" applyNumberFormat="1" applyFont="1" applyBorder="1"/>
    <xf numFmtId="0" fontId="33" fillId="0" borderId="2" xfId="0" applyFont="1" applyFill="1" applyBorder="1" applyAlignment="1">
      <alignment horizontal="right" wrapText="1"/>
    </xf>
    <xf numFmtId="49" fontId="33" fillId="0" borderId="13" xfId="0" applyNumberFormat="1" applyFont="1" applyFill="1" applyBorder="1" applyAlignment="1">
      <alignment horizontal="right" wrapText="1"/>
    </xf>
    <xf numFmtId="0" fontId="33" fillId="0" borderId="1" xfId="0" applyFont="1" applyFill="1" applyBorder="1" applyAlignment="1">
      <alignment horizontal="right" wrapText="1"/>
    </xf>
    <xf numFmtId="1" fontId="33" fillId="0" borderId="1" xfId="0" quotePrefix="1" applyNumberFormat="1" applyFont="1" applyFill="1" applyBorder="1" applyAlignment="1" applyProtection="1">
      <alignment horizontal="right"/>
      <protection locked="0"/>
    </xf>
    <xf numFmtId="0" fontId="33" fillId="0" borderId="1" xfId="0" quotePrefix="1" applyFont="1" applyFill="1" applyBorder="1" applyAlignment="1" applyProtection="1">
      <alignment horizontal="left"/>
      <protection locked="0"/>
    </xf>
    <xf numFmtId="0" fontId="34" fillId="0" borderId="0" xfId="0" applyFont="1" applyFill="1" applyBorder="1" applyAlignment="1">
      <alignment horizontal="center"/>
    </xf>
    <xf numFmtId="166" fontId="33" fillId="0" borderId="7" xfId="1" applyNumberFormat="1" applyFont="1" applyFill="1" applyBorder="1" applyAlignment="1">
      <alignment horizontal="center" wrapText="1"/>
    </xf>
    <xf numFmtId="166" fontId="33" fillId="0" borderId="12" xfId="1" applyNumberFormat="1" applyFont="1" applyFill="1" applyBorder="1" applyAlignment="1">
      <alignment horizontal="center" wrapText="1"/>
    </xf>
    <xf numFmtId="166" fontId="33" fillId="0" borderId="10" xfId="1" applyNumberFormat="1" applyFont="1" applyFill="1" applyBorder="1" applyAlignment="1">
      <alignment horizontal="center" wrapText="1"/>
    </xf>
    <xf numFmtId="0" fontId="34" fillId="0" borderId="0" xfId="0" quotePrefix="1" applyFont="1" applyFill="1" applyBorder="1" applyAlignment="1">
      <alignment horizontal="left" vertical="center"/>
    </xf>
    <xf numFmtId="0" fontId="34" fillId="0" borderId="5" xfId="0" quotePrefix="1" applyFont="1" applyFill="1" applyBorder="1" applyAlignment="1">
      <alignment horizontal="left" vertical="center"/>
    </xf>
    <xf numFmtId="4" fontId="34" fillId="0" borderId="11" xfId="0" applyNumberFormat="1" applyFont="1" applyFill="1" applyBorder="1" applyAlignment="1" applyProtection="1">
      <alignment horizontal="left" wrapText="1"/>
      <protection locked="0"/>
    </xf>
    <xf numFmtId="4" fontId="34" fillId="0" borderId="0" xfId="0" applyNumberFormat="1" applyFont="1" applyFill="1" applyBorder="1" applyAlignment="1" applyProtection="1">
      <alignment horizontal="left" wrapText="1"/>
      <protection locked="0"/>
    </xf>
    <xf numFmtId="4" fontId="34" fillId="0" borderId="1" xfId="0" applyNumberFormat="1" applyFont="1" applyFill="1" applyBorder="1" applyAlignment="1" applyProtection="1">
      <alignment horizontal="left" wrapText="1"/>
      <protection locked="0"/>
    </xf>
    <xf numFmtId="0" fontId="34" fillId="0" borderId="0" xfId="0" quotePrefix="1" applyFont="1" applyFill="1" applyBorder="1" applyAlignment="1">
      <alignment horizontal="left"/>
    </xf>
    <xf numFmtId="0" fontId="34" fillId="0" borderId="3" xfId="0" quotePrefix="1" applyFont="1" applyFill="1" applyBorder="1" applyAlignment="1">
      <alignment horizontal="left" vertical="center"/>
    </xf>
    <xf numFmtId="0" fontId="34" fillId="0" borderId="4" xfId="0" quotePrefix="1" applyFont="1" applyFill="1" applyBorder="1" applyAlignment="1">
      <alignment horizontal="left" vertical="center"/>
    </xf>
    <xf numFmtId="0" fontId="34" fillId="0" borderId="3" xfId="0" quotePrefix="1" applyFont="1" applyFill="1" applyBorder="1" applyAlignment="1">
      <alignment horizontal="left"/>
    </xf>
    <xf numFmtId="0" fontId="34" fillId="0" borderId="4" xfId="0" quotePrefix="1" applyFont="1" applyFill="1" applyBorder="1" applyAlignment="1">
      <alignment horizontal="left"/>
    </xf>
    <xf numFmtId="0" fontId="34" fillId="0" borderId="5" xfId="0" quotePrefix="1" applyFont="1" applyFill="1" applyBorder="1" applyAlignment="1">
      <alignment horizontal="left"/>
    </xf>
    <xf numFmtId="0" fontId="34" fillId="0" borderId="0" xfId="0" applyFont="1" applyFill="1" applyBorder="1" applyAlignment="1">
      <alignment horizontal="center" vertical="center"/>
    </xf>
    <xf numFmtId="0" fontId="37" fillId="0" borderId="0" xfId="0" applyFont="1" applyFill="1" applyBorder="1" applyAlignment="1">
      <alignment horizontal="center" vertical="center"/>
    </xf>
    <xf numFmtId="0" fontId="38" fillId="0" borderId="0" xfId="0" applyFont="1" applyFill="1" applyBorder="1" applyAlignment="1">
      <alignment horizontal="center" vertical="center"/>
    </xf>
    <xf numFmtId="166" fontId="33" fillId="0" borderId="7" xfId="1" quotePrefix="1" applyNumberFormat="1" applyFont="1" applyFill="1" applyBorder="1" applyAlignment="1" applyProtection="1">
      <alignment horizontal="center"/>
      <protection locked="0"/>
    </xf>
    <xf numFmtId="166" fontId="33" fillId="0" borderId="12" xfId="1" quotePrefix="1" applyNumberFormat="1" applyFont="1" applyFill="1" applyBorder="1" applyAlignment="1" applyProtection="1">
      <alignment horizontal="center"/>
      <protection locked="0"/>
    </xf>
    <xf numFmtId="166" fontId="33" fillId="0" borderId="10" xfId="1" quotePrefix="1" applyNumberFormat="1" applyFont="1" applyFill="1" applyBorder="1" applyAlignment="1" applyProtection="1">
      <alignment horizontal="center"/>
      <protection locked="0"/>
    </xf>
    <xf numFmtId="0" fontId="34" fillId="0" borderId="0" xfId="0" quotePrefix="1" applyFont="1" applyFill="1" applyBorder="1" applyAlignment="1">
      <alignment vertical="center"/>
    </xf>
    <xf numFmtId="0" fontId="34" fillId="0" borderId="8" xfId="0" quotePrefix="1" applyFont="1" applyFill="1" applyBorder="1" applyAlignment="1">
      <alignment horizontal="left" vertical="center"/>
    </xf>
    <xf numFmtId="0" fontId="34" fillId="0" borderId="4" xfId="0" quotePrefix="1" applyFont="1" applyFill="1" applyBorder="1" applyAlignment="1">
      <alignment horizontal="left" wrapText="1"/>
    </xf>
    <xf numFmtId="0" fontId="21" fillId="0" borderId="0" xfId="0" quotePrefix="1" applyFont="1" applyAlignment="1">
      <alignment horizontal="center"/>
    </xf>
    <xf numFmtId="0" fontId="21" fillId="0" borderId="0" xfId="0" applyFont="1" applyAlignment="1">
      <alignment horizontal="center" wrapText="1"/>
    </xf>
    <xf numFmtId="0" fontId="39" fillId="0" borderId="0" xfId="0" applyFont="1" applyFill="1" applyBorder="1" applyAlignment="1">
      <alignment horizontal="center"/>
    </xf>
    <xf numFmtId="0" fontId="33" fillId="0" borderId="5" xfId="0" applyFont="1" applyFill="1" applyBorder="1" applyAlignment="1">
      <alignment horizontal="center"/>
    </xf>
    <xf numFmtId="166" fontId="34" fillId="0" borderId="3" xfId="0" applyNumberFormat="1" applyFont="1" applyFill="1" applyBorder="1" applyAlignment="1">
      <alignment horizontal="left"/>
    </xf>
    <xf numFmtId="166" fontId="34" fillId="0" borderId="4" xfId="0" applyNumberFormat="1" applyFont="1" applyFill="1" applyBorder="1" applyAlignment="1">
      <alignment horizontal="left"/>
    </xf>
    <xf numFmtId="166" fontId="34" fillId="0" borderId="2" xfId="0" applyNumberFormat="1" applyFont="1" applyFill="1" applyBorder="1" applyAlignment="1">
      <alignment horizontal="left"/>
    </xf>
    <xf numFmtId="0" fontId="34" fillId="0" borderId="4" xfId="0" applyFont="1" applyFill="1" applyBorder="1" applyAlignment="1">
      <alignment wrapText="1"/>
    </xf>
    <xf numFmtId="0" fontId="34" fillId="0" borderId="7" xfId="0" applyFont="1" applyFill="1" applyBorder="1" applyAlignment="1">
      <alignment horizontal="left" wrapText="1"/>
    </xf>
    <xf numFmtId="0" fontId="24" fillId="0" borderId="5" xfId="0" applyFont="1" applyBorder="1" applyAlignment="1">
      <alignment horizontal="center"/>
    </xf>
    <xf numFmtId="0" fontId="21" fillId="0" borderId="1" xfId="0" applyFont="1" applyBorder="1" applyAlignment="1">
      <alignment horizontal="center" vertical="center"/>
    </xf>
    <xf numFmtId="0" fontId="22" fillId="0" borderId="5" xfId="0" applyFont="1" applyBorder="1" applyAlignment="1">
      <alignment horizontal="center"/>
    </xf>
    <xf numFmtId="166" fontId="21" fillId="0" borderId="7" xfId="1" applyNumberFormat="1" applyFont="1" applyBorder="1" applyAlignment="1">
      <alignment horizontal="center" vertical="center"/>
    </xf>
    <xf numFmtId="166" fontId="21" fillId="0" borderId="12" xfId="1" applyNumberFormat="1" applyFont="1" applyBorder="1" applyAlignment="1">
      <alignment horizontal="center" vertical="center"/>
    </xf>
    <xf numFmtId="166" fontId="21" fillId="0" borderId="10" xfId="1" applyNumberFormat="1" applyFont="1" applyBorder="1" applyAlignment="1">
      <alignment horizontal="center" vertical="center"/>
    </xf>
    <xf numFmtId="166" fontId="21" fillId="0" borderId="7" xfId="1" applyNumberFormat="1" applyFont="1" applyFill="1" applyBorder="1" applyAlignment="1">
      <alignment horizontal="center" vertical="center"/>
    </xf>
    <xf numFmtId="166" fontId="21" fillId="0" borderId="12" xfId="1" applyNumberFormat="1" applyFont="1" applyFill="1" applyBorder="1" applyAlignment="1">
      <alignment horizontal="center" vertical="center"/>
    </xf>
    <xf numFmtId="166" fontId="21" fillId="0" borderId="10" xfId="1" applyNumberFormat="1" applyFont="1" applyFill="1" applyBorder="1" applyAlignment="1">
      <alignment horizontal="center" vertical="center"/>
    </xf>
    <xf numFmtId="0" fontId="24" fillId="0" borderId="0" xfId="0" applyFont="1" applyAlignment="1">
      <alignment horizontal="center"/>
    </xf>
  </cellXfs>
  <cellStyles count="23">
    <cellStyle name="Comma" xfId="1" builtinId="3"/>
    <cellStyle name="Comma 2" xfId="2" xr:uid="{00000000-0005-0000-0000-000001000000}"/>
    <cellStyle name="Comma 2 2" xfId="3" xr:uid="{00000000-0005-0000-0000-000002000000}"/>
    <cellStyle name="Comma 2 3" xfId="4" xr:uid="{00000000-0005-0000-0000-000003000000}"/>
    <cellStyle name="Comma 3" xfId="5" xr:uid="{00000000-0005-0000-0000-000004000000}"/>
    <cellStyle name="Comma 4" xfId="6" xr:uid="{00000000-0005-0000-0000-000005000000}"/>
    <cellStyle name="Comma 8 2" xfId="7" xr:uid="{00000000-0005-0000-0000-000006000000}"/>
    <cellStyle name="Comma 9 2" xfId="8" xr:uid="{00000000-0005-0000-0000-000007000000}"/>
    <cellStyle name="Comma 9 2 2" xfId="9" xr:uid="{00000000-0005-0000-0000-000008000000}"/>
    <cellStyle name="Normal" xfId="0" builtinId="0"/>
    <cellStyle name="Normal 11" xfId="10" xr:uid="{00000000-0005-0000-0000-00000A000000}"/>
    <cellStyle name="Normal 11 2" xfId="11" xr:uid="{00000000-0005-0000-0000-00000B000000}"/>
    <cellStyle name="Normal 12" xfId="12" xr:uid="{00000000-0005-0000-0000-00000C000000}"/>
    <cellStyle name="Normal 12 2" xfId="13" xr:uid="{00000000-0005-0000-0000-00000D000000}"/>
    <cellStyle name="Normal 13" xfId="14" xr:uid="{00000000-0005-0000-0000-00000E000000}"/>
    <cellStyle name="Normal 2" xfId="15" xr:uid="{00000000-0005-0000-0000-00000F000000}"/>
    <cellStyle name="Normal 2 16" xfId="16" xr:uid="{00000000-0005-0000-0000-000010000000}"/>
    <cellStyle name="Normal 2 2" xfId="17" xr:uid="{00000000-0005-0000-0000-000011000000}"/>
    <cellStyle name="Normal 2 3" xfId="18" xr:uid="{00000000-0005-0000-0000-000012000000}"/>
    <cellStyle name="Normal 2 4" xfId="19" xr:uid="{00000000-0005-0000-0000-000013000000}"/>
    <cellStyle name="Normal 4" xfId="20" xr:uid="{00000000-0005-0000-0000-000014000000}"/>
    <cellStyle name="Normal_EFU-FSP Data YOBE" xfId="21" xr:uid="{00000000-0005-0000-0000-000015000000}"/>
    <cellStyle name="Percent" xfId="22" builtinId="5"/>
  </cellStyles>
  <dxfs count="63">
    <dxf>
      <font>
        <b/>
        <i/>
        <strike val="0"/>
        <u/>
      </font>
    </dxf>
    <dxf>
      <font>
        <b/>
        <i val="0"/>
      </font>
    </dxf>
    <dxf>
      <font>
        <b/>
        <i/>
        <strike val="0"/>
        <u/>
      </font>
    </dxf>
    <dxf>
      <font>
        <b/>
        <i val="0"/>
      </font>
    </dxf>
    <dxf>
      <font>
        <b/>
        <i/>
        <strike val="0"/>
        <u/>
      </font>
    </dxf>
    <dxf>
      <font>
        <b/>
        <i val="0"/>
      </font>
    </dxf>
    <dxf>
      <font>
        <b/>
        <i/>
        <strike val="0"/>
        <u/>
      </font>
    </dxf>
    <dxf>
      <font>
        <b/>
        <i val="0"/>
      </font>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patternType="solid">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Mr%20Efe/2018%20Approved%20Bgt%20-%20DTHA/IPSAS%20CAPEX/Personnel%20and%20Overhead%20Delta%202018/1.%20Directorate%20of%20Government%20Hou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Delta%20State%20EFU%20$55-2.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Mr%20Efe/Desktop/FSP%202020-2022%20(Efe)%20-%20Copy/Delta%20State%20EFU%20$55-2.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Mr%20Efe/Desktop/FSP%202020-2022%20(Efe)%20-%20Copy/2020%20Budget%20Projections%20-%20Basis%20latest%200%20-%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ummary"/>
      <sheetName val="1. Revenue"/>
      <sheetName val="2. Personnel"/>
      <sheetName val="3. Overhead"/>
      <sheetName val="4. Capital"/>
      <sheetName val="A. Summary Rev"/>
      <sheetName val="B. Summary Exp"/>
      <sheetName val="Location Codes"/>
      <sheetName val="Administrative Codes"/>
      <sheetName val="Admin Codes BOs"/>
      <sheetName val="Function Codes"/>
      <sheetName val="Revenue Codes"/>
      <sheetName val="Expenditure Codes"/>
      <sheetName val="Fund 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C2" t="str">
            <v>51010000 - Central Senatorial Zone</v>
          </cell>
        </row>
      </sheetData>
      <sheetData sheetId="8" refreshError="1"/>
      <sheetData sheetId="9" refreshError="1"/>
      <sheetData sheetId="10">
        <row r="2">
          <cell r="C2" t="str">
            <v>701 - General Public Service</v>
          </cell>
        </row>
      </sheetData>
      <sheetData sheetId="11" refreshError="1"/>
      <sheetData sheetId="12">
        <row r="2">
          <cell r="C2" t="str">
            <v>21010101 - Salary</v>
          </cell>
        </row>
        <row r="3">
          <cell r="C3" t="str">
            <v>21010102 - Overtime Payments</v>
          </cell>
        </row>
        <row r="4">
          <cell r="C4" t="str">
            <v>21010103 - Consolidated Revenue Charges</v>
          </cell>
        </row>
        <row r="5">
          <cell r="C5" t="str">
            <v>21020101 - NON REGULAR ALLOWANCES</v>
          </cell>
        </row>
        <row r="6">
          <cell r="C6" t="str">
            <v>21020201 - PENSION (10% GOVT CONTRIBUTION)</v>
          </cell>
        </row>
        <row r="7">
          <cell r="C7" t="str">
            <v>21020202 - PENSION (5% RETIREMENT BENEFIT BOND)</v>
          </cell>
        </row>
        <row r="8">
          <cell r="C8" t="str">
            <v>21020203 - PENSION (1% INSURANCE)</v>
          </cell>
        </row>
        <row r="9">
          <cell r="C9" t="str">
            <v>21020204 - NHIS Contribution</v>
          </cell>
        </row>
        <row r="10">
          <cell r="C10" t="str">
            <v>21020205 - Employee Compensation Fund</v>
          </cell>
        </row>
        <row r="11">
          <cell r="C11" t="str">
            <v>21020206 - Housing Fund Contribution</v>
          </cell>
        </row>
        <row r="12">
          <cell r="C12" t="str">
            <v>22010101 - Gratuity</v>
          </cell>
        </row>
        <row r="13">
          <cell r="C13" t="str">
            <v>22010102 - Pension</v>
          </cell>
        </row>
        <row r="14">
          <cell r="C14" t="str">
            <v>22010103 - Death Benefit</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mp; Calibraton"/>
      <sheetName val="O.1 Historical Data Entry"/>
      <sheetName val="O.2 Data EFU-FSP-BPS"/>
      <sheetName val="A. Macro-Fiscal Framework"/>
      <sheetName val="B.1 Recurrent Fiscal Forecasts"/>
      <sheetName val="B.2 Capital Receipts"/>
      <sheetName val="C.1 Sector Allocation PERSONNEL"/>
      <sheetName val="C.2 Sector Allocation OVERHEAD"/>
      <sheetName val="C.3 Sector Allocation CAPEX"/>
      <sheetName val="D.1 Fiscal Performance Graphs"/>
      <sheetName val="D.2 Fiscal Trend Graph"/>
      <sheetName val="E. Debt"/>
      <sheetName val="F. LGC FAAC Allocations"/>
    </sheetNames>
    <sheetDataSet>
      <sheetData sheetId="0" refreshError="1"/>
      <sheetData sheetId="1" refreshError="1"/>
      <sheetData sheetId="2" refreshError="1"/>
      <sheetData sheetId="3">
        <row r="16">
          <cell r="C16">
            <v>46429109763.300179</v>
          </cell>
        </row>
        <row r="17">
          <cell r="C17">
            <v>186512295893.2699</v>
          </cell>
        </row>
        <row r="34">
          <cell r="C34">
            <v>6550000000</v>
          </cell>
        </row>
        <row r="45">
          <cell r="C45">
            <v>40264017703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amp; Calibraton"/>
      <sheetName val="O.1 Historical Data Entry"/>
      <sheetName val="O.2 Data EFU-FSP-BPS"/>
      <sheetName val="A. Macro-Fiscal Framework"/>
      <sheetName val="B.1 Recurrent Fiscal Forecasts"/>
      <sheetName val="B.2 Capital Receipts"/>
      <sheetName val="C.1 Sector Allocation PERSONNEL"/>
      <sheetName val="C.2 Sector Allocation OVERHEAD"/>
      <sheetName val="C.3 Sector Allocation CAPEX"/>
      <sheetName val="D.1 Fiscal Performance Graphs"/>
      <sheetName val="D.2 Fiscal Trend Graph"/>
      <sheetName val="E. Debt"/>
      <sheetName val="F. LGC FAAC Allocations"/>
    </sheetNames>
    <sheetDataSet>
      <sheetData sheetId="0"/>
      <sheetData sheetId="1"/>
      <sheetData sheetId="2"/>
      <sheetData sheetId="3">
        <row r="16">
          <cell r="C16">
            <v>46429109763.300179</v>
          </cell>
        </row>
        <row r="17">
          <cell r="C17">
            <v>186512295893.2699</v>
          </cell>
        </row>
        <row r="18">
          <cell r="C18">
            <v>22958761951</v>
          </cell>
        </row>
        <row r="19">
          <cell r="C19">
            <v>71012876591</v>
          </cell>
        </row>
        <row r="20">
          <cell r="C20">
            <v>10000000000</v>
          </cell>
        </row>
        <row r="24">
          <cell r="C24">
            <v>21556597397.879669</v>
          </cell>
        </row>
        <row r="25">
          <cell r="C25">
            <v>82205978037.522461</v>
          </cell>
        </row>
        <row r="26">
          <cell r="C26">
            <v>60768308775</v>
          </cell>
        </row>
        <row r="34">
          <cell r="C34">
            <v>6550000000</v>
          </cell>
        </row>
        <row r="38">
          <cell r="C38">
            <v>16845652209.928505</v>
          </cell>
        </row>
        <row r="41">
          <cell r="C41">
            <v>199350525481.23944</v>
          </cell>
        </row>
        <row r="45">
          <cell r="C45">
            <v>37264017703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 $55"/>
      <sheetName val="At $60"/>
      <sheetName val="2019 Perf"/>
      <sheetName val="Macro-Econ Framework"/>
      <sheetName val="Smmary - All Scenerios"/>
      <sheetName val="$55-2.18"/>
    </sheetNames>
    <sheetDataSet>
      <sheetData sheetId="0"/>
      <sheetData sheetId="1"/>
      <sheetData sheetId="2"/>
      <sheetData sheetId="3">
        <row r="16">
          <cell r="B16">
            <v>225369908302.58069</v>
          </cell>
        </row>
        <row r="19">
          <cell r="B19">
            <v>71012876590.123367</v>
          </cell>
        </row>
        <row r="20">
          <cell r="B20">
            <v>10000000000</v>
          </cell>
        </row>
      </sheetData>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4"/>
  <sheetViews>
    <sheetView view="pageBreakPreview" topLeftCell="A7" zoomScale="55" zoomScaleNormal="100" zoomScaleSheetLayoutView="55" workbookViewId="0">
      <selection activeCell="J19" sqref="J19"/>
    </sheetView>
  </sheetViews>
  <sheetFormatPr defaultRowHeight="21" x14ac:dyDescent="0.35"/>
  <cols>
    <col min="1" max="1" width="5.140625" style="38" customWidth="1"/>
    <col min="2" max="2" width="70.42578125" style="39" customWidth="1"/>
    <col min="3" max="3" width="25.140625" style="40" customWidth="1"/>
    <col min="4" max="4" width="25.7109375" style="41" customWidth="1"/>
    <col min="5" max="5" width="16.42578125" style="40" hidden="1" customWidth="1"/>
    <col min="6" max="6" width="22.28515625" style="41" hidden="1" customWidth="1"/>
    <col min="7" max="7" width="24.7109375" style="41" hidden="1" customWidth="1"/>
    <col min="8" max="8" width="25.7109375" style="40" hidden="1" customWidth="1"/>
    <col min="9" max="9" width="24.7109375" style="41" bestFit="1" customWidth="1"/>
    <col min="10" max="10" width="24.7109375" style="41" customWidth="1"/>
    <col min="11" max="11" width="35.28515625" style="40" customWidth="1"/>
    <col min="12" max="12" width="37.7109375" style="40" customWidth="1"/>
    <col min="13" max="13" width="40.42578125" style="39" customWidth="1"/>
    <col min="14" max="14" width="25.28515625" style="39" customWidth="1"/>
    <col min="15" max="15" width="25.7109375" style="39" customWidth="1"/>
    <col min="16" max="17" width="30.28515625" style="39" customWidth="1"/>
    <col min="18" max="18" width="30.140625" style="41" customWidth="1"/>
    <col min="19" max="19" width="28.7109375" style="39" customWidth="1"/>
    <col min="20" max="20" width="27.7109375" style="39" customWidth="1"/>
    <col min="21" max="25" width="9.140625" style="39"/>
    <col min="26" max="27" width="26.5703125" style="39" customWidth="1"/>
    <col min="28" max="16384" width="9.140625" style="39"/>
  </cols>
  <sheetData>
    <row r="1" spans="1:20" ht="10.5" customHeight="1" x14ac:dyDescent="0.35"/>
    <row r="2" spans="1:20" x14ac:dyDescent="0.35">
      <c r="B2" s="484" t="s">
        <v>1050</v>
      </c>
      <c r="C2" s="484"/>
      <c r="D2" s="484"/>
      <c r="E2" s="44"/>
      <c r="G2" s="45"/>
      <c r="H2" s="43">
        <f>D92</f>
        <v>72060662633.215759</v>
      </c>
      <c r="K2" s="43"/>
      <c r="L2" s="43"/>
    </row>
    <row r="3" spans="1:20" s="42" customFormat="1" x14ac:dyDescent="0.35">
      <c r="A3" s="46" t="s">
        <v>736</v>
      </c>
      <c r="B3" s="19" t="s">
        <v>763</v>
      </c>
      <c r="C3" s="47"/>
      <c r="D3" s="48"/>
      <c r="E3" s="20"/>
      <c r="F3" s="22"/>
      <c r="G3" s="22"/>
      <c r="H3" s="47"/>
      <c r="I3" s="22"/>
      <c r="J3" s="124"/>
      <c r="K3" s="44"/>
      <c r="L3" s="44"/>
      <c r="M3" s="49"/>
      <c r="N3" s="50"/>
      <c r="O3" s="50"/>
      <c r="P3" s="50"/>
      <c r="Q3" s="50"/>
      <c r="R3" s="51"/>
    </row>
    <row r="4" spans="1:20" s="42" customFormat="1" ht="47.25" customHeight="1" x14ac:dyDescent="0.35">
      <c r="A4" s="20"/>
      <c r="B4" s="19" t="s">
        <v>764</v>
      </c>
      <c r="C4" s="47" t="s">
        <v>765</v>
      </c>
      <c r="D4" s="21" t="s">
        <v>766</v>
      </c>
      <c r="E4" s="22" t="s">
        <v>767</v>
      </c>
      <c r="F4" s="22" t="s">
        <v>768</v>
      </c>
      <c r="G4" s="22" t="s">
        <v>769</v>
      </c>
      <c r="H4" s="47"/>
      <c r="I4" s="21" t="s">
        <v>2555</v>
      </c>
      <c r="J4" s="125"/>
      <c r="K4" s="52"/>
      <c r="L4" s="47"/>
      <c r="M4" s="53" t="s">
        <v>770</v>
      </c>
      <c r="N4" s="54"/>
      <c r="O4" s="54"/>
      <c r="P4" s="54"/>
      <c r="Q4" s="50"/>
      <c r="R4" s="51"/>
    </row>
    <row r="5" spans="1:20" ht="25.5" customHeight="1" x14ac:dyDescent="0.35">
      <c r="A5" s="23" t="s">
        <v>740</v>
      </c>
      <c r="B5" s="24" t="s">
        <v>771</v>
      </c>
      <c r="C5" s="16">
        <v>3092448606.7384686</v>
      </c>
      <c r="D5" s="16">
        <v>2522123192.16255</v>
      </c>
      <c r="E5" s="25">
        <f t="shared" ref="E5:E34" si="0">D5/$D$65*100</f>
        <v>3.5144944528004665</v>
      </c>
      <c r="F5" s="16"/>
      <c r="G5" s="16" t="e">
        <f>#REF!+F5</f>
        <v>#REF!</v>
      </c>
      <c r="H5" s="55"/>
      <c r="I5" s="16">
        <f>CAPEX!F30</f>
        <v>4683574631.29</v>
      </c>
      <c r="J5" s="126">
        <f>I5-D5</f>
        <v>2161451439.12745</v>
      </c>
      <c r="K5" s="56"/>
      <c r="L5" s="55"/>
      <c r="M5" s="57" t="s">
        <v>693</v>
      </c>
      <c r="N5" s="57">
        <v>2020</v>
      </c>
      <c r="O5" s="57">
        <v>2021</v>
      </c>
      <c r="P5" s="57">
        <v>2022</v>
      </c>
      <c r="Q5" s="58"/>
      <c r="R5" s="41" t="e">
        <f>#REF!*#REF!/100</f>
        <v>#REF!</v>
      </c>
    </row>
    <row r="6" spans="1:20" ht="25.5" customHeight="1" x14ac:dyDescent="0.35">
      <c r="A6" s="23" t="s">
        <v>741</v>
      </c>
      <c r="B6" s="24" t="s">
        <v>772</v>
      </c>
      <c r="C6" s="16">
        <v>171802700.37435937</v>
      </c>
      <c r="D6" s="16">
        <v>271414868.74946201</v>
      </c>
      <c r="E6" s="25">
        <f t="shared" si="0"/>
        <v>0.37820755686785396</v>
      </c>
      <c r="F6" s="16"/>
      <c r="G6" s="16" t="e">
        <f>#REF!+F6</f>
        <v>#REF!</v>
      </c>
      <c r="H6" s="55"/>
      <c r="I6" s="16">
        <f>CAPEX!F70</f>
        <v>281414868</v>
      </c>
      <c r="J6" s="126"/>
      <c r="K6" s="56"/>
      <c r="L6" s="55"/>
      <c r="M6" s="59" t="s">
        <v>773</v>
      </c>
      <c r="N6" s="60">
        <v>0.1036</v>
      </c>
      <c r="O6" s="60">
        <v>0.113</v>
      </c>
      <c r="P6" s="60">
        <v>0.114</v>
      </c>
      <c r="Q6" s="58"/>
      <c r="R6" s="41" t="e">
        <f>#REF!*#REF!/100</f>
        <v>#REF!</v>
      </c>
    </row>
    <row r="7" spans="1:20" ht="25.5" customHeight="1" x14ac:dyDescent="0.35">
      <c r="A7" s="23" t="s">
        <v>742</v>
      </c>
      <c r="B7" s="24" t="s">
        <v>774</v>
      </c>
      <c r="C7" s="16">
        <v>4284798317.3450003</v>
      </c>
      <c r="D7" s="16">
        <v>2161819878.99647</v>
      </c>
      <c r="E7" s="25">
        <f t="shared" si="0"/>
        <v>3.0124238166861121</v>
      </c>
      <c r="F7" s="16"/>
      <c r="G7" s="16">
        <f t="shared" ref="G7:G60" si="1">D6+F7</f>
        <v>271414868.74946201</v>
      </c>
      <c r="H7" s="55"/>
      <c r="I7" s="16">
        <f>CAPEX!F1538</f>
        <v>3604320016.0699997</v>
      </c>
      <c r="J7" s="126"/>
      <c r="K7" s="56"/>
      <c r="L7" s="55"/>
      <c r="M7" s="59" t="s">
        <v>775</v>
      </c>
      <c r="N7" s="60">
        <v>3.5999999999999997E-2</v>
      </c>
      <c r="O7" s="60">
        <v>2.4E-2</v>
      </c>
      <c r="P7" s="60">
        <v>2.7E-2</v>
      </c>
      <c r="Q7" s="58"/>
      <c r="R7" s="41" t="e">
        <f>#REF!*#REF!/100</f>
        <v>#REF!</v>
      </c>
      <c r="S7" s="61" t="e">
        <f>#REF!-R7</f>
        <v>#REF!</v>
      </c>
      <c r="T7" s="61">
        <v>-579161798.1723361</v>
      </c>
    </row>
    <row r="8" spans="1:20" ht="25.5" customHeight="1" x14ac:dyDescent="0.35">
      <c r="A8" s="23" t="s">
        <v>743</v>
      </c>
      <c r="B8" s="26" t="s">
        <v>776</v>
      </c>
      <c r="C8" s="16">
        <v>206163240.44923124</v>
      </c>
      <c r="D8" s="16">
        <v>144121325.26643199</v>
      </c>
      <c r="E8" s="25">
        <f t="shared" si="0"/>
        <v>0.20082825444574173</v>
      </c>
      <c r="F8" s="16"/>
      <c r="G8" s="16">
        <f t="shared" si="1"/>
        <v>2161819878.99647</v>
      </c>
      <c r="H8" s="55"/>
      <c r="I8" s="16">
        <f>CAPEX!F259</f>
        <v>182121325</v>
      </c>
      <c r="J8" s="126"/>
      <c r="K8" s="56">
        <v>0</v>
      </c>
      <c r="L8" s="55"/>
      <c r="M8" s="59" t="s">
        <v>777</v>
      </c>
      <c r="N8" s="60"/>
      <c r="O8" s="60"/>
      <c r="P8" s="60"/>
      <c r="Q8" s="58"/>
      <c r="R8" s="41" t="e">
        <f>#REF!*#REF!/100</f>
        <v>#REF!</v>
      </c>
    </row>
    <row r="9" spans="1:20" ht="25.5" customHeight="1" x14ac:dyDescent="0.35">
      <c r="A9" s="23" t="s">
        <v>687</v>
      </c>
      <c r="B9" s="24" t="s">
        <v>778</v>
      </c>
      <c r="C9" s="16">
        <v>917805197.76882172</v>
      </c>
      <c r="D9" s="16">
        <v>936788614.23180497</v>
      </c>
      <c r="E9" s="25">
        <f t="shared" si="0"/>
        <v>1.3053836538973174</v>
      </c>
      <c r="F9" s="16"/>
      <c r="G9" s="16">
        <f t="shared" si="1"/>
        <v>144121325.26643199</v>
      </c>
      <c r="H9" s="55"/>
      <c r="I9" s="16">
        <f>CAPEX!F157</f>
        <v>883789000</v>
      </c>
      <c r="J9" s="126"/>
      <c r="K9" s="40">
        <f>D9</f>
        <v>936788614.23180497</v>
      </c>
      <c r="M9" s="59" t="s">
        <v>779</v>
      </c>
      <c r="N9" s="60"/>
      <c r="O9" s="60"/>
      <c r="P9" s="60"/>
      <c r="Q9" s="58"/>
      <c r="R9" s="41" t="e">
        <f>#REF!*#REF!/100</f>
        <v>#REF!</v>
      </c>
    </row>
    <row r="10" spans="1:20" ht="25.5" customHeight="1" x14ac:dyDescent="0.35">
      <c r="A10" s="23" t="s">
        <v>744</v>
      </c>
      <c r="B10" s="27" t="s">
        <v>72</v>
      </c>
      <c r="C10" s="16">
        <v>1691212501.7258999</v>
      </c>
      <c r="D10" s="16">
        <v>1080909939.49824</v>
      </c>
      <c r="E10" s="25">
        <f t="shared" si="0"/>
        <v>1.5062119083430632</v>
      </c>
      <c r="F10" s="16"/>
      <c r="G10" s="16">
        <f t="shared" si="1"/>
        <v>936788614.23180497</v>
      </c>
      <c r="H10" s="55"/>
      <c r="I10" s="16">
        <f>CAPEX!F46</f>
        <v>1580909939.49824</v>
      </c>
      <c r="J10" s="126"/>
      <c r="K10" s="56"/>
      <c r="L10" s="55"/>
      <c r="M10" s="59" t="s">
        <v>780</v>
      </c>
      <c r="N10" s="62"/>
      <c r="O10" s="62"/>
      <c r="P10" s="62"/>
      <c r="Q10" s="63"/>
      <c r="R10" s="41" t="e">
        <f>#REF!*#REF!/100</f>
        <v>#REF!</v>
      </c>
    </row>
    <row r="11" spans="1:20" ht="30" customHeight="1" x14ac:dyDescent="0.35">
      <c r="A11" s="23" t="s">
        <v>745</v>
      </c>
      <c r="B11" s="24" t="s">
        <v>1055</v>
      </c>
      <c r="C11" s="16">
        <v>531105537.19785279</v>
      </c>
      <c r="D11" s="16">
        <v>531105537.19785303</v>
      </c>
      <c r="E11" s="25">
        <f t="shared" si="0"/>
        <v>0.74007783209550959</v>
      </c>
      <c r="F11" s="16"/>
      <c r="G11" s="16">
        <f t="shared" si="1"/>
        <v>1080909939.49824</v>
      </c>
      <c r="H11" s="55"/>
      <c r="I11" s="16">
        <f>CAPEX!F145</f>
        <v>1517500000</v>
      </c>
      <c r="J11" s="126">
        <f t="shared" ref="J11:J69" si="2">I11-D11</f>
        <v>986394462.80214691</v>
      </c>
      <c r="K11" s="56"/>
      <c r="L11" s="55"/>
      <c r="M11" s="59" t="s">
        <v>781</v>
      </c>
      <c r="N11" s="64">
        <v>2.1800000000000002</v>
      </c>
      <c r="O11" s="64">
        <v>2.2000000000000002</v>
      </c>
      <c r="P11" s="64">
        <v>2.2000000000000002</v>
      </c>
      <c r="Q11" s="63"/>
      <c r="R11" s="41" t="e">
        <f>#REF!*#REF!/100</f>
        <v>#REF!</v>
      </c>
    </row>
    <row r="12" spans="1:20" ht="25.5" customHeight="1" x14ac:dyDescent="0.35">
      <c r="A12" s="23" t="s">
        <v>746</v>
      </c>
      <c r="B12" s="24" t="s">
        <v>782</v>
      </c>
      <c r="C12" s="16">
        <v>27488432.059897501</v>
      </c>
      <c r="D12" s="16">
        <v>37648530.106572598</v>
      </c>
      <c r="E12" s="25">
        <f t="shared" si="0"/>
        <v>5.2461969592448462E-2</v>
      </c>
      <c r="F12" s="16"/>
      <c r="G12" s="16">
        <f t="shared" si="1"/>
        <v>531105537.19785303</v>
      </c>
      <c r="H12" s="55"/>
      <c r="I12" s="16">
        <f>CAPEX!F182</f>
        <v>37648530</v>
      </c>
      <c r="J12" s="126"/>
      <c r="K12" s="56"/>
      <c r="L12" s="55"/>
      <c r="M12" s="59" t="s">
        <v>783</v>
      </c>
      <c r="N12" s="64">
        <v>55</v>
      </c>
      <c r="O12" s="64">
        <v>60</v>
      </c>
      <c r="P12" s="64">
        <v>60</v>
      </c>
      <c r="Q12" s="58"/>
      <c r="R12" s="41" t="e">
        <f>#REF!*#REF!/100</f>
        <v>#REF!</v>
      </c>
    </row>
    <row r="13" spans="1:20" ht="25.5" customHeight="1" x14ac:dyDescent="0.35">
      <c r="A13" s="23" t="s">
        <v>747</v>
      </c>
      <c r="B13" s="24" t="s">
        <v>784</v>
      </c>
      <c r="C13" s="16">
        <v>27488432.059897501</v>
      </c>
      <c r="D13" s="16">
        <v>37648530.106572598</v>
      </c>
      <c r="E13" s="25">
        <f t="shared" si="0"/>
        <v>5.2461969592448462E-2</v>
      </c>
      <c r="F13" s="16"/>
      <c r="G13" s="16">
        <f t="shared" si="1"/>
        <v>37648530.106572598</v>
      </c>
      <c r="H13" s="55"/>
      <c r="I13" s="16">
        <f>CAPEX!F322</f>
        <v>37648530</v>
      </c>
      <c r="J13" s="126"/>
      <c r="K13" s="56"/>
      <c r="L13" s="55"/>
      <c r="M13" s="59" t="s">
        <v>785</v>
      </c>
      <c r="N13" s="65">
        <v>305</v>
      </c>
      <c r="O13" s="65">
        <v>305</v>
      </c>
      <c r="P13" s="65">
        <v>305</v>
      </c>
      <c r="Q13" s="58"/>
      <c r="R13" s="41" t="e">
        <f>#REF!*#REF!/100</f>
        <v>#REF!</v>
      </c>
    </row>
    <row r="14" spans="1:20" ht="25.5" customHeight="1" x14ac:dyDescent="0.35">
      <c r="A14" s="23" t="s">
        <v>748</v>
      </c>
      <c r="B14" s="24" t="s">
        <v>786</v>
      </c>
      <c r="C14" s="16">
        <v>54976864.119795002</v>
      </c>
      <c r="D14" s="16">
        <v>37648530.106572598</v>
      </c>
      <c r="E14" s="25">
        <f t="shared" si="0"/>
        <v>5.2461969592448462E-2</v>
      </c>
      <c r="F14" s="16"/>
      <c r="G14" s="16">
        <f t="shared" si="1"/>
        <v>37648530.106572598</v>
      </c>
      <c r="H14" s="55"/>
      <c r="I14" s="16">
        <f>CAPEX!F269</f>
        <v>49000000</v>
      </c>
      <c r="J14" s="126"/>
      <c r="K14" s="56"/>
      <c r="L14" s="55"/>
      <c r="M14" s="57" t="s">
        <v>787</v>
      </c>
      <c r="N14" s="66"/>
      <c r="O14" s="66"/>
      <c r="P14" s="66"/>
      <c r="Q14" s="58"/>
      <c r="R14" s="41" t="e">
        <f>#REF!*#REF!/100</f>
        <v>#REF!</v>
      </c>
    </row>
    <row r="15" spans="1:20" ht="25.5" customHeight="1" x14ac:dyDescent="0.35">
      <c r="A15" s="23" t="s">
        <v>749</v>
      </c>
      <c r="B15" s="24" t="s">
        <v>788</v>
      </c>
      <c r="C15" s="16">
        <v>122825084.612</v>
      </c>
      <c r="D15" s="16">
        <v>144121325.26643199</v>
      </c>
      <c r="E15" s="25">
        <f t="shared" si="0"/>
        <v>0.20082825444574173</v>
      </c>
      <c r="F15" s="16"/>
      <c r="G15" s="16">
        <f t="shared" si="1"/>
        <v>37648530.106572598</v>
      </c>
      <c r="H15" s="55"/>
      <c r="I15" s="16">
        <f>CAPEX!F249</f>
        <v>401000000</v>
      </c>
      <c r="J15" s="126"/>
      <c r="K15" s="56">
        <f>D15</f>
        <v>144121325.26643199</v>
      </c>
      <c r="L15" s="55"/>
      <c r="M15" s="59" t="s">
        <v>789</v>
      </c>
      <c r="N15" s="67">
        <v>0.34</v>
      </c>
      <c r="O15" s="67">
        <v>0.36</v>
      </c>
      <c r="P15" s="67">
        <v>0.38</v>
      </c>
      <c r="Q15" s="63"/>
      <c r="R15" s="41" t="e">
        <f>#REF!*#REF!/100</f>
        <v>#REF!</v>
      </c>
    </row>
    <row r="16" spans="1:20" ht="25.5" customHeight="1" x14ac:dyDescent="0.35">
      <c r="A16" s="23" t="s">
        <v>750</v>
      </c>
      <c r="B16" s="24" t="s">
        <v>790</v>
      </c>
      <c r="C16" s="16">
        <v>54976864.119795002</v>
      </c>
      <c r="D16" s="16">
        <v>57648530.106572598</v>
      </c>
      <c r="E16" s="25">
        <f t="shared" si="0"/>
        <v>8.0331301778296421E-2</v>
      </c>
      <c r="F16" s="16"/>
      <c r="G16" s="16">
        <f t="shared" si="1"/>
        <v>144121325.26643199</v>
      </c>
      <c r="H16" s="55"/>
      <c r="I16" s="16">
        <f>CAPEX!F210</f>
        <v>57576864</v>
      </c>
      <c r="J16" s="126"/>
      <c r="K16" s="56"/>
      <c r="L16" s="55"/>
      <c r="M16" s="53" t="s">
        <v>791</v>
      </c>
      <c r="N16" s="54"/>
      <c r="O16" s="54"/>
      <c r="P16" s="54"/>
      <c r="Q16" s="68"/>
      <c r="R16" s="41" t="e">
        <f>#REF!*#REF!/100</f>
        <v>#REF!</v>
      </c>
    </row>
    <row r="17" spans="1:18" ht="25.5" customHeight="1" x14ac:dyDescent="0.35">
      <c r="A17" s="30" t="s">
        <v>751</v>
      </c>
      <c r="B17" s="34" t="s">
        <v>792</v>
      </c>
      <c r="C17" s="32">
        <v>30000000</v>
      </c>
      <c r="D17" s="32">
        <v>36030331.3166079</v>
      </c>
      <c r="E17" s="25">
        <f t="shared" si="0"/>
        <v>5.0207063611435301E-2</v>
      </c>
      <c r="F17" s="16"/>
      <c r="G17" s="16">
        <f t="shared" si="1"/>
        <v>57648530.106572598</v>
      </c>
      <c r="H17" s="55"/>
      <c r="I17" s="16">
        <f>CAPEX!F194</f>
        <v>36030331</v>
      </c>
      <c r="J17" s="126"/>
      <c r="K17" s="56"/>
      <c r="L17" s="55"/>
      <c r="M17" s="57" t="s">
        <v>696</v>
      </c>
      <c r="N17" s="57">
        <v>2020</v>
      </c>
      <c r="O17" s="57">
        <v>2021</v>
      </c>
      <c r="P17" s="57">
        <v>2022</v>
      </c>
      <c r="Q17" s="63"/>
      <c r="R17" s="41" t="e">
        <f>#REF!*#REF!/100</f>
        <v>#REF!</v>
      </c>
    </row>
    <row r="18" spans="1:18" ht="25.5" customHeight="1" x14ac:dyDescent="0.35">
      <c r="A18" s="119" t="s">
        <v>752</v>
      </c>
      <c r="B18" s="123" t="s">
        <v>793</v>
      </c>
      <c r="C18" s="120">
        <v>1030816202.2461562</v>
      </c>
      <c r="D18" s="120">
        <v>550000000</v>
      </c>
      <c r="E18" s="121">
        <f t="shared" si="0"/>
        <v>0.76640663511081875</v>
      </c>
      <c r="F18" s="120"/>
      <c r="G18" s="120">
        <f t="shared" si="1"/>
        <v>36030331.3166079</v>
      </c>
      <c r="H18" s="122"/>
      <c r="I18" s="120">
        <f>CAPEX!F123</f>
        <v>1572009127</v>
      </c>
      <c r="J18" s="126"/>
      <c r="K18" s="56">
        <f>D18</f>
        <v>550000000</v>
      </c>
      <c r="L18" s="55"/>
      <c r="M18" s="59" t="s">
        <v>697</v>
      </c>
      <c r="N18" s="69">
        <v>45401903493.285164</v>
      </c>
      <c r="O18" s="69">
        <v>51587931107.966721</v>
      </c>
      <c r="P18" s="69">
        <v>55181599524.74395</v>
      </c>
      <c r="Q18" s="63"/>
      <c r="R18" s="41" t="e">
        <f>#REF!*#REF!/100</f>
        <v>#REF!</v>
      </c>
    </row>
    <row r="19" spans="1:18" ht="25.5" customHeight="1" x14ac:dyDescent="0.35">
      <c r="A19" s="30" t="s">
        <v>753</v>
      </c>
      <c r="B19" s="34" t="s">
        <v>794</v>
      </c>
      <c r="C19" s="32">
        <v>54976864.119795002</v>
      </c>
      <c r="D19" s="32">
        <v>57648530.106572598</v>
      </c>
      <c r="E19" s="25">
        <f t="shared" si="0"/>
        <v>8.0331301778296421E-2</v>
      </c>
      <c r="F19" s="16"/>
      <c r="G19" s="16">
        <f t="shared" si="1"/>
        <v>550000000</v>
      </c>
      <c r="H19" s="55"/>
      <c r="I19" s="16">
        <f>CAPEX!F351</f>
        <v>93976864</v>
      </c>
      <c r="J19" s="126">
        <f>D19-I19</f>
        <v>-36328333.893427402</v>
      </c>
      <c r="K19" s="56">
        <f>D19</f>
        <v>57648530.106572598</v>
      </c>
      <c r="L19" s="55"/>
      <c r="M19" s="59" t="s">
        <v>698</v>
      </c>
      <c r="N19" s="69">
        <v>179968004809.2955</v>
      </c>
      <c r="O19" s="69">
        <v>209784614348.66611</v>
      </c>
      <c r="P19" s="69">
        <v>221439315145.81424</v>
      </c>
      <c r="Q19" s="54"/>
      <c r="R19" s="41" t="e">
        <f>#REF!*#REF!/100</f>
        <v>#REF!</v>
      </c>
    </row>
    <row r="20" spans="1:18" ht="25.5" customHeight="1" x14ac:dyDescent="0.35">
      <c r="A20" s="23" t="s">
        <v>754</v>
      </c>
      <c r="B20" s="24" t="s">
        <v>795</v>
      </c>
      <c r="C20" s="16">
        <v>406544343.89353597</v>
      </c>
      <c r="D20" s="16">
        <v>200121325.26643199</v>
      </c>
      <c r="E20" s="25">
        <f t="shared" si="0"/>
        <v>0.27886238456611601</v>
      </c>
      <c r="F20" s="16"/>
      <c r="G20" s="16">
        <f t="shared" si="1"/>
        <v>57648530.106572598</v>
      </c>
      <c r="H20" s="55"/>
      <c r="I20" s="16">
        <f>CAPEX!F226</f>
        <v>350000000</v>
      </c>
      <c r="J20" s="126">
        <f t="shared" si="2"/>
        <v>149878674.73356801</v>
      </c>
      <c r="K20" s="56"/>
      <c r="L20" s="55"/>
      <c r="M20" s="59" t="s">
        <v>699</v>
      </c>
      <c r="N20" s="69">
        <v>15458761950.913841</v>
      </c>
      <c r="O20" s="69">
        <v>16762766137.825209</v>
      </c>
      <c r="P20" s="69">
        <v>18390029010.66861</v>
      </c>
      <c r="Q20" s="58"/>
      <c r="R20" s="41" t="e">
        <f>#REF!*#REF!/100</f>
        <v>#REF!</v>
      </c>
    </row>
    <row r="21" spans="1:18" ht="25.5" customHeight="1" x14ac:dyDescent="0.35">
      <c r="A21" s="23" t="s">
        <v>755</v>
      </c>
      <c r="B21" s="26" t="s">
        <v>999</v>
      </c>
      <c r="C21" s="16">
        <v>40000000</v>
      </c>
      <c r="D21" s="16">
        <v>36030331.3166079</v>
      </c>
      <c r="E21" s="25">
        <f t="shared" si="0"/>
        <v>5.0207063611435301E-2</v>
      </c>
      <c r="F21" s="16"/>
      <c r="G21" s="16">
        <f t="shared" si="1"/>
        <v>200121325.26643199</v>
      </c>
      <c r="H21" s="55"/>
      <c r="I21" s="16">
        <f>CAPEX!F231</f>
        <v>100030331</v>
      </c>
      <c r="J21" s="126"/>
      <c r="K21" s="56">
        <f>D21</f>
        <v>36030331.3166079</v>
      </c>
      <c r="L21" s="55"/>
      <c r="M21" s="59" t="s">
        <v>796</v>
      </c>
      <c r="N21" s="69">
        <v>71012876590.123367</v>
      </c>
      <c r="O21" s="69">
        <v>78114164249.135712</v>
      </c>
      <c r="P21" s="69">
        <v>85925580674.049286</v>
      </c>
      <c r="Q21" s="58"/>
      <c r="R21" s="41" t="e">
        <f>#REF!*#REF!/100</f>
        <v>#REF!</v>
      </c>
    </row>
    <row r="22" spans="1:18" ht="25.5" customHeight="1" x14ac:dyDescent="0.35">
      <c r="A22" s="23" t="s">
        <v>797</v>
      </c>
      <c r="B22" s="26" t="s">
        <v>798</v>
      </c>
      <c r="C22" s="16">
        <v>38040410.594983846</v>
      </c>
      <c r="D22" s="16">
        <v>52060662.6332158</v>
      </c>
      <c r="E22" s="25">
        <f t="shared" si="0"/>
        <v>7.2544795037022644E-2</v>
      </c>
      <c r="F22" s="16"/>
      <c r="G22" s="16">
        <f t="shared" si="1"/>
        <v>36030331.3166079</v>
      </c>
      <c r="H22" s="55"/>
      <c r="I22" s="16">
        <f>CAPEX!F172</f>
        <v>52060662</v>
      </c>
      <c r="J22" s="126"/>
      <c r="K22" s="56"/>
      <c r="L22" s="55"/>
      <c r="M22" s="59" t="s">
        <v>799</v>
      </c>
      <c r="N22" s="69">
        <v>10000000000</v>
      </c>
      <c r="O22" s="69">
        <v>10000000000</v>
      </c>
      <c r="P22" s="69">
        <v>10000000000</v>
      </c>
      <c r="Q22" s="63"/>
      <c r="R22" s="41" t="e">
        <f>#REF!*#REF!/100</f>
        <v>#REF!</v>
      </c>
    </row>
    <row r="23" spans="1:18" ht="25.5" customHeight="1" x14ac:dyDescent="0.35">
      <c r="A23" s="118" t="s">
        <v>800</v>
      </c>
      <c r="B23" s="114" t="s">
        <v>801</v>
      </c>
      <c r="C23" s="115">
        <v>30000000</v>
      </c>
      <c r="D23" s="115">
        <v>30000000</v>
      </c>
      <c r="E23" s="116">
        <f t="shared" si="0"/>
        <v>4.1803998278771931E-2</v>
      </c>
      <c r="F23" s="115"/>
      <c r="G23" s="115">
        <f t="shared" si="1"/>
        <v>52060662.6332158</v>
      </c>
      <c r="H23" s="117"/>
      <c r="I23" s="115">
        <f>CAPEX!F293</f>
        <v>30000000</v>
      </c>
      <c r="J23" s="126"/>
      <c r="K23" s="56">
        <f>D23</f>
        <v>30000000</v>
      </c>
      <c r="L23" s="55"/>
      <c r="M23" s="57" t="s">
        <v>802</v>
      </c>
      <c r="N23" s="71">
        <v>321841546843.61786</v>
      </c>
      <c r="O23" s="71">
        <v>366249475843.59375</v>
      </c>
      <c r="P23" s="71">
        <v>390936524355.27612</v>
      </c>
      <c r="Q23" s="54"/>
      <c r="R23" s="41" t="e">
        <f>#REF!*#REF!/100</f>
        <v>#REF!</v>
      </c>
    </row>
    <row r="24" spans="1:18" ht="25.5" customHeight="1" x14ac:dyDescent="0.35">
      <c r="A24" s="118" t="s">
        <v>803</v>
      </c>
      <c r="B24" s="114" t="s">
        <v>804</v>
      </c>
      <c r="C24" s="115">
        <v>30000000</v>
      </c>
      <c r="D24" s="115">
        <v>30000000</v>
      </c>
      <c r="E24" s="116">
        <f t="shared" si="0"/>
        <v>4.1803998278771931E-2</v>
      </c>
      <c r="F24" s="115"/>
      <c r="G24" s="115">
        <f t="shared" si="1"/>
        <v>30000000</v>
      </c>
      <c r="H24" s="117"/>
      <c r="I24" s="115">
        <f>CAPEX!F309</f>
        <v>30000000</v>
      </c>
      <c r="J24" s="126"/>
      <c r="K24" s="40">
        <f>D24</f>
        <v>30000000</v>
      </c>
      <c r="L24" s="55"/>
      <c r="M24" s="72"/>
      <c r="N24" s="68"/>
      <c r="O24" s="68"/>
      <c r="P24" s="68"/>
      <c r="Q24" s="63"/>
      <c r="R24" s="41" t="e">
        <f>#REF!*#REF!/100</f>
        <v>#REF!</v>
      </c>
    </row>
    <row r="25" spans="1:18" ht="25.5" customHeight="1" x14ac:dyDescent="0.35">
      <c r="A25" s="30" t="s">
        <v>805</v>
      </c>
      <c r="B25" s="31" t="s">
        <v>806</v>
      </c>
      <c r="C25" s="32">
        <v>40000000</v>
      </c>
      <c r="D25" s="32">
        <v>57648530.106572598</v>
      </c>
      <c r="E25" s="33">
        <f t="shared" si="0"/>
        <v>8.0331301778296421E-2</v>
      </c>
      <c r="F25" s="32"/>
      <c r="G25" s="32">
        <f t="shared" si="1"/>
        <v>30000000</v>
      </c>
      <c r="H25" s="70"/>
      <c r="I25" s="32">
        <f>CAPEX!F338</f>
        <v>150000000</v>
      </c>
      <c r="J25" s="126"/>
      <c r="K25" s="40">
        <f>D25</f>
        <v>57648530.106572598</v>
      </c>
      <c r="L25" s="55"/>
      <c r="M25" s="73" t="s">
        <v>702</v>
      </c>
      <c r="N25" s="63"/>
      <c r="O25" s="63"/>
      <c r="P25" s="63"/>
      <c r="Q25" s="58"/>
      <c r="R25" s="41" t="e">
        <f>#REF!*#REF!/100</f>
        <v>#REF!</v>
      </c>
    </row>
    <row r="26" spans="1:18" s="79" customFormat="1" ht="25.5" customHeight="1" x14ac:dyDescent="0.35">
      <c r="A26" s="30" t="s">
        <v>807</v>
      </c>
      <c r="B26" s="31" t="s">
        <v>808</v>
      </c>
      <c r="C26" s="32">
        <v>40000000</v>
      </c>
      <c r="D26" s="32">
        <f>C26</f>
        <v>40000000</v>
      </c>
      <c r="E26" s="33">
        <f t="shared" si="0"/>
        <v>5.5738664371695903E-2</v>
      </c>
      <c r="F26" s="32"/>
      <c r="G26" s="32">
        <f t="shared" si="1"/>
        <v>57648530.106572598</v>
      </c>
      <c r="H26" s="70"/>
      <c r="I26" s="32">
        <f>CAPEX!F361</f>
        <v>60000000</v>
      </c>
      <c r="J26" s="126"/>
      <c r="K26" s="74"/>
      <c r="L26" s="70"/>
      <c r="M26" s="75" t="s">
        <v>809</v>
      </c>
      <c r="N26" s="76">
        <v>21556597397.879669</v>
      </c>
      <c r="O26" s="76">
        <v>22095512332.82666</v>
      </c>
      <c r="P26" s="76">
        <v>22647900141.147324</v>
      </c>
      <c r="Q26" s="77">
        <f>N10*5%</f>
        <v>0</v>
      </c>
      <c r="R26" s="78" t="e">
        <f>#REF!*#REF!/100</f>
        <v>#REF!</v>
      </c>
    </row>
    <row r="27" spans="1:18" ht="25.5" customHeight="1" x14ac:dyDescent="0.35">
      <c r="A27" s="30" t="s">
        <v>810</v>
      </c>
      <c r="B27" s="31" t="s">
        <v>811</v>
      </c>
      <c r="C27" s="32">
        <v>50000000</v>
      </c>
      <c r="D27" s="32">
        <v>43236397.579929397</v>
      </c>
      <c r="E27" s="33">
        <f t="shared" si="0"/>
        <v>6.0248476333722246E-2</v>
      </c>
      <c r="F27" s="32"/>
      <c r="G27" s="32">
        <f t="shared" si="1"/>
        <v>40000000</v>
      </c>
      <c r="H27" s="70"/>
      <c r="I27" s="32">
        <f>CAPEX!F280</f>
        <v>43236397</v>
      </c>
      <c r="J27" s="126"/>
      <c r="K27" s="56"/>
      <c r="L27" s="55"/>
      <c r="M27" s="59" t="s">
        <v>703</v>
      </c>
      <c r="N27" s="69">
        <v>82205978037.522461</v>
      </c>
      <c r="O27" s="69">
        <v>84261127488.46051</v>
      </c>
      <c r="P27" s="69">
        <v>86367655675.672012</v>
      </c>
      <c r="Q27" s="63"/>
      <c r="R27" s="41" t="e">
        <f>#REF!*#REF!/100</f>
        <v>#REF!</v>
      </c>
    </row>
    <row r="28" spans="1:18" ht="25.5" customHeight="1" x14ac:dyDescent="0.35">
      <c r="A28" s="30" t="s">
        <v>812</v>
      </c>
      <c r="B28" s="31" t="s">
        <v>1056</v>
      </c>
      <c r="C28" s="32">
        <v>2902353040</v>
      </c>
      <c r="D28" s="32">
        <v>1011246476.41992</v>
      </c>
      <c r="E28" s="33">
        <f t="shared" si="0"/>
        <v>1.4091381986557505</v>
      </c>
      <c r="F28" s="32"/>
      <c r="G28" s="32">
        <f t="shared" si="1"/>
        <v>43236397.579929397</v>
      </c>
      <c r="H28" s="70"/>
      <c r="I28" s="16">
        <f>CAPEX!F481</f>
        <v>2011246476</v>
      </c>
      <c r="J28" s="126"/>
      <c r="K28" s="80"/>
      <c r="L28" s="55"/>
      <c r="M28" s="59" t="s">
        <v>813</v>
      </c>
      <c r="N28" s="69">
        <v>60768308775</v>
      </c>
      <c r="O28" s="69">
        <v>62591358038.25</v>
      </c>
      <c r="P28" s="69">
        <v>64469098779.397499</v>
      </c>
      <c r="Q28" s="54"/>
      <c r="R28" s="41" t="e">
        <f>#REF!*#REF!/100</f>
        <v>#REF!</v>
      </c>
    </row>
    <row r="29" spans="1:18" ht="25.5" customHeight="1" x14ac:dyDescent="0.35">
      <c r="A29" s="30" t="s">
        <v>814</v>
      </c>
      <c r="B29" s="34" t="s">
        <v>1057</v>
      </c>
      <c r="C29" s="32">
        <v>3756103456.7335911</v>
      </c>
      <c r="D29" s="32">
        <v>1011246476.41992</v>
      </c>
      <c r="E29" s="33">
        <f t="shared" si="0"/>
        <v>1.4091381986557505</v>
      </c>
      <c r="F29" s="32"/>
      <c r="G29" s="32">
        <f t="shared" si="1"/>
        <v>1011246476.41992</v>
      </c>
      <c r="H29" s="70">
        <f>D28/D60*100</f>
        <v>4007.0952013538099</v>
      </c>
      <c r="I29" s="32">
        <f>CAPEX!F829</f>
        <v>1541367801</v>
      </c>
      <c r="J29" s="126"/>
      <c r="K29" s="32">
        <f>D29</f>
        <v>1011246476.41992</v>
      </c>
      <c r="L29" s="55"/>
      <c r="M29" s="57" t="s">
        <v>691</v>
      </c>
      <c r="N29" s="71">
        <v>164530884210.40213</v>
      </c>
      <c r="O29" s="71">
        <v>168947997859.53717</v>
      </c>
      <c r="P29" s="71">
        <v>173484654596.21683</v>
      </c>
      <c r="Q29" s="63"/>
      <c r="R29" s="41" t="e">
        <f>#REF!*#REF!/100</f>
        <v>#REF!</v>
      </c>
    </row>
    <row r="30" spans="1:18" ht="25.5" customHeight="1" x14ac:dyDescent="0.35">
      <c r="A30" s="30" t="s">
        <v>815</v>
      </c>
      <c r="B30" s="34" t="s">
        <v>816</v>
      </c>
      <c r="C30" s="32">
        <v>274884320.598975</v>
      </c>
      <c r="D30" s="32">
        <v>216181988</v>
      </c>
      <c r="E30" s="33">
        <f t="shared" si="0"/>
        <v>0.30124238180844981</v>
      </c>
      <c r="F30" s="32"/>
      <c r="G30" s="32">
        <f t="shared" si="1"/>
        <v>1011246476.41992</v>
      </c>
      <c r="H30" s="70"/>
      <c r="I30" s="32">
        <f>CAPEX!F906</f>
        <v>216181988</v>
      </c>
      <c r="J30" s="126">
        <f t="shared" si="2"/>
        <v>0</v>
      </c>
      <c r="K30" s="56">
        <f>D30</f>
        <v>216181988</v>
      </c>
      <c r="L30" s="55"/>
      <c r="M30" s="59"/>
      <c r="N30" s="68"/>
      <c r="O30" s="68"/>
      <c r="P30" s="68"/>
      <c r="Q30" s="58"/>
      <c r="R30" s="41" t="e">
        <f>#REF!*#REF!/100</f>
        <v>#REF!</v>
      </c>
    </row>
    <row r="31" spans="1:18" ht="25.5" customHeight="1" x14ac:dyDescent="0.35">
      <c r="A31" s="30" t="s">
        <v>817</v>
      </c>
      <c r="B31" s="34" t="s">
        <v>818</v>
      </c>
      <c r="C31" s="32">
        <v>309244860.6738469</v>
      </c>
      <c r="D31" s="32">
        <f>350151656.583039+50000000+9000000</f>
        <v>409151656.58303899</v>
      </c>
      <c r="E31" s="33">
        <f t="shared" si="0"/>
        <v>0.57013917158513483</v>
      </c>
      <c r="F31" s="32"/>
      <c r="G31" s="32">
        <f t="shared" si="1"/>
        <v>216181988</v>
      </c>
      <c r="H31" s="70"/>
      <c r="I31" s="32">
        <f>CAPEX!F835</f>
        <v>600000000</v>
      </c>
      <c r="J31" s="126">
        <f t="shared" si="2"/>
        <v>190848343.41696101</v>
      </c>
      <c r="K31" s="56">
        <f>D31</f>
        <v>409151656.58303899</v>
      </c>
      <c r="L31" s="55"/>
      <c r="M31" s="57" t="s">
        <v>819</v>
      </c>
      <c r="N31" s="71">
        <v>157310662633.21573</v>
      </c>
      <c r="O31" s="71">
        <v>197301477984.05658</v>
      </c>
      <c r="P31" s="71">
        <v>217451869759.0593</v>
      </c>
      <c r="Q31" s="58"/>
      <c r="R31" s="41" t="e">
        <f>#REF!*#REF!/100</f>
        <v>#REF!</v>
      </c>
    </row>
    <row r="32" spans="1:18" ht="25.5" customHeight="1" x14ac:dyDescent="0.35">
      <c r="A32" s="30" t="s">
        <v>820</v>
      </c>
      <c r="B32" s="31" t="s">
        <v>821</v>
      </c>
      <c r="C32" s="32">
        <v>1973422648.0320001</v>
      </c>
      <c r="D32" s="32">
        <v>720606626.33215797</v>
      </c>
      <c r="E32" s="33">
        <f t="shared" si="0"/>
        <v>1.004141272228706</v>
      </c>
      <c r="F32" s="32"/>
      <c r="G32" s="32">
        <f t="shared" si="1"/>
        <v>409151656.58303899</v>
      </c>
      <c r="H32" s="70"/>
      <c r="I32" s="32">
        <f>CAPEX!F514</f>
        <v>5429606000</v>
      </c>
      <c r="J32" s="126"/>
      <c r="K32" s="56">
        <f>D32-I32</f>
        <v>-4708999373.6678419</v>
      </c>
      <c r="L32" s="55"/>
      <c r="M32" s="73"/>
      <c r="N32" s="63"/>
      <c r="O32" s="63"/>
      <c r="P32" s="63"/>
      <c r="Q32" s="54"/>
      <c r="R32" s="41" t="e">
        <f>#REF!*#REF!/100</f>
        <v>#REF!</v>
      </c>
    </row>
    <row r="33" spans="1:19" ht="25.5" customHeight="1" x14ac:dyDescent="0.35">
      <c r="A33" s="30" t="s">
        <v>822</v>
      </c>
      <c r="B33" s="31" t="s">
        <v>1058</v>
      </c>
      <c r="C33" s="32">
        <v>360247498.44697499</v>
      </c>
      <c r="D33" s="32">
        <v>684576295.01555002</v>
      </c>
      <c r="E33" s="33">
        <f t="shared" si="0"/>
        <v>0.95393420861727052</v>
      </c>
      <c r="F33" s="32"/>
      <c r="G33" s="32">
        <f t="shared" si="1"/>
        <v>720606626.33215797</v>
      </c>
      <c r="H33" s="70"/>
      <c r="I33" s="32">
        <f>CAPEX!F790</f>
        <v>1498500000</v>
      </c>
      <c r="J33" s="126">
        <f t="shared" si="2"/>
        <v>813923704.98444998</v>
      </c>
      <c r="K33" s="56"/>
      <c r="L33" s="55"/>
      <c r="M33" s="73" t="s">
        <v>706</v>
      </c>
      <c r="N33" s="54"/>
      <c r="O33" s="54"/>
      <c r="P33" s="54"/>
      <c r="Q33" s="58"/>
      <c r="R33" s="41" t="e">
        <f>#REF!*#REF!/100</f>
        <v>#REF!</v>
      </c>
    </row>
    <row r="34" spans="1:19" ht="25.5" customHeight="1" x14ac:dyDescent="0.35">
      <c r="A34" s="30" t="s">
        <v>823</v>
      </c>
      <c r="B34" s="31" t="s">
        <v>1059</v>
      </c>
      <c r="C34" s="32">
        <v>783633549.24000001</v>
      </c>
      <c r="D34" s="32">
        <v>600909939.49823999</v>
      </c>
      <c r="E34" s="33">
        <f t="shared" si="0"/>
        <v>0.83734793588271217</v>
      </c>
      <c r="F34" s="32"/>
      <c r="G34" s="32">
        <f t="shared" si="1"/>
        <v>684576295.01555002</v>
      </c>
      <c r="H34" s="70"/>
      <c r="I34" s="32">
        <f>CAPEX!F1358</f>
        <v>1438727240</v>
      </c>
      <c r="J34" s="126"/>
      <c r="K34" s="56">
        <f>D34-I34</f>
        <v>-837817300.50176001</v>
      </c>
      <c r="L34" s="55"/>
      <c r="M34" s="59" t="s">
        <v>707</v>
      </c>
      <c r="N34" s="69">
        <v>2550000000</v>
      </c>
      <c r="O34" s="69">
        <v>2250000000</v>
      </c>
      <c r="P34" s="69">
        <v>2250000000</v>
      </c>
      <c r="Q34" s="54"/>
      <c r="R34" s="41" t="e">
        <f>#REF!*#REF!/100</f>
        <v>#REF!</v>
      </c>
      <c r="S34" s="81">
        <v>310582901.47837436</v>
      </c>
    </row>
    <row r="35" spans="1:19" ht="25.5" customHeight="1" x14ac:dyDescent="0.35">
      <c r="A35" s="30" t="s">
        <v>824</v>
      </c>
      <c r="B35" s="31" t="s">
        <v>2829</v>
      </c>
      <c r="C35" s="32"/>
      <c r="D35" s="32"/>
      <c r="E35" s="33"/>
      <c r="F35" s="32"/>
      <c r="G35" s="32"/>
      <c r="H35" s="70"/>
      <c r="I35" s="32">
        <f>CAPEX!F1369</f>
        <v>149000000</v>
      </c>
      <c r="J35" s="126">
        <f t="shared" si="2"/>
        <v>149000000</v>
      </c>
      <c r="K35" s="56"/>
      <c r="L35" s="55"/>
      <c r="M35" s="59"/>
      <c r="N35" s="69"/>
      <c r="O35" s="69"/>
      <c r="P35" s="69"/>
      <c r="Q35" s="54"/>
      <c r="S35" s="81"/>
    </row>
    <row r="36" spans="1:19" ht="25.5" customHeight="1" x14ac:dyDescent="0.35">
      <c r="A36" s="30" t="s">
        <v>825</v>
      </c>
      <c r="B36" s="34" t="s">
        <v>1060</v>
      </c>
      <c r="C36" s="32">
        <v>3478438802.6728745</v>
      </c>
      <c r="D36" s="32">
        <v>2435091927.3978801</v>
      </c>
      <c r="E36" s="33">
        <f t="shared" ref="E36:E60" si="3">D36/$D$65*100</f>
        <v>3.393219291386413</v>
      </c>
      <c r="F36" s="32"/>
      <c r="G36" s="32">
        <f>D34+F36</f>
        <v>600909939.49823999</v>
      </c>
      <c r="H36" s="70"/>
      <c r="I36" s="16">
        <f>CAPEX!F658</f>
        <v>3585091927</v>
      </c>
      <c r="J36" s="126">
        <f t="shared" si="2"/>
        <v>1149999999.6021199</v>
      </c>
      <c r="K36" s="56"/>
      <c r="L36" s="55"/>
      <c r="M36" s="59" t="s">
        <v>709</v>
      </c>
      <c r="N36" s="69">
        <v>4000000000</v>
      </c>
      <c r="O36" s="69">
        <v>10000000000</v>
      </c>
      <c r="P36" s="69">
        <v>10000000000</v>
      </c>
      <c r="Q36" s="63"/>
      <c r="R36" s="41" t="e">
        <f>#REF!*#REF!/100</f>
        <v>#REF!</v>
      </c>
    </row>
    <row r="37" spans="1:19" ht="25.5" customHeight="1" x14ac:dyDescent="0.35">
      <c r="A37" s="30" t="s">
        <v>827</v>
      </c>
      <c r="B37" s="34" t="s">
        <v>826</v>
      </c>
      <c r="C37" s="32">
        <v>315474421.20435935</v>
      </c>
      <c r="D37" s="32">
        <v>200272981.849471</v>
      </c>
      <c r="E37" s="33">
        <f t="shared" si="3"/>
        <v>0.27907371295066025</v>
      </c>
      <c r="F37" s="32"/>
      <c r="G37" s="32">
        <f t="shared" si="1"/>
        <v>2435091927.3978801</v>
      </c>
      <c r="H37" s="70"/>
      <c r="I37" s="16">
        <f>CAPEX!F723</f>
        <v>279972981.75</v>
      </c>
      <c r="J37" s="126"/>
      <c r="K37" s="56"/>
      <c r="L37" s="55"/>
      <c r="M37" s="57" t="s">
        <v>691</v>
      </c>
      <c r="N37" s="71">
        <v>6550000000</v>
      </c>
      <c r="O37" s="71">
        <v>12250000000</v>
      </c>
      <c r="P37" s="71">
        <v>12250000000</v>
      </c>
      <c r="Q37" s="82"/>
      <c r="R37" s="41" t="e">
        <f>#REF!*#REF!/100</f>
        <v>#REF!</v>
      </c>
      <c r="S37" s="81">
        <v>180000000</v>
      </c>
    </row>
    <row r="38" spans="1:19" ht="25.5" customHeight="1" x14ac:dyDescent="0.35">
      <c r="A38" s="30" t="s">
        <v>828</v>
      </c>
      <c r="B38" s="31" t="s">
        <v>1061</v>
      </c>
      <c r="C38" s="32">
        <v>106888786.04044336</v>
      </c>
      <c r="D38" s="32">
        <v>106272981.849471</v>
      </c>
      <c r="E38" s="33">
        <f t="shared" si="3"/>
        <v>0.14808785167717489</v>
      </c>
      <c r="F38" s="32"/>
      <c r="G38" s="32">
        <f t="shared" si="1"/>
        <v>200272981.849471</v>
      </c>
      <c r="H38" s="70"/>
      <c r="I38" s="16">
        <f>CAPEX!F807</f>
        <v>206888786</v>
      </c>
      <c r="J38" s="126">
        <f t="shared" si="2"/>
        <v>100615804.150529</v>
      </c>
      <c r="K38" s="56"/>
      <c r="L38" s="55"/>
      <c r="M38" s="54"/>
      <c r="N38" s="54"/>
      <c r="O38" s="54"/>
      <c r="P38" s="54"/>
      <c r="Q38" s="54"/>
      <c r="R38" s="41" t="e">
        <f>#REF!*#REF!/100</f>
        <v>#REF!</v>
      </c>
    </row>
    <row r="39" spans="1:19" ht="25.5" customHeight="1" x14ac:dyDescent="0.35">
      <c r="A39" s="30" t="s">
        <v>831</v>
      </c>
      <c r="B39" s="31" t="s">
        <v>829</v>
      </c>
      <c r="C39" s="32">
        <v>40873022214.987984</v>
      </c>
      <c r="D39" s="32">
        <v>26758505836.923</v>
      </c>
      <c r="E39" s="33">
        <f t="shared" si="3"/>
        <v>37.287084398307925</v>
      </c>
      <c r="F39" s="32"/>
      <c r="G39" s="32">
        <f t="shared" si="1"/>
        <v>106272981.849471</v>
      </c>
      <c r="H39" s="70"/>
      <c r="I39" s="32">
        <f>CAPEX!F1249</f>
        <v>73663414998.101013</v>
      </c>
      <c r="J39" s="126">
        <f t="shared" si="2"/>
        <v>46904909161.178009</v>
      </c>
      <c r="K39" s="56"/>
      <c r="L39" s="55"/>
      <c r="M39" s="73" t="s">
        <v>830</v>
      </c>
      <c r="N39" s="63"/>
      <c r="O39" s="63"/>
      <c r="P39" s="63"/>
      <c r="Q39" s="83"/>
      <c r="R39" s="41" t="e">
        <f>#REF!*#REF!/100</f>
        <v>#REF!</v>
      </c>
    </row>
    <row r="40" spans="1:19" ht="25.5" customHeight="1" x14ac:dyDescent="0.35">
      <c r="A40" s="30" t="s">
        <v>833</v>
      </c>
      <c r="B40" s="31" t="s">
        <v>1062</v>
      </c>
      <c r="C40" s="32">
        <v>456887020.97333437</v>
      </c>
      <c r="D40" s="32">
        <v>250576295.01554999</v>
      </c>
      <c r="E40" s="33">
        <f t="shared" si="3"/>
        <v>0.34916970018436994</v>
      </c>
      <c r="F40" s="32"/>
      <c r="G40" s="32">
        <f t="shared" si="1"/>
        <v>26758505836.923</v>
      </c>
      <c r="H40" s="70"/>
      <c r="I40" s="32">
        <f>CAPEX!F443</f>
        <v>1351576295</v>
      </c>
      <c r="J40" s="126"/>
      <c r="K40" s="56">
        <f>D40</f>
        <v>250576295.01554999</v>
      </c>
      <c r="L40" s="55"/>
      <c r="M40" s="59" t="s">
        <v>832</v>
      </c>
      <c r="N40" s="69">
        <v>0</v>
      </c>
      <c r="O40" s="69">
        <v>0</v>
      </c>
      <c r="P40" s="69">
        <v>0</v>
      </c>
      <c r="Q40" s="83"/>
      <c r="R40" s="41" t="e">
        <f>#REF!*#REF!/100</f>
        <v>#REF!</v>
      </c>
    </row>
    <row r="41" spans="1:19" ht="25.5" customHeight="1" x14ac:dyDescent="0.35">
      <c r="A41" s="30" t="s">
        <v>835</v>
      </c>
      <c r="B41" s="31" t="s">
        <v>1063</v>
      </c>
      <c r="C41" s="32">
        <v>259668415.63980913</v>
      </c>
      <c r="D41" s="32">
        <v>252998307.21625501</v>
      </c>
      <c r="E41" s="33">
        <f t="shared" si="3"/>
        <v>0.3525446933133512</v>
      </c>
      <c r="F41" s="32"/>
      <c r="G41" s="32">
        <f t="shared" si="1"/>
        <v>250576295.01554999</v>
      </c>
      <c r="H41" s="70"/>
      <c r="I41" s="32">
        <f>CAPEX!F859</f>
        <v>280296662</v>
      </c>
      <c r="J41" s="126">
        <f t="shared" si="2"/>
        <v>27298354.783744991</v>
      </c>
      <c r="K41" s="56">
        <f>D41</f>
        <v>252998307.21625501</v>
      </c>
      <c r="L41" s="55"/>
      <c r="M41" s="59" t="s">
        <v>834</v>
      </c>
      <c r="N41" s="69">
        <v>16092077342.180893</v>
      </c>
      <c r="O41" s="69">
        <v>18312473792.179688</v>
      </c>
      <c r="P41" s="69">
        <v>19546826217.763805</v>
      </c>
      <c r="Q41" s="83"/>
      <c r="R41" s="41" t="e">
        <f>#REF!*#REF!/100</f>
        <v>#REF!</v>
      </c>
    </row>
    <row r="42" spans="1:19" ht="25.5" customHeight="1" x14ac:dyDescent="0.35">
      <c r="A42" s="30" t="s">
        <v>837</v>
      </c>
      <c r="B42" s="34" t="s">
        <v>1064</v>
      </c>
      <c r="C42" s="32">
        <v>1311278222.5261562</v>
      </c>
      <c r="D42" s="32">
        <v>1110606626.33215</v>
      </c>
      <c r="E42" s="33">
        <f t="shared" si="3"/>
        <v>1.5475932498527298</v>
      </c>
      <c r="F42" s="32"/>
      <c r="G42" s="32">
        <f t="shared" si="1"/>
        <v>252998307.21625501</v>
      </c>
      <c r="H42" s="70"/>
      <c r="I42" s="32">
        <f>CAPEX!F749</f>
        <v>2340606626</v>
      </c>
      <c r="J42" s="126"/>
      <c r="K42" s="56"/>
      <c r="L42" s="55"/>
      <c r="M42" s="57" t="s">
        <v>836</v>
      </c>
      <c r="N42" s="71">
        <v>16092077342.180893</v>
      </c>
      <c r="O42" s="71">
        <v>18312473792.179688</v>
      </c>
      <c r="P42" s="71">
        <v>19546826217.763805</v>
      </c>
      <c r="Q42" s="83"/>
      <c r="R42" s="41" t="e">
        <f>#REF!*#REF!/100</f>
        <v>#REF!</v>
      </c>
    </row>
    <row r="43" spans="1:19" ht="25.5" customHeight="1" x14ac:dyDescent="0.35">
      <c r="A43" s="30" t="s">
        <v>838</v>
      </c>
      <c r="B43" s="34" t="s">
        <v>0</v>
      </c>
      <c r="C43" s="32"/>
      <c r="D43" s="32">
        <v>100000000</v>
      </c>
      <c r="E43" s="33">
        <f t="shared" si="3"/>
        <v>0.13934666092923978</v>
      </c>
      <c r="F43" s="32"/>
      <c r="G43" s="32"/>
      <c r="H43" s="70"/>
      <c r="I43" s="32">
        <f>CAPEX!F758</f>
        <v>250000000</v>
      </c>
      <c r="J43" s="126"/>
      <c r="M43" s="73"/>
      <c r="N43" s="63"/>
      <c r="O43" s="63"/>
      <c r="P43" s="63"/>
      <c r="Q43" s="83"/>
    </row>
    <row r="44" spans="1:19" ht="25.5" customHeight="1" x14ac:dyDescent="0.35">
      <c r="A44" s="30" t="s">
        <v>839</v>
      </c>
      <c r="B44" s="31" t="s">
        <v>1139</v>
      </c>
      <c r="C44" s="32">
        <v>7508548150.0079994</v>
      </c>
      <c r="D44" s="32">
        <v>3297091927.3978801</v>
      </c>
      <c r="E44" s="33">
        <f t="shared" si="3"/>
        <v>4.5943875085964603</v>
      </c>
      <c r="F44" s="32"/>
      <c r="G44" s="32">
        <f>D42+F44</f>
        <v>1110606626.33215</v>
      </c>
      <c r="H44" s="70"/>
      <c r="I44" s="32">
        <f>CAPEX!F1322</f>
        <v>10009308088.890001</v>
      </c>
      <c r="J44" s="126">
        <f t="shared" si="2"/>
        <v>6712216161.4921207</v>
      </c>
      <c r="M44" s="54"/>
      <c r="N44" s="54"/>
      <c r="O44" s="54"/>
      <c r="P44" s="54"/>
      <c r="R44" s="41" t="e">
        <f>#REF!*#REF!/100</f>
        <v>#REF!</v>
      </c>
    </row>
    <row r="45" spans="1:19" ht="25.5" customHeight="1" x14ac:dyDescent="0.35">
      <c r="A45" s="30" t="s">
        <v>841</v>
      </c>
      <c r="B45" s="31" t="s">
        <v>1065</v>
      </c>
      <c r="C45" s="32">
        <v>1494568321.2220001</v>
      </c>
      <c r="D45" s="32">
        <v>713400560.06883609</v>
      </c>
      <c r="E45" s="33">
        <f t="shared" si="3"/>
        <v>0.99409985950641855</v>
      </c>
      <c r="F45" s="32"/>
      <c r="G45" s="32">
        <f t="shared" si="1"/>
        <v>3297091927.3978801</v>
      </c>
      <c r="H45" s="70"/>
      <c r="I45" s="32">
        <f>CAPEX!F406+CAPEX!F415</f>
        <v>1213400560</v>
      </c>
      <c r="J45" s="126"/>
      <c r="M45" s="57" t="s">
        <v>840</v>
      </c>
      <c r="N45" s="71">
        <v>170318585291.03485</v>
      </c>
      <c r="O45" s="71">
        <v>213239004191.87689</v>
      </c>
      <c r="P45" s="71">
        <v>232655043541.2955</v>
      </c>
      <c r="R45" s="41" t="e">
        <f>#REF!*#REF!/100</f>
        <v>#REF!</v>
      </c>
    </row>
    <row r="46" spans="1:19" ht="24" customHeight="1" x14ac:dyDescent="0.35">
      <c r="A46" s="30" t="s">
        <v>844</v>
      </c>
      <c r="B46" s="31" t="s">
        <v>842</v>
      </c>
      <c r="C46" s="32">
        <v>4838055791.6299992</v>
      </c>
      <c r="D46" s="32">
        <v>1600515632.3823299</v>
      </c>
      <c r="E46" s="33">
        <f t="shared" si="3"/>
        <v>2.2302650913752831</v>
      </c>
      <c r="F46" s="32"/>
      <c r="G46" s="32">
        <f t="shared" si="1"/>
        <v>713400560.06883609</v>
      </c>
      <c r="H46" s="70"/>
      <c r="I46" s="32">
        <f>CAPEX!F1398</f>
        <v>3600513864.8499999</v>
      </c>
      <c r="J46" s="126"/>
      <c r="M46" s="59" t="s">
        <v>843</v>
      </c>
      <c r="N46" s="69">
        <v>166768585291.03485</v>
      </c>
      <c r="O46" s="69">
        <v>210739004191.87689</v>
      </c>
      <c r="P46" s="69">
        <v>230655043541.2955</v>
      </c>
      <c r="R46" s="41" t="e">
        <f>#REF!*#REF!/100</f>
        <v>#REF!</v>
      </c>
      <c r="S46" s="81">
        <v>800000000</v>
      </c>
    </row>
    <row r="47" spans="1:19" ht="25.5" customHeight="1" x14ac:dyDescent="0.35">
      <c r="A47" s="30" t="s">
        <v>847</v>
      </c>
      <c r="B47" s="31" t="s">
        <v>845</v>
      </c>
      <c r="C47" s="32">
        <v>103081620.22461562</v>
      </c>
      <c r="D47" s="32">
        <v>72060662.633215755</v>
      </c>
      <c r="E47" s="33">
        <f t="shared" si="3"/>
        <v>0.10041412722287053</v>
      </c>
      <c r="F47" s="32"/>
      <c r="G47" s="32">
        <f t="shared" si="1"/>
        <v>1600515632.3823299</v>
      </c>
      <c r="H47" s="70"/>
      <c r="I47" s="32">
        <f>CAPEX!F1486</f>
        <v>72000000</v>
      </c>
      <c r="J47" s="126"/>
      <c r="M47" s="59" t="s">
        <v>846</v>
      </c>
      <c r="N47" s="69">
        <v>3550000000</v>
      </c>
      <c r="O47" s="69">
        <v>2500000000</v>
      </c>
      <c r="P47" s="69">
        <v>2000000000</v>
      </c>
      <c r="R47" s="41" t="e">
        <f>#REF!*#REF!/100</f>
        <v>#REF!</v>
      </c>
    </row>
    <row r="48" spans="1:19" ht="25.5" customHeight="1" x14ac:dyDescent="0.35">
      <c r="A48" s="30" t="s">
        <v>849</v>
      </c>
      <c r="B48" s="31" t="s">
        <v>848</v>
      </c>
      <c r="C48" s="31">
        <v>464341603.40600002</v>
      </c>
      <c r="D48" s="32">
        <v>468394307.11590201</v>
      </c>
      <c r="E48" s="32">
        <f t="shared" si="3"/>
        <v>0.6526918269486579</v>
      </c>
      <c r="F48" s="32"/>
      <c r="G48" s="32">
        <f t="shared" si="1"/>
        <v>72060662.633215755</v>
      </c>
      <c r="H48" s="32"/>
      <c r="I48" s="32">
        <f>CAPEX!F1453</f>
        <v>1356394307</v>
      </c>
      <c r="J48" s="126"/>
      <c r="K48" s="40">
        <f>D48</f>
        <v>468394307.11590201</v>
      </c>
      <c r="M48" s="54"/>
      <c r="N48" s="54"/>
      <c r="O48" s="54"/>
      <c r="P48" s="54"/>
      <c r="R48" s="41" t="e">
        <f>#REF!*#REF!/100</f>
        <v>#REF!</v>
      </c>
    </row>
    <row r="49" spans="1:27" ht="25.5" customHeight="1" x14ac:dyDescent="0.35">
      <c r="A49" s="30" t="s">
        <v>852</v>
      </c>
      <c r="B49" s="31" t="s">
        <v>850</v>
      </c>
      <c r="C49" s="32">
        <v>1737174116.4000001</v>
      </c>
      <c r="D49" s="32">
        <v>340363975.79929501</v>
      </c>
      <c r="E49" s="33">
        <f t="shared" si="3"/>
        <v>0.47428583528232332</v>
      </c>
      <c r="F49" s="32"/>
      <c r="G49" s="32">
        <f t="shared" si="1"/>
        <v>468394307.11590201</v>
      </c>
      <c r="H49" s="70"/>
      <c r="I49" s="32">
        <f>CAPEX!F1473</f>
        <v>343599629</v>
      </c>
      <c r="J49" s="126"/>
      <c r="M49" s="57" t="s">
        <v>851</v>
      </c>
      <c r="N49" s="69">
        <v>22550000000</v>
      </c>
      <c r="O49" s="69">
        <v>22000000000</v>
      </c>
      <c r="P49" s="69">
        <v>22500000000</v>
      </c>
      <c r="R49" s="41" t="e">
        <f>#REF!*#REF!/100</f>
        <v>#REF!</v>
      </c>
    </row>
    <row r="50" spans="1:27" ht="25.5" customHeight="1" x14ac:dyDescent="0.35">
      <c r="A50" s="30" t="s">
        <v>853</v>
      </c>
      <c r="B50" s="31" t="s">
        <v>2631</v>
      </c>
      <c r="C50" s="32">
        <v>100000000</v>
      </c>
      <c r="D50" s="32">
        <v>129709192.73978837</v>
      </c>
      <c r="E50" s="33">
        <f t="shared" si="3"/>
        <v>0.180745429001167</v>
      </c>
      <c r="F50" s="32"/>
      <c r="G50" s="32">
        <f t="shared" si="1"/>
        <v>340363975.79929501</v>
      </c>
      <c r="H50" s="70"/>
      <c r="I50" s="32">
        <f>CAPEX!F1415</f>
        <v>129709192</v>
      </c>
      <c r="J50" s="126"/>
      <c r="K50" s="40">
        <f>I50-D50</f>
        <v>-0.73978836834430695</v>
      </c>
      <c r="M50" s="54"/>
      <c r="N50" s="54"/>
      <c r="O50" s="54"/>
      <c r="P50" s="54"/>
      <c r="R50" s="41" t="e">
        <f>#REF!*#REF!/100</f>
        <v>#REF!</v>
      </c>
    </row>
    <row r="51" spans="1:27" ht="25.5" customHeight="1" x14ac:dyDescent="0.35">
      <c r="A51" s="30" t="s">
        <v>854</v>
      </c>
      <c r="B51" s="31" t="s">
        <v>1066</v>
      </c>
      <c r="C51" s="32">
        <v>595460037.10020626</v>
      </c>
      <c r="D51" s="32">
        <v>250806439.642546</v>
      </c>
      <c r="E51" s="33">
        <f t="shared" si="3"/>
        <v>0.34949039903739698</v>
      </c>
      <c r="F51" s="32"/>
      <c r="G51" s="32" t="e">
        <f>#REF!+F51</f>
        <v>#REF!</v>
      </c>
      <c r="H51" s="70"/>
      <c r="I51" s="32">
        <f>CAPEX!F1581</f>
        <v>1340806439</v>
      </c>
      <c r="J51" s="126"/>
      <c r="N51" s="84">
        <f>N45+N42</f>
        <v>186410662633.21576</v>
      </c>
      <c r="R51" s="41" t="e">
        <f>#REF!*#REF!/100</f>
        <v>#REF!</v>
      </c>
      <c r="Z51" s="40" t="e">
        <f>#REF!-123648490286</f>
        <v>#REF!</v>
      </c>
    </row>
    <row r="52" spans="1:27" ht="25.5" customHeight="1" x14ac:dyDescent="0.35">
      <c r="A52" s="30" t="s">
        <v>856</v>
      </c>
      <c r="B52" s="31" t="s">
        <v>855</v>
      </c>
      <c r="C52" s="32">
        <v>389823418.19497502</v>
      </c>
      <c r="D52" s="32">
        <v>295448716.79618466</v>
      </c>
      <c r="E52" s="33">
        <f t="shared" si="3"/>
        <v>0.41169792161376928</v>
      </c>
      <c r="F52" s="32"/>
      <c r="G52" s="32">
        <f t="shared" si="1"/>
        <v>250806439.642546</v>
      </c>
      <c r="H52" s="70"/>
      <c r="I52" s="32">
        <f>CAPEX!F2300</f>
        <v>742000000</v>
      </c>
      <c r="J52" s="126"/>
      <c r="K52" s="40">
        <f>I52-D52</f>
        <v>446551283.20381534</v>
      </c>
      <c r="R52" s="41" t="e">
        <f>#REF!*#REF!/100</f>
        <v>#REF!</v>
      </c>
    </row>
    <row r="53" spans="1:27" ht="25.5" customHeight="1" x14ac:dyDescent="0.35">
      <c r="A53" s="30" t="s">
        <v>858</v>
      </c>
      <c r="B53" s="31" t="s">
        <v>857</v>
      </c>
      <c r="C53" s="32">
        <v>10489739888.693497</v>
      </c>
      <c r="D53" s="32">
        <v>7682001961.3900003</v>
      </c>
      <c r="E53" s="33">
        <f t="shared" si="3"/>
        <v>10.704613225715672</v>
      </c>
      <c r="F53" s="32"/>
      <c r="G53" s="32">
        <f t="shared" si="1"/>
        <v>295448716.79618466</v>
      </c>
      <c r="H53" s="70"/>
      <c r="I53" s="32">
        <f>CAPEX!F2105</f>
        <v>17462001960.602753</v>
      </c>
      <c r="J53" s="126"/>
      <c r="L53" s="40" t="str">
        <f>L55</f>
        <v>To resubmit</v>
      </c>
      <c r="R53" s="41" t="e">
        <f>#REF!*#REF!/100</f>
        <v>#REF!</v>
      </c>
    </row>
    <row r="54" spans="1:27" ht="25.5" customHeight="1" x14ac:dyDescent="0.35">
      <c r="A54" s="30" t="s">
        <v>860</v>
      </c>
      <c r="B54" s="34" t="s">
        <v>859</v>
      </c>
      <c r="C54" s="32">
        <v>4574244695.0340004</v>
      </c>
      <c r="D54" s="32">
        <v>4417318619.4161263</v>
      </c>
      <c r="E54" s="33">
        <f t="shared" si="3"/>
        <v>6.1553859987619646</v>
      </c>
      <c r="F54" s="32"/>
      <c r="G54" s="32" t="e">
        <f>#REF!+F54</f>
        <v>#REF!</v>
      </c>
      <c r="H54" s="70"/>
      <c r="I54" s="32">
        <f>CAPEX!F2205</f>
        <v>7017318618.7600002</v>
      </c>
      <c r="J54" s="126"/>
      <c r="R54" s="41" t="e">
        <f>#REF!*#REF!/100</f>
        <v>#REF!</v>
      </c>
      <c r="Z54" s="40">
        <f>P65-123648490286</f>
        <v>-123648490286</v>
      </c>
      <c r="AA54" s="40" t="e">
        <f>R65-123648490286</f>
        <v>#REF!</v>
      </c>
    </row>
    <row r="55" spans="1:27" ht="25.5" customHeight="1" x14ac:dyDescent="0.35">
      <c r="A55" s="30" t="s">
        <v>861</v>
      </c>
      <c r="B55" s="34" t="s">
        <v>1067</v>
      </c>
      <c r="C55" s="32">
        <v>6599241138.990799</v>
      </c>
      <c r="D55" s="32">
        <v>6017065329.8735161</v>
      </c>
      <c r="E55" s="33">
        <f t="shared" si="3"/>
        <v>8.3845796231096905</v>
      </c>
      <c r="F55" s="78"/>
      <c r="G55" s="32">
        <f t="shared" si="1"/>
        <v>4417318619.4161263</v>
      </c>
      <c r="H55" s="70"/>
      <c r="I55" s="32">
        <f>CAPEX!F2267</f>
        <v>10435065330.200001</v>
      </c>
      <c r="J55" s="126">
        <f t="shared" si="2"/>
        <v>4418000000.3264847</v>
      </c>
      <c r="L55" s="40" t="s">
        <v>2050</v>
      </c>
      <c r="R55" s="41" t="e">
        <f>#REF!*#REF!/100</f>
        <v>#REF!</v>
      </c>
    </row>
    <row r="56" spans="1:27" ht="22.5" customHeight="1" x14ac:dyDescent="0.35">
      <c r="A56" s="30" t="s">
        <v>862</v>
      </c>
      <c r="B56" s="31" t="s">
        <v>1003</v>
      </c>
      <c r="C56" s="32">
        <v>1438224151.5599999</v>
      </c>
      <c r="D56" s="32">
        <v>663400560.06883597</v>
      </c>
      <c r="E56" s="33">
        <f t="shared" si="3"/>
        <v>0.92442652904179845</v>
      </c>
      <c r="F56" s="32"/>
      <c r="G56" s="32">
        <f t="shared" si="1"/>
        <v>6017065329.8735161</v>
      </c>
      <c r="H56" s="70"/>
      <c r="I56" s="32">
        <f>CAPEX!F1638</f>
        <v>1146400560</v>
      </c>
      <c r="J56" s="126">
        <f t="shared" si="2"/>
        <v>482999999.93116403</v>
      </c>
      <c r="R56" s="41" t="e">
        <f>#REF!*#REF!/100</f>
        <v>#REF!</v>
      </c>
    </row>
    <row r="57" spans="1:27" ht="24.75" customHeight="1" x14ac:dyDescent="0.35">
      <c r="A57" s="30" t="s">
        <v>864</v>
      </c>
      <c r="B57" s="31" t="s">
        <v>863</v>
      </c>
      <c r="C57" s="32"/>
      <c r="D57" s="32">
        <v>50000000</v>
      </c>
      <c r="E57" s="33">
        <f t="shared" si="3"/>
        <v>6.967333046461989E-2</v>
      </c>
      <c r="F57" s="32"/>
      <c r="G57" s="32"/>
      <c r="H57" s="70"/>
      <c r="I57" s="32"/>
      <c r="J57" s="126">
        <f t="shared" si="2"/>
        <v>-50000000</v>
      </c>
      <c r="K57" s="40">
        <f>D57</f>
        <v>50000000</v>
      </c>
    </row>
    <row r="58" spans="1:27" ht="25.5" customHeight="1" x14ac:dyDescent="0.35">
      <c r="A58" s="30" t="s">
        <v>866</v>
      </c>
      <c r="B58" s="34" t="s">
        <v>865</v>
      </c>
      <c r="C58" s="32">
        <v>3786768630.6520004</v>
      </c>
      <c r="D58" s="32">
        <v>713400560.06883609</v>
      </c>
      <c r="E58" s="33">
        <f t="shared" si="3"/>
        <v>0.99409985950641855</v>
      </c>
      <c r="F58" s="32"/>
      <c r="G58" s="32">
        <f>D56+F58</f>
        <v>663400560.06883597</v>
      </c>
      <c r="H58" s="70"/>
      <c r="I58" s="32">
        <f>CAPEX!F1689</f>
        <v>2095000000</v>
      </c>
      <c r="J58" s="126">
        <f t="shared" si="2"/>
        <v>1381599439.9311638</v>
      </c>
      <c r="K58" s="40">
        <f>D58</f>
        <v>713400560.06883609</v>
      </c>
      <c r="R58" s="41" t="e">
        <f>#REF!*#REF!/100</f>
        <v>#REF!</v>
      </c>
    </row>
    <row r="59" spans="1:27" ht="25.5" customHeight="1" x14ac:dyDescent="0.35">
      <c r="A59" s="30" t="s">
        <v>868</v>
      </c>
      <c r="B59" s="24" t="s">
        <v>867</v>
      </c>
      <c r="C59" s="16">
        <v>43216610.186903179</v>
      </c>
      <c r="D59" s="16">
        <v>63236397.579929397</v>
      </c>
      <c r="E59" s="25">
        <f t="shared" si="3"/>
        <v>8.8117808519570198E-2</v>
      </c>
      <c r="F59" s="16"/>
      <c r="G59" s="16">
        <f t="shared" si="1"/>
        <v>713400560.06883609</v>
      </c>
      <c r="H59" s="55"/>
      <c r="I59" s="16">
        <f>CAPEX!F1609</f>
        <v>151848997</v>
      </c>
      <c r="J59" s="126">
        <f t="shared" si="2"/>
        <v>88612599.420070603</v>
      </c>
      <c r="O59" s="40"/>
      <c r="R59" s="41" t="e">
        <f>#REF!*#REF!/100</f>
        <v>#REF!</v>
      </c>
    </row>
    <row r="60" spans="1:27" ht="25.5" customHeight="1" x14ac:dyDescent="0.35">
      <c r="A60" s="30" t="s">
        <v>1017</v>
      </c>
      <c r="B60" s="24" t="s">
        <v>869</v>
      </c>
      <c r="C60" s="16">
        <v>43216610.186903179</v>
      </c>
      <c r="D60" s="16">
        <v>25236397.5799294</v>
      </c>
      <c r="E60" s="25">
        <f t="shared" si="3"/>
        <v>3.5166077366459089E-2</v>
      </c>
      <c r="F60" s="16"/>
      <c r="G60" s="16">
        <f t="shared" si="1"/>
        <v>63236397.579929397</v>
      </c>
      <c r="H60" s="55"/>
      <c r="I60" s="16">
        <f>CAPEX!F1595</f>
        <v>25216610</v>
      </c>
      <c r="J60" s="126"/>
      <c r="K60" s="40">
        <f>D60</f>
        <v>25236397.5799294</v>
      </c>
    </row>
    <row r="61" spans="1:27" ht="25.5" customHeight="1" x14ac:dyDescent="0.35">
      <c r="A61" s="30" t="s">
        <v>2089</v>
      </c>
      <c r="B61" s="35" t="s">
        <v>1018</v>
      </c>
      <c r="C61" s="36"/>
      <c r="D61" s="36"/>
      <c r="E61" s="37"/>
      <c r="F61" s="36"/>
      <c r="G61" s="36"/>
      <c r="H61" s="85"/>
      <c r="I61" s="36">
        <f>CAPEX!F41</f>
        <v>20000000</v>
      </c>
      <c r="J61" s="126">
        <f t="shared" si="2"/>
        <v>20000000</v>
      </c>
      <c r="K61" s="40">
        <f>SUM(K5:K60)</f>
        <v>139157927.32184654</v>
      </c>
    </row>
    <row r="62" spans="1:27" ht="25.5" customHeight="1" x14ac:dyDescent="0.35">
      <c r="A62" s="30" t="s">
        <v>2090</v>
      </c>
      <c r="B62" s="35" t="s">
        <v>2830</v>
      </c>
      <c r="C62" s="36"/>
      <c r="D62" s="39"/>
      <c r="E62" s="37"/>
      <c r="F62" s="36"/>
      <c r="G62" s="36"/>
      <c r="H62" s="85"/>
      <c r="I62" s="36">
        <f>CAPEX!F367</f>
        <v>64000000</v>
      </c>
      <c r="J62" s="126">
        <f t="shared" si="2"/>
        <v>64000000</v>
      </c>
    </row>
    <row r="63" spans="1:27" ht="25.5" customHeight="1" x14ac:dyDescent="0.35">
      <c r="A63" s="30" t="s">
        <v>2091</v>
      </c>
      <c r="B63" s="35" t="s">
        <v>4067</v>
      </c>
      <c r="C63" s="36"/>
      <c r="D63" s="39"/>
      <c r="E63" s="37"/>
      <c r="F63" s="36"/>
      <c r="G63" s="36"/>
      <c r="H63" s="85"/>
      <c r="I63" s="36">
        <f>CAPEX!F2115</f>
        <v>100000000</v>
      </c>
      <c r="J63" s="126"/>
    </row>
    <row r="64" spans="1:27" ht="25.5" customHeight="1" x14ac:dyDescent="0.35">
      <c r="A64" s="30" t="s">
        <v>2092</v>
      </c>
      <c r="B64" s="35" t="s">
        <v>4068</v>
      </c>
      <c r="C64" s="36"/>
      <c r="D64" s="39"/>
      <c r="E64" s="37"/>
      <c r="F64" s="36"/>
      <c r="G64" s="36"/>
      <c r="H64" s="85"/>
      <c r="I64" s="36">
        <f>CAPEX!F2164</f>
        <v>650000000</v>
      </c>
      <c r="J64" s="126"/>
    </row>
    <row r="65" spans="1:27" s="86" customFormat="1" x14ac:dyDescent="0.35">
      <c r="A65" s="20"/>
      <c r="B65" s="28" t="s">
        <v>764</v>
      </c>
      <c r="C65" s="29">
        <f>SUM(C5:C60)</f>
        <v>114340721640.68573</v>
      </c>
      <c r="D65" s="29">
        <f>SUM(D5:D60)</f>
        <v>71763470565.527222</v>
      </c>
      <c r="E65" s="29">
        <f t="shared" ref="E65:H65" si="4">SUM(E5:E60)</f>
        <v>100</v>
      </c>
      <c r="F65" s="29">
        <f t="shared" si="4"/>
        <v>0</v>
      </c>
      <c r="G65" s="29" t="e">
        <f t="shared" si="4"/>
        <v>#REF!</v>
      </c>
      <c r="H65" s="29">
        <f t="shared" si="4"/>
        <v>4007.0952013538099</v>
      </c>
      <c r="I65" s="29" t="s">
        <v>4059</v>
      </c>
      <c r="J65" s="29" t="e">
        <f t="shared" si="2"/>
        <v>#VALUE!</v>
      </c>
      <c r="K65" s="43" t="e">
        <f>I65-D65</f>
        <v>#VALUE!</v>
      </c>
      <c r="L65" s="29">
        <v>72060662632.266876</v>
      </c>
      <c r="R65" s="45" t="e">
        <f>SUM(R5:R59)</f>
        <v>#REF!</v>
      </c>
    </row>
    <row r="66" spans="1:27" s="86" customFormat="1" ht="20.25" customHeight="1" x14ac:dyDescent="0.35">
      <c r="A66" s="42"/>
      <c r="E66" s="43"/>
      <c r="F66" s="45"/>
      <c r="G66" s="45"/>
      <c r="H66" s="43"/>
      <c r="I66" s="45"/>
      <c r="J66" s="126">
        <f t="shared" si="2"/>
        <v>0</v>
      </c>
      <c r="K66" s="43"/>
      <c r="L66" s="43"/>
      <c r="R66" s="45"/>
    </row>
    <row r="67" spans="1:27" s="86" customFormat="1" ht="42.75" customHeight="1" x14ac:dyDescent="0.35">
      <c r="A67" s="20"/>
      <c r="B67" s="28" t="s">
        <v>870</v>
      </c>
      <c r="C67" s="47" t="s">
        <v>765</v>
      </c>
      <c r="D67" s="21" t="s">
        <v>766</v>
      </c>
      <c r="E67" s="43"/>
      <c r="H67" s="43"/>
      <c r="I67" s="29"/>
      <c r="J67" s="126">
        <v>0</v>
      </c>
      <c r="K67" s="43">
        <v>-785988.94888305664</v>
      </c>
      <c r="L67" s="43"/>
      <c r="R67" s="45"/>
    </row>
    <row r="68" spans="1:27" s="86" customFormat="1" ht="36" customHeight="1" x14ac:dyDescent="0.35">
      <c r="A68" s="46" t="s">
        <v>871</v>
      </c>
      <c r="B68" s="87" t="s">
        <v>2632</v>
      </c>
      <c r="C68" s="16"/>
      <c r="D68" s="16">
        <v>1000000000</v>
      </c>
      <c r="F68" s="88"/>
      <c r="G68" s="88"/>
      <c r="H68" s="89" t="s">
        <v>872</v>
      </c>
      <c r="I68" s="16">
        <f>CAPEX!F2159</f>
        <v>5840000000</v>
      </c>
      <c r="J68" s="126">
        <f t="shared" si="2"/>
        <v>4840000000</v>
      </c>
      <c r="K68" s="89"/>
      <c r="L68" s="89"/>
      <c r="R68" s="45"/>
    </row>
    <row r="69" spans="1:27" s="86" customFormat="1" ht="25.5" customHeight="1" x14ac:dyDescent="0.35">
      <c r="A69" s="46" t="s">
        <v>873</v>
      </c>
      <c r="B69" s="87" t="s">
        <v>874</v>
      </c>
      <c r="C69" s="16"/>
      <c r="D69" s="16">
        <v>1500000000</v>
      </c>
      <c r="F69" s="88"/>
      <c r="G69" s="88"/>
      <c r="H69" s="89"/>
      <c r="I69" s="16">
        <f>CAPEX!F1551</f>
        <v>6110000000</v>
      </c>
      <c r="J69" s="126">
        <f t="shared" si="2"/>
        <v>4610000000</v>
      </c>
      <c r="K69" s="89"/>
      <c r="L69" s="89"/>
      <c r="R69" s="45"/>
    </row>
    <row r="70" spans="1:27" s="86" customFormat="1" ht="25.5" customHeight="1" x14ac:dyDescent="0.35">
      <c r="A70" s="46" t="s">
        <v>875</v>
      </c>
      <c r="B70" s="87" t="s">
        <v>876</v>
      </c>
      <c r="C70" s="16">
        <v>30000000000</v>
      </c>
      <c r="D70" s="16">
        <v>60000000000</v>
      </c>
      <c r="F70" s="88"/>
      <c r="G70" s="88"/>
      <c r="H70" s="89"/>
      <c r="I70" s="29">
        <v>0</v>
      </c>
      <c r="J70" s="126"/>
      <c r="K70" s="89"/>
      <c r="L70" s="89"/>
      <c r="R70" s="45"/>
    </row>
    <row r="71" spans="1:27" ht="25.5" customHeight="1" x14ac:dyDescent="0.35">
      <c r="A71" s="46" t="s">
        <v>877</v>
      </c>
      <c r="B71" s="87" t="s">
        <v>757</v>
      </c>
      <c r="C71" s="16">
        <v>4000000000</v>
      </c>
      <c r="D71" s="16">
        <v>5000000000</v>
      </c>
      <c r="I71" s="16"/>
      <c r="J71" s="126"/>
    </row>
    <row r="72" spans="1:27" ht="25.5" customHeight="1" x14ac:dyDescent="0.35">
      <c r="A72" s="90" t="s">
        <v>878</v>
      </c>
      <c r="B72" s="87" t="s">
        <v>879</v>
      </c>
      <c r="C72" s="16">
        <v>2000000000</v>
      </c>
      <c r="D72" s="16">
        <v>2000000000</v>
      </c>
      <c r="I72" s="16">
        <v>0</v>
      </c>
      <c r="J72" s="126"/>
    </row>
    <row r="73" spans="1:27" s="41" customFormat="1" ht="25.5" customHeight="1" x14ac:dyDescent="0.35">
      <c r="A73" s="90" t="s">
        <v>880</v>
      </c>
      <c r="B73" s="87" t="s">
        <v>881</v>
      </c>
      <c r="C73" s="16">
        <v>3000000000</v>
      </c>
      <c r="D73" s="16">
        <v>3000000000</v>
      </c>
      <c r="E73" s="40"/>
      <c r="H73" s="40"/>
      <c r="I73" s="16">
        <v>0</v>
      </c>
      <c r="J73" s="126"/>
      <c r="K73" s="40"/>
      <c r="L73" s="40"/>
      <c r="M73" s="39"/>
      <c r="N73" s="39"/>
      <c r="O73" s="39"/>
      <c r="P73" s="39"/>
      <c r="Q73" s="39"/>
      <c r="S73" s="39"/>
      <c r="T73" s="39"/>
      <c r="U73" s="39"/>
      <c r="V73" s="39"/>
      <c r="W73" s="39"/>
      <c r="X73" s="39"/>
      <c r="Y73" s="39"/>
      <c r="Z73" s="39"/>
      <c r="AA73" s="39"/>
    </row>
    <row r="74" spans="1:27" s="41" customFormat="1" ht="25.5" customHeight="1" x14ac:dyDescent="0.35">
      <c r="A74" s="90" t="s">
        <v>882</v>
      </c>
      <c r="B74" s="87" t="s">
        <v>883</v>
      </c>
      <c r="C74" s="16">
        <v>31000000000</v>
      </c>
      <c r="D74" s="16">
        <v>30000000000</v>
      </c>
      <c r="E74" s="40"/>
      <c r="H74" s="40"/>
      <c r="I74" s="16">
        <f>CAPEX!F1494</f>
        <v>34000000000</v>
      </c>
      <c r="J74" s="126"/>
      <c r="K74" s="40"/>
      <c r="L74" s="40"/>
      <c r="M74" s="39"/>
      <c r="N74" s="39"/>
      <c r="O74" s="39"/>
      <c r="P74" s="39"/>
      <c r="Q74" s="39"/>
      <c r="S74" s="39"/>
      <c r="T74" s="39"/>
      <c r="U74" s="39"/>
      <c r="V74" s="39"/>
      <c r="W74" s="39"/>
      <c r="X74" s="39"/>
      <c r="Y74" s="39"/>
      <c r="Z74" s="39"/>
      <c r="AA74" s="39"/>
    </row>
    <row r="75" spans="1:27" s="41" customFormat="1" ht="25.5" customHeight="1" x14ac:dyDescent="0.35">
      <c r="A75" s="90" t="s">
        <v>884</v>
      </c>
      <c r="B75" s="87" t="s">
        <v>885</v>
      </c>
      <c r="C75" s="16">
        <v>5000000000</v>
      </c>
      <c r="D75" s="16">
        <v>5000000000</v>
      </c>
      <c r="E75" s="40"/>
      <c r="H75" s="40"/>
      <c r="I75" s="16">
        <v>0</v>
      </c>
      <c r="J75" s="126"/>
      <c r="K75" s="40"/>
      <c r="L75" s="40"/>
      <c r="M75" s="39"/>
      <c r="N75" s="39"/>
      <c r="O75" s="39"/>
      <c r="P75" s="39"/>
      <c r="Q75" s="39"/>
      <c r="S75" s="39"/>
      <c r="T75" s="39"/>
      <c r="U75" s="39"/>
      <c r="V75" s="39"/>
      <c r="W75" s="39"/>
      <c r="X75" s="39"/>
      <c r="Y75" s="39"/>
      <c r="Z75" s="39"/>
      <c r="AA75" s="39"/>
    </row>
    <row r="76" spans="1:27" s="41" customFormat="1" ht="25.5" customHeight="1" x14ac:dyDescent="0.35">
      <c r="A76" s="90" t="s">
        <v>886</v>
      </c>
      <c r="B76" s="87" t="s">
        <v>887</v>
      </c>
      <c r="C76" s="16">
        <v>3000000000</v>
      </c>
      <c r="D76" s="16">
        <v>3000000000</v>
      </c>
      <c r="E76" s="40"/>
      <c r="H76" s="40"/>
      <c r="I76" s="16">
        <f>CAPEX!F889</f>
        <v>3050000000</v>
      </c>
      <c r="J76" s="126">
        <f>I76-D76</f>
        <v>50000000</v>
      </c>
      <c r="K76" s="40"/>
      <c r="L76" s="40"/>
      <c r="M76" s="39"/>
      <c r="N76" s="39"/>
      <c r="O76" s="39"/>
      <c r="P76" s="39"/>
      <c r="Q76" s="39"/>
      <c r="S76" s="39"/>
      <c r="T76" s="39"/>
      <c r="U76" s="39"/>
      <c r="V76" s="39"/>
      <c r="W76" s="39"/>
      <c r="X76" s="39"/>
      <c r="Y76" s="39"/>
      <c r="Z76" s="39"/>
      <c r="AA76" s="39"/>
    </row>
    <row r="77" spans="1:27" s="41" customFormat="1" ht="25.5" customHeight="1" x14ac:dyDescent="0.35">
      <c r="A77" s="90" t="s">
        <v>888</v>
      </c>
      <c r="B77" s="87" t="s">
        <v>889</v>
      </c>
      <c r="C77" s="16">
        <v>2000000000</v>
      </c>
      <c r="D77" s="16">
        <v>2000000000</v>
      </c>
      <c r="E77" s="40"/>
      <c r="H77" s="40"/>
      <c r="I77" s="16">
        <f>CAPEX!F2123</f>
        <v>1550000000</v>
      </c>
      <c r="J77" s="126"/>
      <c r="K77" s="40"/>
      <c r="L77" s="40"/>
      <c r="M77" s="39"/>
      <c r="N77" s="39"/>
      <c r="O77" s="39"/>
      <c r="P77" s="39"/>
      <c r="Q77" s="39"/>
      <c r="S77" s="39"/>
      <c r="T77" s="39"/>
      <c r="U77" s="39"/>
      <c r="V77" s="39"/>
      <c r="W77" s="39"/>
      <c r="X77" s="39"/>
      <c r="Y77" s="39"/>
      <c r="Z77" s="39"/>
      <c r="AA77" s="39"/>
    </row>
    <row r="78" spans="1:27" s="41" customFormat="1" ht="25.5" customHeight="1" x14ac:dyDescent="0.35">
      <c r="A78" s="90" t="s">
        <v>890</v>
      </c>
      <c r="B78" s="87" t="s">
        <v>891</v>
      </c>
      <c r="C78" s="16">
        <v>500000000</v>
      </c>
      <c r="D78" s="16">
        <v>500000000</v>
      </c>
      <c r="E78" s="40"/>
      <c r="H78" s="40"/>
      <c r="I78" s="16">
        <f>CAPEX!F2272</f>
        <v>500000000</v>
      </c>
      <c r="J78" s="126"/>
      <c r="K78" s="40"/>
      <c r="L78" s="40"/>
      <c r="M78" s="39"/>
      <c r="N78" s="39"/>
      <c r="O78" s="39"/>
      <c r="P78" s="39"/>
      <c r="Q78" s="39"/>
      <c r="S78" s="39"/>
      <c r="T78" s="39"/>
      <c r="U78" s="39"/>
      <c r="V78" s="39"/>
      <c r="W78" s="39"/>
      <c r="X78" s="39"/>
      <c r="Y78" s="39"/>
      <c r="Z78" s="39"/>
      <c r="AA78" s="39"/>
    </row>
    <row r="79" spans="1:27" s="41" customFormat="1" ht="25.5" customHeight="1" x14ac:dyDescent="0.35">
      <c r="A79" s="90" t="s">
        <v>892</v>
      </c>
      <c r="B79" s="87" t="s">
        <v>893</v>
      </c>
      <c r="C79" s="16">
        <v>700000000</v>
      </c>
      <c r="D79" s="16">
        <v>350000000</v>
      </c>
      <c r="E79" s="40"/>
      <c r="H79" s="40"/>
      <c r="I79" s="16"/>
      <c r="J79" s="126"/>
      <c r="K79" s="40"/>
      <c r="L79" s="40"/>
      <c r="M79" s="39"/>
      <c r="N79" s="39"/>
      <c r="O79" s="39"/>
      <c r="P79" s="39"/>
      <c r="Q79" s="39"/>
      <c r="S79" s="39"/>
      <c r="T79" s="39"/>
      <c r="U79" s="39"/>
      <c r="V79" s="39"/>
      <c r="W79" s="39"/>
      <c r="X79" s="39"/>
      <c r="Y79" s="39"/>
      <c r="Z79" s="39"/>
      <c r="AA79" s="39"/>
    </row>
    <row r="80" spans="1:27" s="41" customFormat="1" ht="25.5" customHeight="1" x14ac:dyDescent="0.35">
      <c r="A80" s="90" t="s">
        <v>894</v>
      </c>
      <c r="B80" s="87" t="s">
        <v>895</v>
      </c>
      <c r="C80" s="16">
        <v>728000000</v>
      </c>
      <c r="D80" s="16">
        <v>500000000</v>
      </c>
      <c r="E80" s="40"/>
      <c r="H80" s="40"/>
      <c r="I80" s="16">
        <v>0</v>
      </c>
      <c r="J80" s="126"/>
      <c r="K80" s="40"/>
      <c r="L80" s="40"/>
      <c r="M80" s="39"/>
      <c r="N80" s="39"/>
      <c r="O80" s="39"/>
      <c r="P80" s="39"/>
      <c r="Q80" s="39"/>
      <c r="S80" s="39"/>
      <c r="T80" s="39"/>
      <c r="U80" s="39"/>
      <c r="V80" s="39"/>
      <c r="W80" s="39"/>
      <c r="X80" s="39"/>
      <c r="Y80" s="39"/>
      <c r="Z80" s="39"/>
      <c r="AA80" s="39"/>
    </row>
    <row r="81" spans="1:27" s="41" customFormat="1" ht="25.5" customHeight="1" x14ac:dyDescent="0.35">
      <c r="A81" s="16" t="s">
        <v>896</v>
      </c>
      <c r="B81" s="87" t="s">
        <v>897</v>
      </c>
      <c r="C81" s="16">
        <v>500000000</v>
      </c>
      <c r="D81" s="16">
        <v>500000000</v>
      </c>
      <c r="E81" s="40"/>
      <c r="H81" s="40"/>
      <c r="I81" s="16">
        <f>CAPEX!F524</f>
        <v>500000000</v>
      </c>
      <c r="J81" s="126"/>
      <c r="K81" s="40"/>
      <c r="L81" s="40"/>
      <c r="M81" s="39"/>
      <c r="N81" s="39"/>
      <c r="O81" s="39"/>
      <c r="P81" s="39"/>
      <c r="Q81" s="39"/>
      <c r="S81" s="39"/>
      <c r="T81" s="39"/>
      <c r="U81" s="39"/>
      <c r="V81" s="39"/>
      <c r="W81" s="39"/>
      <c r="X81" s="39"/>
      <c r="Y81" s="39"/>
      <c r="Z81" s="39"/>
      <c r="AA81" s="39"/>
    </row>
    <row r="82" spans="1:27" s="41" customFormat="1" ht="25.5" customHeight="1" x14ac:dyDescent="0.35">
      <c r="A82" s="16" t="s">
        <v>898</v>
      </c>
      <c r="B82" s="87" t="s">
        <v>899</v>
      </c>
      <c r="C82" s="16"/>
      <c r="D82" s="16">
        <f>352955669.159729-59000000</f>
        <v>293955669.159729</v>
      </c>
      <c r="E82" s="40"/>
      <c r="H82" s="40"/>
      <c r="I82" s="16">
        <f>CAPEX!F372</f>
        <v>120000000</v>
      </c>
      <c r="J82" s="126"/>
      <c r="K82" s="40"/>
      <c r="L82" s="40"/>
      <c r="M82" s="39"/>
      <c r="N82" s="39"/>
      <c r="O82" s="39"/>
      <c r="P82" s="39"/>
      <c r="Q82" s="39"/>
      <c r="S82" s="39"/>
      <c r="T82" s="39"/>
      <c r="U82" s="39"/>
      <c r="V82" s="39"/>
      <c r="W82" s="39"/>
      <c r="X82" s="39"/>
      <c r="Y82" s="39"/>
      <c r="Z82" s="39"/>
      <c r="AA82" s="39"/>
    </row>
    <row r="83" spans="1:27" s="41" customFormat="1" ht="25.5" customHeight="1" x14ac:dyDescent="0.35">
      <c r="A83" s="16" t="s">
        <v>4066</v>
      </c>
      <c r="B83" s="87" t="s">
        <v>719</v>
      </c>
      <c r="C83" s="16"/>
      <c r="D83" s="16"/>
      <c r="E83" s="40"/>
      <c r="H83" s="40"/>
      <c r="I83" s="16">
        <v>3000000000</v>
      </c>
      <c r="J83" s="126"/>
      <c r="K83" s="40"/>
      <c r="L83" s="40"/>
      <c r="M83" s="39"/>
      <c r="N83" s="39"/>
      <c r="O83" s="39"/>
      <c r="P83" s="39"/>
      <c r="Q83" s="39"/>
      <c r="S83" s="39"/>
      <c r="T83" s="39"/>
      <c r="U83" s="39"/>
      <c r="V83" s="39"/>
      <c r="W83" s="39"/>
      <c r="X83" s="39"/>
      <c r="Y83" s="39"/>
      <c r="Z83" s="39"/>
      <c r="AA83" s="39"/>
    </row>
    <row r="84" spans="1:27" s="41" customFormat="1" ht="25.5" customHeight="1" x14ac:dyDescent="0.35">
      <c r="A84" s="16"/>
      <c r="B84" s="16"/>
      <c r="C84" s="29">
        <f>SUM(C68:C81)</f>
        <v>82428000000</v>
      </c>
      <c r="D84" s="29">
        <v>114350000000</v>
      </c>
      <c r="E84" s="29">
        <v>114350000000</v>
      </c>
      <c r="F84" s="29">
        <v>114350000000</v>
      </c>
      <c r="G84" s="29">
        <v>114350000000</v>
      </c>
      <c r="H84" s="29">
        <v>114350000000</v>
      </c>
      <c r="I84" s="29">
        <f>SUM(I68:I83)</f>
        <v>54670000000</v>
      </c>
      <c r="J84" s="29">
        <f>SUM(J68:J82)</f>
        <v>9500000000</v>
      </c>
      <c r="K84" s="40"/>
      <c r="L84" s="40">
        <f>I84-K84</f>
        <v>54670000000</v>
      </c>
      <c r="M84" s="39"/>
      <c r="N84" s="39"/>
      <c r="O84" s="39"/>
      <c r="P84" s="39"/>
      <c r="Q84" s="39"/>
      <c r="S84" s="39"/>
      <c r="T84" s="39"/>
      <c r="U84" s="39"/>
      <c r="V84" s="39"/>
      <c r="W84" s="39"/>
      <c r="X84" s="39"/>
      <c r="Y84" s="39"/>
      <c r="Z84" s="39"/>
      <c r="AA84" s="39"/>
    </row>
    <row r="85" spans="1:27" s="41" customFormat="1" ht="25.5" customHeight="1" x14ac:dyDescent="0.35">
      <c r="A85" s="178"/>
      <c r="B85" s="179" t="s">
        <v>4069</v>
      </c>
      <c r="C85" s="179"/>
      <c r="D85" s="179"/>
      <c r="E85" s="179"/>
      <c r="F85" s="179"/>
      <c r="G85" s="179"/>
      <c r="H85" s="179"/>
      <c r="I85" s="179" t="e">
        <f>I84+I65</f>
        <v>#VALUE!</v>
      </c>
      <c r="J85" s="179"/>
      <c r="K85" s="40"/>
      <c r="L85" s="40"/>
      <c r="M85" s="39"/>
      <c r="N85" s="39"/>
      <c r="O85" s="39"/>
      <c r="P85" s="39"/>
      <c r="Q85" s="39"/>
      <c r="S85" s="39"/>
      <c r="T85" s="39"/>
      <c r="U85" s="39"/>
      <c r="V85" s="39"/>
      <c r="W85" s="39"/>
      <c r="X85" s="39"/>
      <c r="Y85" s="39"/>
      <c r="Z85" s="39"/>
      <c r="AA85" s="39"/>
    </row>
    <row r="86" spans="1:27" s="41" customFormat="1" ht="41.25" customHeight="1" x14ac:dyDescent="0.35">
      <c r="B86" s="39"/>
      <c r="D86" s="41">
        <f>Summary!C43</f>
        <v>223319909354.01199</v>
      </c>
      <c r="E86" s="41">
        <f t="shared" ref="E86:H86" si="5">E84+E65</f>
        <v>114350000100</v>
      </c>
      <c r="F86" s="41">
        <f t="shared" si="5"/>
        <v>114350000000</v>
      </c>
      <c r="G86" s="41" t="e">
        <f t="shared" si="5"/>
        <v>#REF!</v>
      </c>
      <c r="H86" s="41">
        <f t="shared" si="5"/>
        <v>114350004007.0952</v>
      </c>
      <c r="I86" s="41" t="e">
        <f>D86-I85</f>
        <v>#VALUE!</v>
      </c>
      <c r="J86" s="41" t="e">
        <f>Summary!C43-'CAP LIMIT'!I86</f>
        <v>#VALUE!</v>
      </c>
      <c r="K86" s="40"/>
      <c r="L86" s="40"/>
      <c r="M86" s="39"/>
      <c r="N86" s="39"/>
      <c r="O86" s="39"/>
      <c r="P86" s="39"/>
      <c r="Q86" s="39"/>
      <c r="S86" s="39"/>
      <c r="T86" s="39"/>
      <c r="U86" s="39"/>
      <c r="V86" s="39"/>
      <c r="W86" s="39"/>
      <c r="X86" s="39"/>
      <c r="Y86" s="39"/>
      <c r="Z86" s="39"/>
      <c r="AA86" s="39"/>
    </row>
    <row r="87" spans="1:27" s="41" customFormat="1" ht="46.5" customHeight="1" x14ac:dyDescent="0.35">
      <c r="B87" s="39"/>
      <c r="C87" s="40"/>
      <c r="E87" s="40"/>
      <c r="H87" s="40"/>
      <c r="I87" s="41" t="e">
        <f>I84+I65</f>
        <v>#VALUE!</v>
      </c>
      <c r="K87" s="40"/>
      <c r="L87" s="40"/>
      <c r="M87" s="39"/>
      <c r="N87" s="39"/>
      <c r="O87" s="39"/>
      <c r="P87" s="39"/>
      <c r="Q87" s="39"/>
      <c r="S87" s="39"/>
      <c r="T87" s="39"/>
      <c r="U87" s="39"/>
      <c r="V87" s="39"/>
      <c r="W87" s="39"/>
      <c r="X87" s="39"/>
      <c r="Y87" s="39"/>
      <c r="Z87" s="39"/>
      <c r="AA87" s="39"/>
    </row>
    <row r="88" spans="1:27" s="41" customFormat="1" ht="24.75" customHeight="1" x14ac:dyDescent="0.35">
      <c r="A88" s="91"/>
      <c r="B88" s="39"/>
      <c r="C88" s="40"/>
      <c r="E88" s="40"/>
      <c r="H88" s="40"/>
      <c r="I88" s="41" t="e">
        <f>I84+I65</f>
        <v>#VALUE!</v>
      </c>
      <c r="K88" s="40"/>
      <c r="L88" s="40"/>
      <c r="M88" s="39"/>
      <c r="N88" s="39"/>
      <c r="O88" s="39"/>
      <c r="P88" s="39"/>
      <c r="Q88" s="39"/>
      <c r="S88" s="39"/>
      <c r="T88" s="39"/>
      <c r="U88" s="39"/>
      <c r="V88" s="39"/>
      <c r="W88" s="39"/>
      <c r="X88" s="39"/>
      <c r="Y88" s="39"/>
      <c r="Z88" s="39"/>
      <c r="AA88" s="39"/>
    </row>
    <row r="89" spans="1:27" s="41" customFormat="1" ht="24.75" customHeight="1" x14ac:dyDescent="0.35">
      <c r="A89" s="91"/>
      <c r="B89" s="39"/>
      <c r="C89" s="40"/>
      <c r="E89" s="40"/>
      <c r="H89" s="40"/>
      <c r="K89" s="40"/>
      <c r="L89" s="40"/>
      <c r="M89" s="39"/>
      <c r="N89" s="39"/>
      <c r="O89" s="39"/>
      <c r="P89" s="39"/>
      <c r="Q89" s="39"/>
      <c r="S89" s="39"/>
      <c r="T89" s="39"/>
      <c r="U89" s="39"/>
      <c r="V89" s="39"/>
      <c r="W89" s="39"/>
      <c r="X89" s="39"/>
      <c r="Y89" s="39"/>
      <c r="Z89" s="39"/>
      <c r="AA89" s="39"/>
    </row>
    <row r="90" spans="1:27" s="41" customFormat="1" ht="24.75" customHeight="1" x14ac:dyDescent="0.35">
      <c r="A90" s="91"/>
      <c r="B90" s="39"/>
      <c r="C90" s="40"/>
      <c r="E90" s="40"/>
      <c r="H90" s="40"/>
      <c r="I90" s="41" t="e">
        <f>I86-I88</f>
        <v>#VALUE!</v>
      </c>
      <c r="K90" s="40"/>
      <c r="L90" s="40"/>
      <c r="M90" s="39"/>
      <c r="N90" s="39"/>
      <c r="O90" s="39"/>
      <c r="P90" s="39"/>
      <c r="Q90" s="39"/>
      <c r="S90" s="39"/>
      <c r="T90" s="39"/>
      <c r="U90" s="39"/>
      <c r="V90" s="39"/>
      <c r="W90" s="39"/>
      <c r="X90" s="39"/>
      <c r="Y90" s="39"/>
      <c r="Z90" s="39"/>
      <c r="AA90" s="39"/>
    </row>
    <row r="91" spans="1:27" s="41" customFormat="1" ht="47.25" customHeight="1" x14ac:dyDescent="0.35">
      <c r="A91" s="91"/>
      <c r="B91" s="39"/>
      <c r="C91" s="40"/>
      <c r="D91" s="45"/>
      <c r="E91" s="40"/>
      <c r="H91" s="40"/>
      <c r="K91" s="40"/>
      <c r="L91" s="40"/>
      <c r="M91" s="39"/>
      <c r="N91" s="39"/>
      <c r="O91" s="39"/>
      <c r="P91" s="39"/>
      <c r="Q91" s="39"/>
      <c r="S91" s="39"/>
      <c r="T91" s="39"/>
      <c r="U91" s="39"/>
      <c r="V91" s="39"/>
      <c r="W91" s="39"/>
      <c r="X91" s="39"/>
      <c r="Y91" s="39"/>
      <c r="Z91" s="39"/>
      <c r="AA91" s="39"/>
    </row>
    <row r="92" spans="1:27" s="41" customFormat="1" x14ac:dyDescent="0.35">
      <c r="A92" s="38"/>
      <c r="B92" s="86" t="s">
        <v>900</v>
      </c>
      <c r="C92" s="40"/>
      <c r="D92" s="45">
        <v>72060662633.215759</v>
      </c>
      <c r="E92" s="43"/>
      <c r="F92" s="45"/>
      <c r="G92" s="45"/>
      <c r="H92" s="40"/>
      <c r="K92" s="40"/>
      <c r="L92" s="40"/>
      <c r="M92" s="92" t="e">
        <f>#REF!-D93</f>
        <v>#REF!</v>
      </c>
      <c r="N92" s="39"/>
      <c r="O92" s="39"/>
      <c r="P92" s="39"/>
      <c r="Q92" s="39"/>
      <c r="S92" s="39"/>
      <c r="T92" s="39"/>
      <c r="U92" s="39"/>
      <c r="V92" s="39"/>
      <c r="W92" s="39"/>
      <c r="X92" s="39"/>
      <c r="Y92" s="39"/>
      <c r="Z92" s="39"/>
      <c r="AA92" s="39"/>
    </row>
    <row r="93" spans="1:27" s="41" customFormat="1" x14ac:dyDescent="0.35">
      <c r="A93" s="38"/>
      <c r="B93" s="43" t="s">
        <v>901</v>
      </c>
      <c r="C93" s="40"/>
      <c r="D93" s="45">
        <v>186410662632.26688</v>
      </c>
      <c r="E93" s="93">
        <v>0.53117033209174502</v>
      </c>
      <c r="H93" s="40"/>
      <c r="I93" s="41">
        <f>D93-I84</f>
        <v>131740662632.26688</v>
      </c>
      <c r="K93" s="40"/>
      <c r="L93" s="40"/>
      <c r="M93" s="39"/>
      <c r="N93" s="39"/>
      <c r="O93" s="39"/>
      <c r="P93" s="39"/>
      <c r="Q93" s="40"/>
      <c r="S93" s="39"/>
      <c r="T93" s="39"/>
      <c r="U93" s="39"/>
      <c r="V93" s="39"/>
      <c r="W93" s="39"/>
      <c r="X93" s="39"/>
      <c r="Y93" s="39"/>
      <c r="Z93" s="39"/>
      <c r="AA93" s="39"/>
    </row>
    <row r="94" spans="1:27" s="41" customFormat="1" ht="9.75" customHeight="1" x14ac:dyDescent="0.35">
      <c r="A94" s="38"/>
      <c r="B94" s="39"/>
      <c r="C94" s="40"/>
      <c r="E94" s="40"/>
      <c r="H94" s="40"/>
      <c r="K94" s="40"/>
      <c r="L94" s="40"/>
      <c r="M94" s="39"/>
      <c r="N94" s="39"/>
      <c r="O94" s="39"/>
      <c r="P94" s="39"/>
      <c r="Q94" s="39"/>
      <c r="S94" s="39"/>
      <c r="T94" s="39"/>
      <c r="U94" s="39"/>
      <c r="V94" s="39"/>
      <c r="W94" s="39"/>
      <c r="X94" s="39"/>
      <c r="Y94" s="39"/>
      <c r="Z94" s="39"/>
      <c r="AA94" s="39"/>
    </row>
    <row r="95" spans="1:27" s="41" customFormat="1" x14ac:dyDescent="0.35">
      <c r="A95" s="38"/>
      <c r="B95" s="86" t="s">
        <v>902</v>
      </c>
      <c r="C95" s="40"/>
      <c r="D95" s="45">
        <v>164530884210.40213</v>
      </c>
      <c r="E95" s="93">
        <v>0.46882966790825498</v>
      </c>
      <c r="H95" s="40"/>
      <c r="K95" s="40"/>
      <c r="L95" s="40"/>
      <c r="M95" s="39"/>
      <c r="N95" s="39"/>
      <c r="O95" s="39"/>
      <c r="P95" s="39"/>
      <c r="Q95" s="39"/>
      <c r="S95" s="39"/>
      <c r="T95" s="39"/>
      <c r="U95" s="39"/>
      <c r="V95" s="39"/>
      <c r="W95" s="39"/>
      <c r="X95" s="39"/>
      <c r="Y95" s="39"/>
      <c r="Z95" s="39"/>
      <c r="AA95" s="39"/>
    </row>
    <row r="96" spans="1:27" s="41" customFormat="1" ht="13.5" customHeight="1" x14ac:dyDescent="0.35">
      <c r="A96" s="38"/>
      <c r="B96" s="86"/>
      <c r="C96" s="40"/>
      <c r="D96" s="45"/>
      <c r="E96" s="43"/>
      <c r="H96" s="40"/>
      <c r="K96" s="40"/>
      <c r="L96" s="40"/>
      <c r="M96" s="39"/>
      <c r="N96" s="39"/>
      <c r="O96" s="39"/>
      <c r="P96" s="39"/>
      <c r="Q96" s="39"/>
      <c r="S96" s="39"/>
      <c r="T96" s="39"/>
      <c r="U96" s="39"/>
      <c r="V96" s="39"/>
      <c r="W96" s="39"/>
      <c r="X96" s="39"/>
      <c r="Y96" s="39"/>
      <c r="Z96" s="39"/>
      <c r="AA96" s="39"/>
    </row>
    <row r="97" spans="1:27" s="41" customFormat="1" x14ac:dyDescent="0.35">
      <c r="A97" s="38"/>
      <c r="B97" s="86" t="s">
        <v>903</v>
      </c>
      <c r="C97" s="40"/>
      <c r="D97" s="45">
        <v>350941546842.66901</v>
      </c>
      <c r="E97" s="43"/>
      <c r="H97" s="40"/>
      <c r="K97" s="40"/>
      <c r="L97" s="40"/>
      <c r="M97" s="39"/>
      <c r="N97" s="39"/>
      <c r="O97" s="39"/>
      <c r="P97" s="39"/>
      <c r="Q97" s="39"/>
      <c r="S97" s="39"/>
      <c r="T97" s="39"/>
      <c r="U97" s="39"/>
      <c r="V97" s="39"/>
      <c r="W97" s="39"/>
      <c r="X97" s="39"/>
      <c r="Y97" s="39"/>
      <c r="Z97" s="39"/>
      <c r="AA97" s="39"/>
    </row>
    <row r="98" spans="1:27" s="41" customFormat="1" x14ac:dyDescent="0.35">
      <c r="A98" s="38"/>
      <c r="B98" s="39"/>
      <c r="C98" s="40"/>
      <c r="D98" s="41" t="e">
        <v>#REF!</v>
      </c>
      <c r="E98" s="40">
        <f>N51-D93</f>
        <v>0.948883056640625</v>
      </c>
      <c r="H98" s="40"/>
      <c r="K98" s="40"/>
      <c r="L98" s="40"/>
      <c r="M98" s="39"/>
      <c r="N98" s="39"/>
      <c r="O98" s="39"/>
      <c r="P98" s="39"/>
      <c r="Q98" s="39"/>
      <c r="S98" s="39"/>
      <c r="T98" s="39"/>
      <c r="U98" s="39"/>
      <c r="V98" s="39"/>
      <c r="W98" s="39"/>
      <c r="X98" s="39"/>
      <c r="Y98" s="39"/>
      <c r="Z98" s="39"/>
      <c r="AA98" s="39"/>
    </row>
    <row r="99" spans="1:27" s="41" customFormat="1" x14ac:dyDescent="0.35">
      <c r="A99" s="38"/>
      <c r="B99" s="39"/>
      <c r="C99" s="40"/>
      <c r="D99" s="41" t="e">
        <v>#REF!</v>
      </c>
      <c r="E99" s="43"/>
      <c r="H99" s="40"/>
      <c r="K99" s="40"/>
      <c r="L99" s="40"/>
      <c r="M99" s="39"/>
      <c r="N99" s="39"/>
      <c r="O99" s="39"/>
      <c r="P99" s="39"/>
      <c r="Q99" s="39"/>
      <c r="S99" s="39"/>
      <c r="T99" s="39"/>
      <c r="U99" s="39"/>
      <c r="V99" s="39"/>
      <c r="W99" s="39"/>
      <c r="X99" s="39"/>
      <c r="Y99" s="39"/>
      <c r="Z99" s="39"/>
      <c r="AA99" s="39"/>
    </row>
    <row r="100" spans="1:27" s="41" customFormat="1" x14ac:dyDescent="0.35">
      <c r="A100" s="38"/>
      <c r="B100" s="39"/>
      <c r="C100" s="40"/>
      <c r="E100" s="40"/>
      <c r="H100" s="40"/>
      <c r="K100" s="40"/>
      <c r="L100" s="40"/>
      <c r="M100" s="40" t="e">
        <f>#REF!-123648490286</f>
        <v>#REF!</v>
      </c>
      <c r="N100" s="40" t="e">
        <f>#REF!-123648490286</f>
        <v>#REF!</v>
      </c>
      <c r="O100" s="40" t="e">
        <f>#REF!-123648490286</f>
        <v>#REF!</v>
      </c>
      <c r="P100" s="40">
        <f>N65-123648490286</f>
        <v>-123648490286</v>
      </c>
      <c r="Q100" s="40">
        <f>O65-123648490286</f>
        <v>-123648490286</v>
      </c>
      <c r="S100" s="39"/>
      <c r="T100" s="39"/>
      <c r="U100" s="39"/>
      <c r="V100" s="39"/>
      <c r="W100" s="39"/>
      <c r="X100" s="39"/>
      <c r="Y100" s="39"/>
      <c r="Z100" s="39"/>
      <c r="AA100" s="39"/>
    </row>
    <row r="101" spans="1:27" s="41" customFormat="1" x14ac:dyDescent="0.35">
      <c r="A101" s="38"/>
      <c r="B101" s="39"/>
      <c r="C101" s="40"/>
      <c r="E101" s="40"/>
      <c r="H101" s="40"/>
      <c r="K101" s="40"/>
      <c r="L101" s="40"/>
      <c r="M101" s="39"/>
      <c r="N101" s="39"/>
      <c r="O101" s="39"/>
      <c r="P101" s="39"/>
      <c r="Q101" s="39"/>
      <c r="S101" s="39"/>
      <c r="T101" s="39"/>
      <c r="U101" s="39"/>
      <c r="V101" s="39"/>
      <c r="W101" s="39"/>
      <c r="X101" s="39"/>
      <c r="Y101" s="39"/>
      <c r="Z101" s="39"/>
      <c r="AA101" s="39"/>
    </row>
    <row r="103" spans="1:27" s="41" customFormat="1" x14ac:dyDescent="0.35">
      <c r="A103" s="38"/>
      <c r="B103" s="39"/>
      <c r="C103" s="40"/>
      <c r="E103" s="40"/>
      <c r="H103" s="40"/>
      <c r="K103" s="40"/>
      <c r="L103" s="40"/>
      <c r="M103" s="39"/>
      <c r="N103" s="39"/>
      <c r="O103" s="39"/>
      <c r="P103" s="39"/>
      <c r="Q103" s="39"/>
      <c r="S103" s="39"/>
      <c r="T103" s="39"/>
      <c r="U103" s="39"/>
      <c r="V103" s="39"/>
      <c r="W103" s="39"/>
      <c r="X103" s="39"/>
      <c r="Y103" s="39"/>
      <c r="Z103" s="39"/>
      <c r="AA103" s="39"/>
    </row>
    <row r="104" spans="1:27" s="41" customFormat="1" x14ac:dyDescent="0.35">
      <c r="A104" s="38"/>
      <c r="B104" s="39"/>
      <c r="C104" s="40"/>
      <c r="E104" s="40"/>
      <c r="H104" s="40"/>
      <c r="K104" s="40"/>
      <c r="L104" s="40"/>
      <c r="M104" s="39"/>
      <c r="N104" s="39"/>
      <c r="O104" s="39"/>
      <c r="P104" s="39"/>
      <c r="Q104" s="39"/>
      <c r="S104" s="39"/>
      <c r="T104" s="39"/>
      <c r="U104" s="39"/>
      <c r="V104" s="39"/>
      <c r="W104" s="39"/>
      <c r="X104" s="39"/>
      <c r="Y104" s="39"/>
      <c r="Z104" s="39"/>
      <c r="AA104" s="39"/>
    </row>
  </sheetData>
  <mergeCells count="1">
    <mergeCell ref="B2:D2"/>
  </mergeCells>
  <phoneticPr fontId="3" type="noConversion"/>
  <conditionalFormatting sqref="B10">
    <cfRule type="expression" dxfId="62" priority="1" stopIfTrue="1">
      <formula>B$5=0</formula>
    </cfRule>
  </conditionalFormatting>
  <dataValidations disablePrompts="1" count="1">
    <dataValidation type="decimal" allowBlank="1" showInputMessage="1" showErrorMessage="1" sqref="N11:P11" xr:uid="{00000000-0002-0000-0000-000000000000}">
      <formula1>0</formula1>
      <formula2>10</formula2>
    </dataValidation>
  </dataValidations>
  <pageMargins left="0.36" right="0.38" top="0.75" bottom="0.75" header="0.3" footer="0.3"/>
  <pageSetup paperSize="9" scale="60" orientation="portrait" r:id="rId1"/>
  <rowBreaks count="1" manualBreakCount="1">
    <brk id="45" max="8"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L96"/>
  <sheetViews>
    <sheetView view="pageBreakPreview" zoomScale="59" zoomScaleNormal="100" zoomScaleSheetLayoutView="59" workbookViewId="0">
      <selection activeCell="M49" sqref="M48:M49"/>
    </sheetView>
  </sheetViews>
  <sheetFormatPr defaultRowHeight="23.25" x14ac:dyDescent="0.35"/>
  <cols>
    <col min="1" max="1" width="5.7109375" style="94" customWidth="1"/>
    <col min="2" max="2" width="36.140625" style="94" customWidth="1"/>
    <col min="3" max="3" width="45" style="94" customWidth="1"/>
    <col min="4" max="4" width="24.42578125" style="94" hidden="1" customWidth="1"/>
    <col min="5" max="5" width="24" style="94" customWidth="1"/>
    <col min="6" max="6" width="24.42578125" style="94" hidden="1" customWidth="1"/>
    <col min="7" max="7" width="22.42578125" style="17" hidden="1" customWidth="1"/>
    <col min="8" max="8" width="25.28515625" style="17" customWidth="1"/>
    <col min="9" max="9" width="27.5703125" style="17" customWidth="1"/>
    <col min="10" max="10" width="30.5703125" style="17" customWidth="1"/>
    <col min="11" max="11" width="40.140625" style="94" bestFit="1" customWidth="1"/>
    <col min="12" max="12" width="9.140625" style="94"/>
    <col min="13" max="13" width="40.140625" style="94" customWidth="1"/>
    <col min="14" max="16384" width="9.140625" style="94"/>
  </cols>
  <sheetData>
    <row r="2" spans="1:11" ht="21" customHeight="1" x14ac:dyDescent="0.35">
      <c r="A2" s="486" t="s">
        <v>2093</v>
      </c>
      <c r="B2" s="486"/>
      <c r="C2" s="486"/>
      <c r="D2" s="486"/>
      <c r="E2" s="486"/>
      <c r="F2" s="486"/>
      <c r="G2" s="486"/>
      <c r="H2" s="486"/>
      <c r="I2" s="486"/>
      <c r="J2" s="486"/>
      <c r="K2" s="486"/>
    </row>
    <row r="3" spans="1:11" s="98" customFormat="1" ht="93" x14ac:dyDescent="0.35">
      <c r="A3" s="95" t="s">
        <v>736</v>
      </c>
      <c r="B3" s="95" t="s">
        <v>737</v>
      </c>
      <c r="C3" s="95" t="s">
        <v>870</v>
      </c>
      <c r="D3" s="96" t="s">
        <v>738</v>
      </c>
      <c r="E3" s="97" t="s">
        <v>739</v>
      </c>
      <c r="F3" s="97" t="s">
        <v>2097</v>
      </c>
      <c r="G3" s="97" t="s">
        <v>2096</v>
      </c>
      <c r="H3" s="97" t="s">
        <v>2098</v>
      </c>
      <c r="I3" s="97" t="s">
        <v>757</v>
      </c>
      <c r="J3" s="97" t="s">
        <v>1521</v>
      </c>
      <c r="K3" s="97" t="s">
        <v>2094</v>
      </c>
    </row>
    <row r="4" spans="1:11" s="98" customFormat="1" x14ac:dyDescent="0.35">
      <c r="A4" s="95" t="s">
        <v>2087</v>
      </c>
      <c r="B4" s="95" t="s">
        <v>2086</v>
      </c>
      <c r="C4" s="95"/>
      <c r="D4" s="96"/>
      <c r="E4" s="97"/>
      <c r="F4" s="97"/>
      <c r="G4" s="99"/>
      <c r="H4" s="97"/>
      <c r="I4" s="97"/>
      <c r="J4" s="97"/>
      <c r="K4" s="97"/>
    </row>
    <row r="5" spans="1:11" x14ac:dyDescent="0.35">
      <c r="A5" s="101"/>
      <c r="B5" s="102" t="s">
        <v>2052</v>
      </c>
      <c r="C5" s="100"/>
      <c r="D5" s="100"/>
      <c r="E5" s="18"/>
      <c r="F5" s="18"/>
      <c r="G5" s="100"/>
      <c r="H5" s="18"/>
      <c r="I5" s="103">
        <v>1000000000</v>
      </c>
      <c r="J5" s="18"/>
      <c r="K5" s="100"/>
    </row>
    <row r="6" spans="1:11" s="98" customFormat="1" ht="69.75" x14ac:dyDescent="0.35">
      <c r="A6" s="101" t="s">
        <v>740</v>
      </c>
      <c r="B6" s="112" t="s">
        <v>2095</v>
      </c>
      <c r="C6" s="99"/>
      <c r="D6" s="100"/>
      <c r="E6" s="18"/>
      <c r="F6" s="18"/>
      <c r="G6" s="99"/>
      <c r="H6" s="18"/>
      <c r="I6" s="18"/>
      <c r="J6" s="18"/>
      <c r="K6" s="99"/>
    </row>
    <row r="7" spans="1:11" s="98" customFormat="1" ht="240.75" customHeight="1" x14ac:dyDescent="0.35">
      <c r="A7" s="101" t="s">
        <v>741</v>
      </c>
      <c r="B7" s="485" t="str">
        <f>B66</f>
        <v>//</v>
      </c>
      <c r="C7" s="99" t="s">
        <v>1523</v>
      </c>
      <c r="D7" s="99"/>
      <c r="E7" s="103"/>
      <c r="F7" s="103"/>
      <c r="G7" s="99"/>
      <c r="H7" s="103">
        <v>200000000</v>
      </c>
      <c r="I7" s="103"/>
      <c r="J7" s="103"/>
      <c r="K7" s="99" t="s">
        <v>1554</v>
      </c>
    </row>
    <row r="8" spans="1:11" s="98" customFormat="1" ht="309.75" customHeight="1" x14ac:dyDescent="0.35">
      <c r="A8" s="101" t="s">
        <v>742</v>
      </c>
      <c r="B8" s="485"/>
      <c r="C8" s="99" t="s">
        <v>1524</v>
      </c>
      <c r="D8" s="99"/>
      <c r="E8" s="103"/>
      <c r="F8" s="103"/>
      <c r="G8" s="99"/>
      <c r="H8" s="103">
        <v>200000000</v>
      </c>
      <c r="I8" s="103"/>
      <c r="J8" s="103"/>
      <c r="K8" s="99" t="s">
        <v>1555</v>
      </c>
    </row>
    <row r="9" spans="1:11" s="98" customFormat="1" ht="351.75" customHeight="1" x14ac:dyDescent="0.35">
      <c r="A9" s="101" t="s">
        <v>743</v>
      </c>
      <c r="B9" s="485"/>
      <c r="C9" s="99" t="s">
        <v>1525</v>
      </c>
      <c r="D9" s="99"/>
      <c r="E9" s="103"/>
      <c r="F9" s="103"/>
      <c r="G9" s="99"/>
      <c r="H9" s="103">
        <v>120000000</v>
      </c>
      <c r="I9" s="103"/>
      <c r="J9" s="103"/>
      <c r="K9" s="99" t="s">
        <v>1556</v>
      </c>
    </row>
    <row r="10" spans="1:11" s="98" customFormat="1" ht="246.75" customHeight="1" x14ac:dyDescent="0.35">
      <c r="A10" s="101" t="s">
        <v>687</v>
      </c>
      <c r="B10" s="485"/>
      <c r="C10" s="99" t="s">
        <v>1526</v>
      </c>
      <c r="D10" s="99"/>
      <c r="E10" s="103"/>
      <c r="F10" s="103"/>
      <c r="G10" s="99"/>
      <c r="H10" s="103">
        <v>200000000</v>
      </c>
      <c r="I10" s="103"/>
      <c r="J10" s="103"/>
      <c r="K10" s="99" t="s">
        <v>1557</v>
      </c>
    </row>
    <row r="11" spans="1:11" s="98" customFormat="1" ht="409.5" x14ac:dyDescent="0.35">
      <c r="A11" s="101" t="s">
        <v>744</v>
      </c>
      <c r="B11" s="485"/>
      <c r="C11" s="99" t="s">
        <v>1527</v>
      </c>
      <c r="D11" s="99"/>
      <c r="E11" s="103"/>
      <c r="F11" s="103"/>
      <c r="G11" s="99"/>
      <c r="H11" s="103">
        <v>1000000000</v>
      </c>
      <c r="I11" s="103"/>
      <c r="J11" s="103"/>
      <c r="K11" s="99" t="s">
        <v>1558</v>
      </c>
    </row>
    <row r="12" spans="1:11" s="98" customFormat="1" ht="409.5" customHeight="1" x14ac:dyDescent="0.35">
      <c r="A12" s="101" t="s">
        <v>745</v>
      </c>
      <c r="B12" s="485"/>
      <c r="C12" s="99" t="s">
        <v>1528</v>
      </c>
      <c r="D12" s="99"/>
      <c r="E12" s="103"/>
      <c r="F12" s="103"/>
      <c r="G12" s="99"/>
      <c r="H12" s="103">
        <v>250000000</v>
      </c>
      <c r="I12" s="103"/>
      <c r="J12" s="103"/>
      <c r="K12" s="99" t="s">
        <v>1559</v>
      </c>
    </row>
    <row r="13" spans="1:11" s="98" customFormat="1" ht="185.25" customHeight="1" x14ac:dyDescent="0.35">
      <c r="A13" s="101" t="s">
        <v>746</v>
      </c>
      <c r="B13" s="485"/>
      <c r="C13" s="99" t="s">
        <v>578</v>
      </c>
      <c r="D13" s="99"/>
      <c r="E13" s="103"/>
      <c r="F13" s="103"/>
      <c r="G13" s="99"/>
      <c r="H13" s="103">
        <v>250000000</v>
      </c>
      <c r="I13" s="103"/>
      <c r="J13" s="103"/>
      <c r="K13" s="99" t="s">
        <v>1560</v>
      </c>
    </row>
    <row r="14" spans="1:11" s="98" customFormat="1" ht="188.25" customHeight="1" x14ac:dyDescent="0.35">
      <c r="A14" s="101" t="s">
        <v>747</v>
      </c>
      <c r="B14" s="485"/>
      <c r="C14" s="99" t="s">
        <v>1529</v>
      </c>
      <c r="D14" s="99"/>
      <c r="E14" s="103"/>
      <c r="F14" s="103"/>
      <c r="G14" s="99"/>
      <c r="H14" s="103">
        <v>100000000</v>
      </c>
      <c r="I14" s="103"/>
      <c r="J14" s="103"/>
      <c r="K14" s="99" t="s">
        <v>1561</v>
      </c>
    </row>
    <row r="15" spans="1:11" s="98" customFormat="1" ht="258" customHeight="1" x14ac:dyDescent="0.35">
      <c r="A15" s="101" t="s">
        <v>748</v>
      </c>
      <c r="B15" s="485"/>
      <c r="C15" s="99" t="s">
        <v>1530</v>
      </c>
      <c r="D15" s="99"/>
      <c r="E15" s="103"/>
      <c r="F15" s="103"/>
      <c r="G15" s="99"/>
      <c r="H15" s="103">
        <v>900000000</v>
      </c>
      <c r="I15" s="103"/>
      <c r="J15" s="103"/>
      <c r="K15" s="99" t="s">
        <v>1562</v>
      </c>
    </row>
    <row r="16" spans="1:11" s="98" customFormat="1" ht="113.25" customHeight="1" x14ac:dyDescent="0.35">
      <c r="A16" s="101" t="s">
        <v>749</v>
      </c>
      <c r="B16" s="485"/>
      <c r="C16" s="99" t="s">
        <v>1531</v>
      </c>
      <c r="D16" s="99"/>
      <c r="E16" s="103"/>
      <c r="F16" s="103"/>
      <c r="G16" s="99"/>
      <c r="H16" s="103">
        <v>200000000</v>
      </c>
      <c r="I16" s="103"/>
      <c r="J16" s="103"/>
      <c r="K16" s="99" t="s">
        <v>1563</v>
      </c>
    </row>
    <row r="17" spans="1:11" s="98" customFormat="1" ht="151.5" customHeight="1" x14ac:dyDescent="0.35">
      <c r="A17" s="101" t="s">
        <v>750</v>
      </c>
      <c r="B17" s="485"/>
      <c r="C17" s="99" t="s">
        <v>1532</v>
      </c>
      <c r="D17" s="99"/>
      <c r="E17" s="103"/>
      <c r="F17" s="103"/>
      <c r="G17" s="99"/>
      <c r="H17" s="103">
        <v>150000000</v>
      </c>
      <c r="I17" s="103"/>
      <c r="J17" s="103"/>
      <c r="K17" s="99" t="s">
        <v>1564</v>
      </c>
    </row>
    <row r="18" spans="1:11" s="98" customFormat="1" ht="186" x14ac:dyDescent="0.35">
      <c r="A18" s="101" t="s">
        <v>751</v>
      </c>
      <c r="B18" s="485"/>
      <c r="C18" s="99" t="s">
        <v>1533</v>
      </c>
      <c r="D18" s="99"/>
      <c r="E18" s="103"/>
      <c r="F18" s="103"/>
      <c r="G18" s="99"/>
      <c r="H18" s="103">
        <v>150000000</v>
      </c>
      <c r="I18" s="103"/>
      <c r="J18" s="103"/>
      <c r="K18" s="99" t="s">
        <v>1565</v>
      </c>
    </row>
    <row r="19" spans="1:11" s="98" customFormat="1" ht="304.5" customHeight="1" x14ac:dyDescent="0.35">
      <c r="A19" s="101" t="s">
        <v>752</v>
      </c>
      <c r="B19" s="485"/>
      <c r="C19" s="99" t="s">
        <v>1534</v>
      </c>
      <c r="D19" s="99"/>
      <c r="E19" s="103"/>
      <c r="F19" s="103"/>
      <c r="G19" s="99"/>
      <c r="H19" s="103">
        <v>200000000</v>
      </c>
      <c r="I19" s="103"/>
      <c r="J19" s="103"/>
      <c r="K19" s="99" t="s">
        <v>1566</v>
      </c>
    </row>
    <row r="20" spans="1:11" s="98" customFormat="1" ht="212.25" customHeight="1" x14ac:dyDescent="0.35">
      <c r="A20" s="101" t="s">
        <v>753</v>
      </c>
      <c r="B20" s="485"/>
      <c r="C20" s="99" t="s">
        <v>1535</v>
      </c>
      <c r="D20" s="99"/>
      <c r="E20" s="103"/>
      <c r="F20" s="103"/>
      <c r="G20" s="99"/>
      <c r="H20" s="103">
        <v>120000000</v>
      </c>
      <c r="I20" s="103"/>
      <c r="J20" s="103"/>
      <c r="K20" s="99" t="s">
        <v>1567</v>
      </c>
    </row>
    <row r="21" spans="1:11" s="98" customFormat="1" ht="162.75" x14ac:dyDescent="0.35">
      <c r="A21" s="101" t="s">
        <v>754</v>
      </c>
      <c r="B21" s="485"/>
      <c r="C21" s="99" t="s">
        <v>1536</v>
      </c>
      <c r="D21" s="99"/>
      <c r="E21" s="103"/>
      <c r="F21" s="103"/>
      <c r="G21" s="99"/>
      <c r="H21" s="103">
        <v>200000000</v>
      </c>
      <c r="I21" s="103"/>
      <c r="J21" s="103"/>
      <c r="K21" s="99" t="s">
        <v>1568</v>
      </c>
    </row>
    <row r="22" spans="1:11" s="98" customFormat="1" ht="116.25" x14ac:dyDescent="0.35">
      <c r="A22" s="101" t="s">
        <v>755</v>
      </c>
      <c r="B22" s="485"/>
      <c r="C22" s="99" t="s">
        <v>1537</v>
      </c>
      <c r="D22" s="99"/>
      <c r="E22" s="103"/>
      <c r="F22" s="103"/>
      <c r="G22" s="99"/>
      <c r="H22" s="103">
        <v>150000000</v>
      </c>
      <c r="I22" s="103"/>
      <c r="J22" s="103"/>
      <c r="K22" s="99" t="s">
        <v>1569</v>
      </c>
    </row>
    <row r="23" spans="1:11" s="98" customFormat="1" ht="116.25" x14ac:dyDescent="0.35">
      <c r="A23" s="101" t="s">
        <v>797</v>
      </c>
      <c r="B23" s="485"/>
      <c r="C23" s="99" t="s">
        <v>1538</v>
      </c>
      <c r="D23" s="99"/>
      <c r="E23" s="103"/>
      <c r="F23" s="103"/>
      <c r="G23" s="99"/>
      <c r="H23" s="103">
        <v>60000000</v>
      </c>
      <c r="I23" s="103"/>
      <c r="J23" s="103"/>
      <c r="K23" s="99" t="s">
        <v>1570</v>
      </c>
    </row>
    <row r="24" spans="1:11" s="98" customFormat="1" ht="93" x14ac:dyDescent="0.35">
      <c r="A24" s="101" t="s">
        <v>800</v>
      </c>
      <c r="B24" s="485"/>
      <c r="C24" s="99" t="s">
        <v>1539</v>
      </c>
      <c r="D24" s="99"/>
      <c r="E24" s="103"/>
      <c r="F24" s="103"/>
      <c r="G24" s="99"/>
      <c r="H24" s="103">
        <v>60000000</v>
      </c>
      <c r="I24" s="103"/>
      <c r="J24" s="103"/>
      <c r="K24" s="99" t="s">
        <v>1571</v>
      </c>
    </row>
    <row r="25" spans="1:11" s="98" customFormat="1" ht="93" x14ac:dyDescent="0.35">
      <c r="A25" s="101" t="s">
        <v>803</v>
      </c>
      <c r="B25" s="485"/>
      <c r="C25" s="99" t="s">
        <v>1540</v>
      </c>
      <c r="D25" s="99"/>
      <c r="E25" s="103"/>
      <c r="F25" s="103"/>
      <c r="G25" s="99"/>
      <c r="H25" s="103">
        <v>60000000</v>
      </c>
      <c r="I25" s="103"/>
      <c r="J25" s="103"/>
      <c r="K25" s="99" t="s">
        <v>1571</v>
      </c>
    </row>
    <row r="26" spans="1:11" s="98" customFormat="1" ht="186.75" customHeight="1" x14ac:dyDescent="0.35">
      <c r="A26" s="101" t="s">
        <v>805</v>
      </c>
      <c r="B26" s="485"/>
      <c r="C26" s="99" t="s">
        <v>1541</v>
      </c>
      <c r="D26" s="99"/>
      <c r="E26" s="103"/>
      <c r="F26" s="103"/>
      <c r="G26" s="99"/>
      <c r="H26" s="103">
        <v>100000000</v>
      </c>
      <c r="I26" s="103"/>
      <c r="J26" s="103"/>
      <c r="K26" s="99" t="s">
        <v>1572</v>
      </c>
    </row>
    <row r="27" spans="1:11" s="98" customFormat="1" ht="167.25" customHeight="1" x14ac:dyDescent="0.35">
      <c r="A27" s="101" t="s">
        <v>807</v>
      </c>
      <c r="B27" s="485"/>
      <c r="C27" s="99" t="s">
        <v>1542</v>
      </c>
      <c r="D27" s="99"/>
      <c r="E27" s="103"/>
      <c r="F27" s="103"/>
      <c r="G27" s="99"/>
      <c r="H27" s="103">
        <v>100000000</v>
      </c>
      <c r="I27" s="103"/>
      <c r="J27" s="103"/>
      <c r="K27" s="99" t="s">
        <v>1573</v>
      </c>
    </row>
    <row r="28" spans="1:11" s="98" customFormat="1" ht="97.5" customHeight="1" x14ac:dyDescent="0.35">
      <c r="A28" s="101" t="s">
        <v>810</v>
      </c>
      <c r="B28" s="485"/>
      <c r="C28" s="99" t="s">
        <v>1543</v>
      </c>
      <c r="D28" s="99"/>
      <c r="E28" s="103"/>
      <c r="F28" s="103"/>
      <c r="G28" s="99"/>
      <c r="H28" s="103">
        <v>50000000</v>
      </c>
      <c r="I28" s="103"/>
      <c r="J28" s="103"/>
      <c r="K28" s="99" t="s">
        <v>1574</v>
      </c>
    </row>
    <row r="29" spans="1:11" s="98" customFormat="1" ht="139.5" x14ac:dyDescent="0.35">
      <c r="A29" s="101" t="s">
        <v>812</v>
      </c>
      <c r="B29" s="485"/>
      <c r="C29" s="99" t="s">
        <v>1544</v>
      </c>
      <c r="D29" s="99"/>
      <c r="E29" s="103"/>
      <c r="F29" s="103"/>
      <c r="G29" s="99"/>
      <c r="H29" s="103">
        <v>50000000</v>
      </c>
      <c r="I29" s="103"/>
      <c r="J29" s="103"/>
      <c r="K29" s="99" t="s">
        <v>1575</v>
      </c>
    </row>
    <row r="30" spans="1:11" s="98" customFormat="1" ht="93" x14ac:dyDescent="0.35">
      <c r="A30" s="101" t="s">
        <v>814</v>
      </c>
      <c r="B30" s="485"/>
      <c r="C30" s="99" t="s">
        <v>1545</v>
      </c>
      <c r="D30" s="99"/>
      <c r="E30" s="103"/>
      <c r="F30" s="103"/>
      <c r="G30" s="99"/>
      <c r="H30" s="103">
        <v>150000000</v>
      </c>
      <c r="I30" s="103"/>
      <c r="J30" s="103"/>
      <c r="K30" s="99" t="s">
        <v>1576</v>
      </c>
    </row>
    <row r="31" spans="1:11" s="98" customFormat="1" ht="139.5" x14ac:dyDescent="0.35">
      <c r="A31" s="101" t="s">
        <v>815</v>
      </c>
      <c r="B31" s="485"/>
      <c r="C31" s="99" t="s">
        <v>1546</v>
      </c>
      <c r="D31" s="99"/>
      <c r="E31" s="103"/>
      <c r="F31" s="103"/>
      <c r="G31" s="99"/>
      <c r="H31" s="103">
        <v>50000000</v>
      </c>
      <c r="I31" s="103"/>
      <c r="J31" s="103"/>
      <c r="K31" s="99" t="s">
        <v>1577</v>
      </c>
    </row>
    <row r="32" spans="1:11" s="98" customFormat="1" ht="213" customHeight="1" x14ac:dyDescent="0.35">
      <c r="A32" s="101" t="s">
        <v>817</v>
      </c>
      <c r="B32" s="485"/>
      <c r="C32" s="99" t="s">
        <v>1547</v>
      </c>
      <c r="D32" s="99"/>
      <c r="E32" s="103"/>
      <c r="F32" s="103"/>
      <c r="G32" s="99"/>
      <c r="H32" s="103">
        <v>800000000</v>
      </c>
      <c r="I32" s="103"/>
      <c r="J32" s="103"/>
      <c r="K32" s="99" t="s">
        <v>1578</v>
      </c>
    </row>
    <row r="33" spans="1:11" s="98" customFormat="1" ht="116.25" x14ac:dyDescent="0.35">
      <c r="A33" s="101" t="s">
        <v>820</v>
      </c>
      <c r="B33" s="485"/>
      <c r="C33" s="99" t="s">
        <v>1548</v>
      </c>
      <c r="D33" s="99"/>
      <c r="E33" s="103"/>
      <c r="F33" s="103"/>
      <c r="G33" s="99"/>
      <c r="H33" s="103">
        <v>60000000</v>
      </c>
      <c r="I33" s="103"/>
      <c r="J33" s="103"/>
      <c r="K33" s="99" t="s">
        <v>1579</v>
      </c>
    </row>
    <row r="34" spans="1:11" s="98" customFormat="1" ht="99" customHeight="1" x14ac:dyDescent="0.35">
      <c r="A34" s="101" t="s">
        <v>822</v>
      </c>
      <c r="B34" s="485"/>
      <c r="C34" s="99" t="s">
        <v>1549</v>
      </c>
      <c r="D34" s="99"/>
      <c r="E34" s="103"/>
      <c r="F34" s="103"/>
      <c r="G34" s="99"/>
      <c r="H34" s="103">
        <v>150000000</v>
      </c>
      <c r="I34" s="103"/>
      <c r="J34" s="103"/>
      <c r="K34" s="99" t="s">
        <v>1570</v>
      </c>
    </row>
    <row r="35" spans="1:11" s="98" customFormat="1" ht="143.25" customHeight="1" x14ac:dyDescent="0.35">
      <c r="A35" s="101" t="s">
        <v>823</v>
      </c>
      <c r="B35" s="485"/>
      <c r="C35" s="99" t="s">
        <v>1550</v>
      </c>
      <c r="D35" s="99"/>
      <c r="E35" s="103"/>
      <c r="F35" s="103"/>
      <c r="G35" s="99"/>
      <c r="H35" s="103">
        <v>45000000</v>
      </c>
      <c r="I35" s="103"/>
      <c r="J35" s="103"/>
      <c r="K35" s="99" t="s">
        <v>1580</v>
      </c>
    </row>
    <row r="36" spans="1:11" s="98" customFormat="1" ht="174.75" customHeight="1" x14ac:dyDescent="0.35">
      <c r="A36" s="101" t="s">
        <v>824</v>
      </c>
      <c r="B36" s="485"/>
      <c r="C36" s="99" t="s">
        <v>1551</v>
      </c>
      <c r="D36" s="99"/>
      <c r="E36" s="103"/>
      <c r="F36" s="103"/>
      <c r="G36" s="99"/>
      <c r="H36" s="103">
        <v>45000000</v>
      </c>
      <c r="I36" s="103"/>
      <c r="J36" s="103"/>
      <c r="K36" s="99" t="s">
        <v>1581</v>
      </c>
    </row>
    <row r="37" spans="1:11" s="98" customFormat="1" ht="156" customHeight="1" x14ac:dyDescent="0.35">
      <c r="A37" s="101" t="s">
        <v>825</v>
      </c>
      <c r="B37" s="485"/>
      <c r="C37" s="99" t="s">
        <v>1552</v>
      </c>
      <c r="D37" s="99"/>
      <c r="E37" s="103"/>
      <c r="F37" s="103"/>
      <c r="G37" s="99"/>
      <c r="H37" s="103">
        <v>100000000</v>
      </c>
      <c r="I37" s="103"/>
      <c r="J37" s="103"/>
      <c r="K37" s="99" t="s">
        <v>1582</v>
      </c>
    </row>
    <row r="38" spans="1:11" s="98" customFormat="1" ht="225.75" customHeight="1" x14ac:dyDescent="0.35">
      <c r="A38" s="101" t="s">
        <v>827</v>
      </c>
      <c r="B38" s="485"/>
      <c r="C38" s="99" t="s">
        <v>1553</v>
      </c>
      <c r="D38" s="99"/>
      <c r="E38" s="103"/>
      <c r="F38" s="103"/>
      <c r="G38" s="99"/>
      <c r="H38" s="103">
        <v>150000000</v>
      </c>
      <c r="I38" s="103"/>
      <c r="J38" s="103"/>
      <c r="K38" s="99" t="s">
        <v>1583</v>
      </c>
    </row>
    <row r="39" spans="1:11" s="98" customFormat="1" ht="225.75" customHeight="1" x14ac:dyDescent="0.35">
      <c r="A39" s="101"/>
      <c r="B39" s="127" t="s">
        <v>2834</v>
      </c>
      <c r="C39" s="127"/>
      <c r="D39" s="127"/>
      <c r="E39" s="127"/>
      <c r="F39" s="127"/>
      <c r="G39" s="127"/>
      <c r="H39" s="127"/>
      <c r="I39" s="127"/>
      <c r="J39" s="128">
        <v>500000000</v>
      </c>
      <c r="K39" s="127"/>
    </row>
    <row r="40" spans="1:11" s="98" customFormat="1" ht="225.75" customHeight="1" x14ac:dyDescent="0.35">
      <c r="A40" s="101"/>
      <c r="B40" s="127" t="s">
        <v>2833</v>
      </c>
      <c r="C40" s="127"/>
      <c r="D40" s="127"/>
      <c r="E40" s="128"/>
      <c r="F40" s="128"/>
      <c r="G40" s="127"/>
      <c r="H40" s="128"/>
      <c r="I40" s="128"/>
      <c r="J40" s="128">
        <v>2000000000</v>
      </c>
      <c r="K40" s="127"/>
    </row>
    <row r="41" spans="1:11" ht="47.25" customHeight="1" x14ac:dyDescent="0.35">
      <c r="A41" s="101" t="s">
        <v>828</v>
      </c>
      <c r="B41" s="99" t="s">
        <v>1106</v>
      </c>
      <c r="C41" s="100"/>
      <c r="D41" s="100"/>
      <c r="E41" s="18">
        <v>2104320016.0700002</v>
      </c>
      <c r="F41" s="18"/>
      <c r="G41" s="100"/>
      <c r="H41" s="18">
        <v>5000000000</v>
      </c>
      <c r="I41" s="18"/>
      <c r="J41" s="18"/>
      <c r="K41" s="100"/>
    </row>
    <row r="42" spans="1:11" ht="69.75" x14ac:dyDescent="0.35">
      <c r="A42" s="101" t="s">
        <v>831</v>
      </c>
      <c r="B42" s="100" t="s">
        <v>1627</v>
      </c>
      <c r="C42" s="100"/>
      <c r="D42" s="100"/>
      <c r="E42" s="18"/>
      <c r="F42" s="18"/>
      <c r="G42" s="100"/>
      <c r="H42" s="18"/>
      <c r="I42" s="18">
        <v>700000000</v>
      </c>
      <c r="J42" s="18"/>
      <c r="K42" s="99" t="s">
        <v>1628</v>
      </c>
    </row>
    <row r="43" spans="1:11" ht="71.25" customHeight="1" x14ac:dyDescent="0.35">
      <c r="A43" s="101" t="s">
        <v>833</v>
      </c>
      <c r="B43" s="99" t="s">
        <v>874</v>
      </c>
      <c r="C43" s="100"/>
      <c r="D43" s="100"/>
      <c r="E43" s="18">
        <v>1500000000</v>
      </c>
      <c r="F43" s="18"/>
      <c r="G43" s="100"/>
      <c r="H43" s="18">
        <v>11500000000</v>
      </c>
      <c r="I43" s="18">
        <v>1000000000</v>
      </c>
      <c r="J43" s="18"/>
      <c r="K43" s="99" t="s">
        <v>1054</v>
      </c>
    </row>
    <row r="44" spans="1:11" s="98" customFormat="1" ht="93" x14ac:dyDescent="0.35">
      <c r="A44" s="101" t="s">
        <v>835</v>
      </c>
      <c r="B44" s="100" t="s">
        <v>1140</v>
      </c>
      <c r="C44" s="99" t="s">
        <v>1141</v>
      </c>
      <c r="D44" s="100"/>
      <c r="E44" s="18">
        <v>100000000</v>
      </c>
      <c r="F44" s="18"/>
      <c r="G44" s="99"/>
      <c r="H44" s="18"/>
      <c r="I44" s="18"/>
      <c r="J44" s="18"/>
      <c r="K44" s="99" t="s">
        <v>1141</v>
      </c>
    </row>
    <row r="45" spans="1:11" s="98" customFormat="1" ht="71.25" customHeight="1" x14ac:dyDescent="0.35">
      <c r="A45" s="101" t="s">
        <v>837</v>
      </c>
      <c r="B45" s="135" t="s">
        <v>1143</v>
      </c>
      <c r="C45" s="127" t="s">
        <v>1142</v>
      </c>
      <c r="D45" s="130"/>
      <c r="E45" s="131"/>
      <c r="F45" s="131"/>
      <c r="G45" s="127"/>
      <c r="H45" s="131"/>
      <c r="I45" s="131"/>
      <c r="J45" s="131">
        <v>500000000</v>
      </c>
      <c r="K45" s="130"/>
    </row>
    <row r="46" spans="1:11" s="98" customFormat="1" ht="71.25" customHeight="1" x14ac:dyDescent="0.35">
      <c r="A46" s="101" t="s">
        <v>838</v>
      </c>
      <c r="B46" s="104" t="s">
        <v>1143</v>
      </c>
      <c r="C46" s="99" t="s">
        <v>1142</v>
      </c>
      <c r="D46" s="100"/>
      <c r="E46" s="18"/>
      <c r="F46" s="18"/>
      <c r="G46" s="99"/>
      <c r="H46" s="18"/>
      <c r="I46" s="18"/>
      <c r="J46" s="18"/>
      <c r="K46" s="100"/>
    </row>
    <row r="47" spans="1:11" s="98" customFormat="1" ht="90.75" customHeight="1" x14ac:dyDescent="0.35">
      <c r="A47" s="101" t="s">
        <v>839</v>
      </c>
      <c r="B47" s="104" t="s">
        <v>1143</v>
      </c>
      <c r="C47" s="99" t="s">
        <v>1144</v>
      </c>
      <c r="D47" s="100"/>
      <c r="E47" s="18"/>
      <c r="F47" s="18"/>
      <c r="G47" s="99"/>
      <c r="H47" s="18"/>
      <c r="I47" s="18"/>
      <c r="J47" s="18"/>
      <c r="K47" s="100"/>
    </row>
    <row r="48" spans="1:11" s="98" customFormat="1" ht="103.5" customHeight="1" x14ac:dyDescent="0.35">
      <c r="A48" s="101" t="s">
        <v>841</v>
      </c>
      <c r="B48" s="136" t="str">
        <f>B47</f>
        <v>//</v>
      </c>
      <c r="C48" s="127" t="s">
        <v>2837</v>
      </c>
      <c r="D48" s="130"/>
      <c r="E48" s="131"/>
      <c r="F48" s="131"/>
      <c r="G48" s="127"/>
      <c r="H48" s="131"/>
      <c r="I48" s="131"/>
      <c r="J48" s="131">
        <v>4500000000</v>
      </c>
      <c r="K48" s="130"/>
    </row>
    <row r="49" spans="1:12" s="98" customFormat="1" ht="57.75" customHeight="1" x14ac:dyDescent="0.35">
      <c r="A49" s="101"/>
      <c r="B49" s="136"/>
      <c r="C49" s="127" t="s">
        <v>2838</v>
      </c>
      <c r="D49" s="130"/>
      <c r="E49" s="131"/>
      <c r="F49" s="131"/>
      <c r="G49" s="127"/>
      <c r="H49" s="131"/>
      <c r="I49" s="131"/>
      <c r="J49" s="131">
        <v>500000000</v>
      </c>
      <c r="K49" s="130"/>
    </row>
    <row r="50" spans="1:12" s="98" customFormat="1" ht="57.75" customHeight="1" x14ac:dyDescent="0.35">
      <c r="A50" s="101"/>
      <c r="B50" s="136"/>
      <c r="C50" s="127" t="s">
        <v>2840</v>
      </c>
      <c r="D50" s="130"/>
      <c r="E50" s="131"/>
      <c r="F50" s="131"/>
      <c r="G50" s="127"/>
      <c r="H50" s="131"/>
      <c r="I50" s="131"/>
      <c r="J50" s="131">
        <v>100000000</v>
      </c>
      <c r="K50" s="130"/>
    </row>
    <row r="51" spans="1:12" s="98" customFormat="1" ht="57.75" customHeight="1" x14ac:dyDescent="0.35">
      <c r="A51" s="101"/>
      <c r="B51" s="136"/>
      <c r="C51" s="127" t="s">
        <v>2841</v>
      </c>
      <c r="D51" s="130"/>
      <c r="E51" s="131"/>
      <c r="F51" s="131"/>
      <c r="G51" s="127"/>
      <c r="H51" s="131"/>
      <c r="I51" s="131"/>
      <c r="J51" s="131">
        <v>500000000</v>
      </c>
      <c r="K51" s="130"/>
    </row>
    <row r="52" spans="1:12" s="98" customFormat="1" ht="74.25" customHeight="1" x14ac:dyDescent="0.35">
      <c r="A52" s="101"/>
      <c r="B52" s="136"/>
      <c r="C52" s="127" t="s">
        <v>2826</v>
      </c>
      <c r="D52" s="130"/>
      <c r="E52" s="131"/>
      <c r="F52" s="131"/>
      <c r="G52" s="127"/>
      <c r="H52" s="131"/>
      <c r="I52" s="131"/>
      <c r="J52" s="131">
        <v>500000000</v>
      </c>
      <c r="K52" s="130"/>
    </row>
    <row r="53" spans="1:12" s="98" customFormat="1" ht="57.75" customHeight="1" x14ac:dyDescent="0.35">
      <c r="A53" s="101"/>
      <c r="B53" s="136"/>
      <c r="C53" s="127"/>
      <c r="D53" s="130"/>
      <c r="E53" s="131"/>
      <c r="F53" s="131"/>
      <c r="G53" s="127"/>
      <c r="H53" s="131"/>
      <c r="I53" s="131"/>
      <c r="J53" s="131"/>
      <c r="K53" s="130"/>
    </row>
    <row r="54" spans="1:12" s="98" customFormat="1" ht="57.75" customHeight="1" x14ac:dyDescent="0.35">
      <c r="A54" s="101"/>
      <c r="B54" s="136"/>
      <c r="C54" s="127"/>
      <c r="D54" s="130"/>
      <c r="E54" s="131"/>
      <c r="F54" s="131"/>
      <c r="G54" s="127"/>
      <c r="H54" s="131"/>
      <c r="I54" s="131"/>
      <c r="J54" s="131"/>
      <c r="K54" s="130"/>
    </row>
    <row r="55" spans="1:12" ht="35.25" customHeight="1" x14ac:dyDescent="0.35">
      <c r="A55" s="101" t="s">
        <v>844</v>
      </c>
      <c r="B55" s="100" t="s">
        <v>756</v>
      </c>
      <c r="C55" s="100"/>
      <c r="D55" s="100"/>
      <c r="E55" s="18"/>
      <c r="F55" s="18"/>
      <c r="G55" s="100"/>
      <c r="H55" s="18"/>
      <c r="I55" s="18">
        <v>100000000</v>
      </c>
      <c r="J55" s="18"/>
      <c r="K55" s="100"/>
    </row>
    <row r="56" spans="1:12" ht="32.25" customHeight="1" x14ac:dyDescent="0.35">
      <c r="A56" s="101" t="s">
        <v>847</v>
      </c>
      <c r="B56" s="100" t="s">
        <v>904</v>
      </c>
      <c r="C56" s="100"/>
      <c r="D56" s="100"/>
      <c r="E56" s="18"/>
      <c r="F56" s="18"/>
      <c r="G56" s="100"/>
      <c r="H56" s="18"/>
      <c r="I56" s="18">
        <v>12000000</v>
      </c>
      <c r="J56" s="18"/>
      <c r="K56" s="100"/>
    </row>
    <row r="57" spans="1:12" ht="33" customHeight="1" x14ac:dyDescent="0.35">
      <c r="A57" s="101" t="s">
        <v>849</v>
      </c>
      <c r="B57" s="100" t="s">
        <v>926</v>
      </c>
      <c r="C57" s="100" t="s">
        <v>927</v>
      </c>
      <c r="D57" s="100"/>
      <c r="E57" s="18"/>
      <c r="F57" s="18"/>
      <c r="G57" s="100"/>
      <c r="H57" s="18">
        <v>1500000000</v>
      </c>
      <c r="I57" s="18"/>
      <c r="J57" s="18"/>
      <c r="K57" s="100" t="s">
        <v>928</v>
      </c>
    </row>
    <row r="58" spans="1:12" ht="50.25" customHeight="1" x14ac:dyDescent="0.35">
      <c r="A58" s="101" t="s">
        <v>852</v>
      </c>
      <c r="B58" s="99" t="s">
        <v>2088</v>
      </c>
      <c r="C58" s="100"/>
      <c r="D58" s="100"/>
      <c r="E58" s="18"/>
      <c r="F58" s="18"/>
      <c r="G58" s="100"/>
      <c r="H58" s="18"/>
      <c r="I58" s="18">
        <v>20000000</v>
      </c>
      <c r="J58" s="18"/>
      <c r="K58" s="99"/>
    </row>
    <row r="59" spans="1:12" ht="45" customHeight="1" x14ac:dyDescent="0.35">
      <c r="A59" s="101" t="s">
        <v>853</v>
      </c>
      <c r="B59" s="100" t="s">
        <v>1016</v>
      </c>
      <c r="C59" s="100"/>
      <c r="D59" s="100"/>
      <c r="E59" s="18"/>
      <c r="F59" s="18"/>
      <c r="G59" s="100"/>
      <c r="H59" s="18"/>
      <c r="I59" s="18">
        <v>100000000</v>
      </c>
      <c r="J59" s="18"/>
      <c r="K59" s="100"/>
      <c r="L59" s="94">
        <v>0</v>
      </c>
    </row>
    <row r="60" spans="1:12" ht="69" customHeight="1" x14ac:dyDescent="0.35">
      <c r="A60" s="101" t="s">
        <v>854</v>
      </c>
      <c r="B60" s="99" t="s">
        <v>1052</v>
      </c>
      <c r="C60" s="99" t="s">
        <v>1053</v>
      </c>
      <c r="D60" s="100"/>
      <c r="E60" s="18"/>
      <c r="F60" s="18"/>
      <c r="G60" s="100"/>
      <c r="H60" s="18">
        <v>2000000000</v>
      </c>
      <c r="I60" s="18"/>
      <c r="J60" s="18"/>
      <c r="K60" s="100"/>
    </row>
    <row r="61" spans="1:12" ht="60" customHeight="1" x14ac:dyDescent="0.35">
      <c r="A61" s="101" t="s">
        <v>856</v>
      </c>
      <c r="B61" s="100" t="s">
        <v>1629</v>
      </c>
      <c r="C61" s="100"/>
      <c r="D61" s="100"/>
      <c r="E61" s="18"/>
      <c r="F61" s="18"/>
      <c r="G61" s="100"/>
      <c r="H61" s="18"/>
      <c r="I61" s="18"/>
      <c r="J61" s="18"/>
      <c r="K61" s="99"/>
    </row>
    <row r="62" spans="1:12" ht="75.75" customHeight="1" x14ac:dyDescent="0.35">
      <c r="A62" s="101" t="s">
        <v>858</v>
      </c>
      <c r="B62" s="100" t="s">
        <v>1140</v>
      </c>
      <c r="C62" s="99" t="s">
        <v>1141</v>
      </c>
      <c r="D62" s="100"/>
      <c r="E62" s="18">
        <v>100000000</v>
      </c>
      <c r="F62" s="18"/>
      <c r="G62" s="100"/>
      <c r="H62" s="18"/>
      <c r="I62" s="18"/>
      <c r="J62" s="18"/>
      <c r="K62" s="99" t="s">
        <v>1141</v>
      </c>
    </row>
    <row r="63" spans="1:12" ht="62.25" customHeight="1" x14ac:dyDescent="0.35">
      <c r="A63" s="101" t="s">
        <v>860</v>
      </c>
      <c r="B63" s="104" t="s">
        <v>1143</v>
      </c>
      <c r="C63" s="99" t="s">
        <v>1142</v>
      </c>
      <c r="D63" s="100"/>
      <c r="E63" s="18"/>
      <c r="F63" s="18"/>
      <c r="G63" s="100"/>
      <c r="H63" s="18"/>
      <c r="I63" s="18"/>
      <c r="J63" s="18"/>
      <c r="K63" s="100"/>
    </row>
    <row r="64" spans="1:12" ht="63.75" customHeight="1" x14ac:dyDescent="0.35">
      <c r="A64" s="101" t="s">
        <v>861</v>
      </c>
      <c r="B64" s="104" t="s">
        <v>1143</v>
      </c>
      <c r="C64" s="99" t="s">
        <v>1142</v>
      </c>
      <c r="D64" s="100"/>
      <c r="E64" s="18"/>
      <c r="F64" s="18"/>
      <c r="G64" s="100"/>
      <c r="H64" s="18"/>
      <c r="I64" s="18"/>
      <c r="J64" s="18"/>
      <c r="K64" s="100"/>
    </row>
    <row r="65" spans="1:11" ht="89.25" customHeight="1" x14ac:dyDescent="0.35">
      <c r="A65" s="101" t="s">
        <v>862</v>
      </c>
      <c r="B65" s="104" t="s">
        <v>1143</v>
      </c>
      <c r="C65" s="99" t="s">
        <v>1144</v>
      </c>
      <c r="D65" s="100"/>
      <c r="E65" s="18"/>
      <c r="F65" s="18"/>
      <c r="G65" s="100"/>
      <c r="H65" s="18"/>
      <c r="I65" s="18"/>
      <c r="J65" s="18"/>
      <c r="K65" s="100"/>
    </row>
    <row r="66" spans="1:11" ht="96" customHeight="1" x14ac:dyDescent="0.35">
      <c r="A66" s="101" t="s">
        <v>864</v>
      </c>
      <c r="B66" s="105" t="str">
        <f>B65</f>
        <v>//</v>
      </c>
      <c r="C66" s="99" t="s">
        <v>1145</v>
      </c>
      <c r="D66" s="100"/>
      <c r="E66" s="18"/>
      <c r="F66" s="18"/>
      <c r="G66" s="100"/>
      <c r="H66" s="18"/>
      <c r="I66" s="18"/>
      <c r="J66" s="18"/>
      <c r="K66" s="100"/>
    </row>
    <row r="67" spans="1:11" ht="76.5" hidden="1" customHeight="1" x14ac:dyDescent="0.35">
      <c r="A67" s="101" t="s">
        <v>866</v>
      </c>
      <c r="B67" s="106" t="s">
        <v>2068</v>
      </c>
      <c r="C67" s="100"/>
      <c r="D67" s="100"/>
      <c r="E67" s="18"/>
      <c r="F67" s="18"/>
      <c r="G67" s="100"/>
      <c r="H67" s="18"/>
      <c r="I67" s="107"/>
      <c r="J67" s="18"/>
      <c r="K67" s="99" t="s">
        <v>2069</v>
      </c>
    </row>
    <row r="68" spans="1:11" ht="73.5" hidden="1" customHeight="1" x14ac:dyDescent="0.35">
      <c r="A68" s="101" t="s">
        <v>868</v>
      </c>
      <c r="B68" s="106" t="s">
        <v>2072</v>
      </c>
      <c r="C68" s="100"/>
      <c r="D68" s="100"/>
      <c r="E68" s="18"/>
      <c r="F68" s="18"/>
      <c r="G68" s="100"/>
      <c r="H68" s="18"/>
      <c r="I68" s="107"/>
      <c r="J68" s="18"/>
      <c r="K68" s="99" t="s">
        <v>2069</v>
      </c>
    </row>
    <row r="69" spans="1:11" ht="61.5" hidden="1" customHeight="1" x14ac:dyDescent="0.35">
      <c r="A69" s="101" t="s">
        <v>1017</v>
      </c>
      <c r="B69" s="106" t="s">
        <v>2073</v>
      </c>
      <c r="C69" s="100"/>
      <c r="D69" s="100"/>
      <c r="E69" s="18"/>
      <c r="F69" s="18"/>
      <c r="G69" s="100"/>
      <c r="H69" s="18"/>
      <c r="I69" s="107"/>
      <c r="J69" s="18"/>
      <c r="K69" s="99" t="s">
        <v>2069</v>
      </c>
    </row>
    <row r="70" spans="1:11" ht="58.5" hidden="1" customHeight="1" x14ac:dyDescent="0.35">
      <c r="A70" s="101" t="s">
        <v>2089</v>
      </c>
      <c r="B70" s="106" t="s">
        <v>1061</v>
      </c>
      <c r="C70" s="100"/>
      <c r="D70" s="100"/>
      <c r="E70" s="18"/>
      <c r="F70" s="18"/>
      <c r="G70" s="100"/>
      <c r="H70" s="18"/>
      <c r="I70" s="107"/>
      <c r="J70" s="18"/>
      <c r="K70" s="99" t="s">
        <v>2067</v>
      </c>
    </row>
    <row r="71" spans="1:11" ht="69" hidden="1" customHeight="1" x14ac:dyDescent="0.35">
      <c r="A71" s="101" t="s">
        <v>2090</v>
      </c>
      <c r="B71" s="106" t="s">
        <v>2071</v>
      </c>
      <c r="C71" s="100"/>
      <c r="D71" s="100"/>
      <c r="E71" s="18"/>
      <c r="F71" s="18"/>
      <c r="G71" s="100"/>
      <c r="H71" s="18"/>
      <c r="I71" s="107"/>
      <c r="J71" s="18"/>
      <c r="K71" s="99" t="s">
        <v>2069</v>
      </c>
    </row>
    <row r="72" spans="1:11" ht="71.25" hidden="1" customHeight="1" x14ac:dyDescent="0.35">
      <c r="A72" s="101" t="s">
        <v>2091</v>
      </c>
      <c r="B72" s="106" t="s">
        <v>2070</v>
      </c>
      <c r="C72" s="100"/>
      <c r="D72" s="100"/>
      <c r="E72" s="18"/>
      <c r="F72" s="18"/>
      <c r="G72" s="100"/>
      <c r="H72" s="18"/>
      <c r="I72" s="107"/>
      <c r="J72" s="18"/>
      <c r="K72" s="99" t="s">
        <v>2069</v>
      </c>
    </row>
    <row r="73" spans="1:11" ht="69.75" x14ac:dyDescent="0.35">
      <c r="A73" s="101" t="s">
        <v>2092</v>
      </c>
      <c r="B73" s="106" t="s">
        <v>2074</v>
      </c>
      <c r="C73" s="100"/>
      <c r="D73" s="100"/>
      <c r="E73" s="18"/>
      <c r="F73" s="18"/>
      <c r="G73" s="100"/>
      <c r="H73" s="18"/>
      <c r="I73" s="107"/>
      <c r="J73" s="18"/>
      <c r="K73" s="99" t="s">
        <v>2069</v>
      </c>
    </row>
    <row r="74" spans="1:11" ht="56.25" customHeight="1" x14ac:dyDescent="0.35">
      <c r="A74" s="101"/>
      <c r="B74" s="108" t="s">
        <v>2121</v>
      </c>
      <c r="C74" s="100"/>
      <c r="D74" s="100"/>
      <c r="E74" s="18"/>
      <c r="F74" s="18"/>
      <c r="G74" s="100"/>
      <c r="H74" s="18"/>
      <c r="I74" s="107"/>
      <c r="J74" s="18"/>
      <c r="K74" s="99"/>
    </row>
    <row r="75" spans="1:11" ht="56.25" customHeight="1" x14ac:dyDescent="0.35">
      <c r="A75" s="101"/>
      <c r="B75" s="106" t="s">
        <v>64</v>
      </c>
      <c r="C75" s="100"/>
      <c r="D75" s="100"/>
      <c r="E75" s="18"/>
      <c r="F75" s="18"/>
      <c r="G75" s="100"/>
      <c r="H75" s="18"/>
      <c r="I75" s="107"/>
      <c r="J75" s="18"/>
      <c r="K75" s="99" t="s">
        <v>2122</v>
      </c>
    </row>
    <row r="76" spans="1:11" ht="74.25" customHeight="1" x14ac:dyDescent="0.35">
      <c r="A76" s="101"/>
      <c r="B76" s="113" t="s">
        <v>65</v>
      </c>
      <c r="C76" s="100"/>
      <c r="D76" s="100"/>
      <c r="E76" s="18"/>
      <c r="F76" s="18"/>
      <c r="G76" s="100"/>
      <c r="H76" s="18"/>
      <c r="I76" s="107"/>
      <c r="J76" s="18"/>
      <c r="K76" s="99" t="s">
        <v>2122</v>
      </c>
    </row>
    <row r="77" spans="1:11" ht="56.25" customHeight="1" x14ac:dyDescent="0.35">
      <c r="A77" s="129"/>
      <c r="B77" s="134" t="s">
        <v>2836</v>
      </c>
      <c r="C77" s="130"/>
      <c r="D77" s="130"/>
      <c r="E77" s="131"/>
      <c r="F77" s="131"/>
      <c r="G77" s="130"/>
      <c r="H77" s="131"/>
      <c r="I77" s="132"/>
      <c r="J77" s="131"/>
      <c r="K77" s="127"/>
    </row>
    <row r="78" spans="1:11" ht="56.25" customHeight="1" x14ac:dyDescent="0.35">
      <c r="A78" s="129"/>
      <c r="B78" s="133" t="s">
        <v>2835</v>
      </c>
      <c r="C78" s="130"/>
      <c r="D78" s="130"/>
      <c r="E78" s="131"/>
      <c r="F78" s="131"/>
      <c r="G78" s="130"/>
      <c r="H78" s="131"/>
      <c r="I78" s="132"/>
      <c r="J78" s="131">
        <v>2000000000</v>
      </c>
      <c r="K78" s="127"/>
    </row>
    <row r="79" spans="1:11" ht="56.25" customHeight="1" x14ac:dyDescent="0.35">
      <c r="A79" s="129"/>
      <c r="B79" s="133"/>
      <c r="C79" s="130"/>
      <c r="D79" s="130"/>
      <c r="E79" s="131"/>
      <c r="F79" s="131"/>
      <c r="G79" s="130"/>
      <c r="H79" s="131"/>
      <c r="I79" s="132"/>
      <c r="J79" s="131"/>
      <c r="K79" s="127"/>
    </row>
    <row r="80" spans="1:11" ht="56.25" customHeight="1" x14ac:dyDescent="0.35">
      <c r="A80" s="129"/>
      <c r="B80" s="137" t="s">
        <v>2839</v>
      </c>
      <c r="C80" s="130"/>
      <c r="D80" s="130"/>
      <c r="E80" s="131"/>
      <c r="F80" s="131"/>
      <c r="G80" s="130"/>
      <c r="H80" s="131"/>
      <c r="I80" s="132"/>
      <c r="J80" s="131"/>
      <c r="K80" s="127"/>
    </row>
    <row r="81" spans="1:12" ht="56.25" customHeight="1" x14ac:dyDescent="0.35">
      <c r="A81" s="129"/>
      <c r="B81" s="133" t="s">
        <v>2844</v>
      </c>
      <c r="C81" s="130"/>
      <c r="D81" s="130"/>
      <c r="E81" s="131"/>
      <c r="F81" s="131"/>
      <c r="G81" s="130"/>
      <c r="H81" s="131"/>
      <c r="I81" s="132"/>
      <c r="J81" s="131">
        <v>800000000</v>
      </c>
      <c r="K81" s="127"/>
    </row>
    <row r="82" spans="1:12" ht="56.25" customHeight="1" x14ac:dyDescent="0.35">
      <c r="A82" s="129"/>
      <c r="B82" s="133" t="s">
        <v>2845</v>
      </c>
      <c r="C82" s="130"/>
      <c r="D82" s="130"/>
      <c r="E82" s="131"/>
      <c r="F82" s="131"/>
      <c r="G82" s="130"/>
      <c r="H82" s="131"/>
      <c r="I82" s="132"/>
      <c r="J82" s="131">
        <v>1300000000</v>
      </c>
      <c r="K82" s="127"/>
    </row>
    <row r="83" spans="1:12" ht="56.25" customHeight="1" x14ac:dyDescent="0.35">
      <c r="A83" s="129"/>
      <c r="B83" s="133" t="s">
        <v>2846</v>
      </c>
      <c r="C83" s="130"/>
      <c r="D83" s="130"/>
      <c r="E83" s="131"/>
      <c r="F83" s="131"/>
      <c r="G83" s="130"/>
      <c r="H83" s="131"/>
      <c r="I83" s="132"/>
      <c r="J83" s="131">
        <v>500000000</v>
      </c>
      <c r="K83" s="127"/>
    </row>
    <row r="84" spans="1:12" ht="56.25" customHeight="1" x14ac:dyDescent="0.35">
      <c r="A84" s="129"/>
      <c r="B84" s="133" t="s">
        <v>2848</v>
      </c>
      <c r="C84" s="130"/>
      <c r="D84" s="130"/>
      <c r="E84" s="131"/>
      <c r="F84" s="131"/>
      <c r="G84" s="130"/>
      <c r="H84" s="131"/>
      <c r="I84" s="132"/>
      <c r="J84" s="131">
        <v>100000000</v>
      </c>
      <c r="K84" s="127"/>
    </row>
    <row r="85" spans="1:12" ht="56.25" customHeight="1" x14ac:dyDescent="0.35">
      <c r="A85" s="129"/>
      <c r="B85" s="133" t="s">
        <v>605</v>
      </c>
      <c r="C85" s="130"/>
      <c r="D85" s="130"/>
      <c r="E85" s="131"/>
      <c r="F85" s="131"/>
      <c r="G85" s="130"/>
      <c r="H85" s="131"/>
      <c r="I85" s="132"/>
      <c r="J85" s="131">
        <v>250000000</v>
      </c>
      <c r="K85" s="127"/>
      <c r="L85" s="139"/>
    </row>
    <row r="86" spans="1:12" ht="56.25" customHeight="1" x14ac:dyDescent="0.35">
      <c r="A86" s="129"/>
      <c r="B86" s="133" t="s">
        <v>2849</v>
      </c>
      <c r="C86" s="130"/>
      <c r="D86" s="130"/>
      <c r="E86" s="131"/>
      <c r="F86" s="131"/>
      <c r="G86" s="130"/>
      <c r="H86" s="131"/>
      <c r="I86" s="132"/>
      <c r="J86" s="131">
        <v>250000000</v>
      </c>
      <c r="K86" s="127"/>
      <c r="L86" s="139"/>
    </row>
    <row r="87" spans="1:12" ht="56.25" customHeight="1" x14ac:dyDescent="0.35">
      <c r="A87" s="129"/>
      <c r="B87" s="133"/>
      <c r="C87" s="130"/>
      <c r="D87" s="130"/>
      <c r="E87" s="131"/>
      <c r="F87" s="131"/>
      <c r="G87" s="130"/>
      <c r="H87" s="131"/>
      <c r="I87" s="132"/>
      <c r="J87" s="131"/>
      <c r="K87" s="127"/>
      <c r="L87" s="139"/>
    </row>
    <row r="88" spans="1:12" ht="56.25" customHeight="1" x14ac:dyDescent="0.35">
      <c r="A88" s="129"/>
      <c r="B88" s="137" t="s">
        <v>2842</v>
      </c>
      <c r="C88" s="130"/>
      <c r="D88" s="130"/>
      <c r="E88" s="131"/>
      <c r="F88" s="131"/>
      <c r="G88" s="130"/>
      <c r="H88" s="131"/>
      <c r="I88" s="132"/>
      <c r="J88" s="131"/>
      <c r="K88" s="127"/>
    </row>
    <row r="89" spans="1:12" ht="56.25" customHeight="1" x14ac:dyDescent="0.35">
      <c r="A89" s="129"/>
      <c r="B89" s="133" t="s">
        <v>2843</v>
      </c>
      <c r="C89" s="130"/>
      <c r="D89" s="130"/>
      <c r="E89" s="131"/>
      <c r="F89" s="131"/>
      <c r="G89" s="130"/>
      <c r="H89" s="131"/>
      <c r="I89" s="132"/>
      <c r="J89" s="131">
        <v>700000000</v>
      </c>
      <c r="K89" s="127"/>
    </row>
    <row r="90" spans="1:12" ht="56.25" customHeight="1" x14ac:dyDescent="0.35">
      <c r="A90" s="129"/>
      <c r="B90" s="133" t="s">
        <v>2847</v>
      </c>
      <c r="C90" s="130"/>
      <c r="D90" s="130"/>
      <c r="E90" s="131"/>
      <c r="F90" s="131"/>
      <c r="G90" s="130"/>
      <c r="H90" s="131"/>
      <c r="I90" s="132"/>
      <c r="J90" s="131"/>
      <c r="K90" s="127"/>
    </row>
    <row r="91" spans="1:12" ht="56.25" customHeight="1" x14ac:dyDescent="0.35">
      <c r="A91" s="129"/>
      <c r="B91" s="133"/>
      <c r="C91" s="130"/>
      <c r="D91" s="130"/>
      <c r="E91" s="131"/>
      <c r="F91" s="131"/>
      <c r="G91" s="130"/>
      <c r="H91" s="131"/>
      <c r="I91" s="132"/>
      <c r="J91" s="131"/>
      <c r="K91" s="127"/>
    </row>
    <row r="92" spans="1:12" ht="56.25" customHeight="1" x14ac:dyDescent="0.35">
      <c r="A92" s="129"/>
      <c r="B92" s="133"/>
      <c r="C92" s="130"/>
      <c r="D92" s="130"/>
      <c r="E92" s="131"/>
      <c r="F92" s="131"/>
      <c r="G92" s="130"/>
      <c r="H92" s="131"/>
      <c r="I92" s="132"/>
      <c r="J92" s="131"/>
      <c r="K92" s="127"/>
    </row>
    <row r="93" spans="1:12" ht="56.25" customHeight="1" x14ac:dyDescent="0.35">
      <c r="A93" s="129"/>
      <c r="B93" s="133"/>
      <c r="C93" s="130"/>
      <c r="D93" s="130"/>
      <c r="E93" s="131"/>
      <c r="F93" s="131"/>
      <c r="G93" s="130"/>
      <c r="H93" s="131"/>
      <c r="I93" s="132"/>
      <c r="J93" s="131"/>
      <c r="K93" s="127"/>
    </row>
    <row r="94" spans="1:12" ht="63.75" customHeight="1" x14ac:dyDescent="0.35">
      <c r="A94" s="100"/>
      <c r="B94" s="102" t="s">
        <v>769</v>
      </c>
      <c r="C94" s="100"/>
      <c r="D94" s="100"/>
      <c r="E94" s="18"/>
      <c r="F94" s="18"/>
      <c r="G94" s="100"/>
      <c r="H94" s="18"/>
      <c r="I94" s="107">
        <f>SUM(I4:I73)</f>
        <v>2932000000</v>
      </c>
      <c r="J94" s="107">
        <f>SUM(J5:J93)</f>
        <v>15000000000</v>
      </c>
      <c r="K94" s="99"/>
    </row>
    <row r="95" spans="1:12" x14ac:dyDescent="0.35">
      <c r="J95" s="17">
        <v>23100000000</v>
      </c>
      <c r="K95" s="138">
        <f>J94+J95</f>
        <v>38100000000</v>
      </c>
    </row>
    <row r="96" spans="1:12" x14ac:dyDescent="0.35">
      <c r="B96" s="109" t="s">
        <v>757</v>
      </c>
      <c r="C96" s="110">
        <v>5000000000</v>
      </c>
      <c r="D96" s="109"/>
      <c r="E96" s="109"/>
      <c r="F96" s="109"/>
      <c r="G96" s="111"/>
      <c r="H96" s="111" t="s">
        <v>1630</v>
      </c>
      <c r="I96" s="111">
        <f>C96-I94</f>
        <v>2068000000</v>
      </c>
    </row>
  </sheetData>
  <mergeCells count="2">
    <mergeCell ref="B7:B38"/>
    <mergeCell ref="A2:K2"/>
  </mergeCells>
  <phoneticPr fontId="3" type="noConversion"/>
  <pageMargins left="0.44" right="0.70866141732283505" top="0.74803149606299202" bottom="0.74803149606299202" header="0.31496062992126" footer="0.31496062992126"/>
  <pageSetup paperSize="9" scale="43" orientation="landscape" r:id="rId1"/>
  <headerFooter scaleWithDoc="0">
    <oddHeader>&amp;A</oddHeader>
    <oddFooter>&amp;C1</oddFooter>
  </headerFooter>
  <rowBreaks count="7" manualBreakCount="7">
    <brk id="8" max="10" man="1"/>
    <brk id="11" max="10" man="1"/>
    <brk id="17" max="10" man="1"/>
    <brk id="23" max="10" man="1"/>
    <brk id="35" max="10" man="1"/>
    <brk id="39" max="10" man="1"/>
    <brk id="54" max="1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X3150"/>
  <sheetViews>
    <sheetView showGridLines="0" tabSelected="1" view="pageBreakPreview" zoomScale="60" zoomScaleNormal="70" workbookViewId="0">
      <selection activeCell="B50" sqref="B50"/>
    </sheetView>
  </sheetViews>
  <sheetFormatPr defaultRowHeight="23.25" x14ac:dyDescent="0.35"/>
  <cols>
    <col min="1" max="1" width="27" style="234" customWidth="1"/>
    <col min="2" max="2" width="124.85546875" style="336" customWidth="1"/>
    <col min="3" max="3" width="14.140625" style="334" bestFit="1" customWidth="1"/>
    <col min="4" max="4" width="28.7109375" style="244" customWidth="1"/>
    <col min="5" max="5" width="23.28515625" style="334" bestFit="1" customWidth="1"/>
    <col min="6" max="6" width="40.7109375" style="284" customWidth="1"/>
    <col min="7" max="7" width="39.140625" style="284" customWidth="1"/>
    <col min="8" max="16384" width="9.140625" style="213"/>
  </cols>
  <sheetData>
    <row r="1" spans="1:7" ht="38.25" customHeight="1" x14ac:dyDescent="0.35">
      <c r="A1" s="243"/>
      <c r="B1" s="451" t="s">
        <v>4277</v>
      </c>
      <c r="C1" s="451"/>
      <c r="D1" s="451"/>
      <c r="E1" s="451"/>
      <c r="F1" s="451"/>
      <c r="G1" s="281"/>
    </row>
    <row r="2" spans="1:7" ht="36" customHeight="1" x14ac:dyDescent="0.35">
      <c r="A2" s="460" t="s">
        <v>4180</v>
      </c>
      <c r="B2" s="460"/>
      <c r="C2" s="460"/>
      <c r="D2" s="460"/>
      <c r="E2" s="460"/>
      <c r="F2" s="460"/>
      <c r="G2" s="460"/>
    </row>
    <row r="3" spans="1:7" s="215" customFormat="1" ht="122.25" customHeight="1" x14ac:dyDescent="0.35">
      <c r="A3" s="172" t="s">
        <v>690</v>
      </c>
      <c r="B3" s="290" t="s">
        <v>46</v>
      </c>
      <c r="C3" s="173" t="s">
        <v>48</v>
      </c>
      <c r="D3" s="214" t="s">
        <v>45</v>
      </c>
      <c r="E3" s="166" t="s">
        <v>47</v>
      </c>
      <c r="F3" s="174" t="s">
        <v>4271</v>
      </c>
      <c r="G3" s="174" t="s">
        <v>689</v>
      </c>
    </row>
    <row r="4" spans="1:7" ht="30.75" customHeight="1" x14ac:dyDescent="0.35">
      <c r="A4" s="338" t="s">
        <v>2202</v>
      </c>
      <c r="B4" s="339" t="s">
        <v>2124</v>
      </c>
      <c r="C4" s="141" t="s">
        <v>2</v>
      </c>
      <c r="D4" s="216" t="s">
        <v>23</v>
      </c>
      <c r="E4" s="141">
        <v>70111</v>
      </c>
      <c r="F4" s="144">
        <v>280000000</v>
      </c>
      <c r="G4" s="147">
        <v>800000000</v>
      </c>
    </row>
    <row r="5" spans="1:7" ht="30.75" customHeight="1" x14ac:dyDescent="0.35">
      <c r="A5" s="338" t="s">
        <v>2203</v>
      </c>
      <c r="B5" s="339" t="s">
        <v>64</v>
      </c>
      <c r="C5" s="141" t="s">
        <v>2</v>
      </c>
      <c r="D5" s="216" t="s">
        <v>23</v>
      </c>
      <c r="E5" s="141">
        <v>70111</v>
      </c>
      <c r="F5" s="144">
        <v>400000000</v>
      </c>
      <c r="G5" s="147">
        <v>250000000</v>
      </c>
    </row>
    <row r="6" spans="1:7" ht="30.75" customHeight="1" x14ac:dyDescent="0.35">
      <c r="A6" s="338" t="s">
        <v>4167</v>
      </c>
      <c r="B6" s="339" t="s">
        <v>2863</v>
      </c>
      <c r="C6" s="141" t="s">
        <v>2</v>
      </c>
      <c r="D6" s="216" t="s">
        <v>23</v>
      </c>
      <c r="E6" s="216" t="s">
        <v>149</v>
      </c>
      <c r="F6" s="144">
        <v>400000000</v>
      </c>
      <c r="G6" s="147"/>
    </row>
    <row r="7" spans="1:7" ht="30.75" customHeight="1" x14ac:dyDescent="0.35">
      <c r="A7" s="338" t="s">
        <v>2204</v>
      </c>
      <c r="B7" s="339" t="s">
        <v>68</v>
      </c>
      <c r="C7" s="141" t="s">
        <v>2</v>
      </c>
      <c r="D7" s="216" t="s">
        <v>23</v>
      </c>
      <c r="E7" s="141">
        <v>70111</v>
      </c>
      <c r="F7" s="144">
        <v>1000000000</v>
      </c>
      <c r="G7" s="147">
        <v>728000000</v>
      </c>
    </row>
    <row r="8" spans="1:7" ht="33.75" customHeight="1" x14ac:dyDescent="0.35">
      <c r="A8" s="338" t="s">
        <v>2205</v>
      </c>
      <c r="B8" s="339" t="s">
        <v>56</v>
      </c>
      <c r="C8" s="141" t="s">
        <v>2</v>
      </c>
      <c r="D8" s="216" t="s">
        <v>23</v>
      </c>
      <c r="E8" s="141">
        <v>70111</v>
      </c>
      <c r="F8" s="144">
        <v>14471550</v>
      </c>
      <c r="G8" s="158">
        <v>25000000</v>
      </c>
    </row>
    <row r="9" spans="1:7" ht="30.75" customHeight="1" x14ac:dyDescent="0.35">
      <c r="A9" s="338" t="s">
        <v>2206</v>
      </c>
      <c r="B9" s="339" t="s">
        <v>51</v>
      </c>
      <c r="C9" s="141" t="s">
        <v>2</v>
      </c>
      <c r="D9" s="216" t="s">
        <v>23</v>
      </c>
      <c r="E9" s="141">
        <v>70111</v>
      </c>
      <c r="F9" s="144">
        <v>2000000</v>
      </c>
      <c r="G9" s="158">
        <v>5000000</v>
      </c>
    </row>
    <row r="10" spans="1:7" ht="30.75" customHeight="1" x14ac:dyDescent="0.35">
      <c r="A10" s="338" t="s">
        <v>2207</v>
      </c>
      <c r="B10" s="339" t="s">
        <v>50</v>
      </c>
      <c r="C10" s="141" t="s">
        <v>2</v>
      </c>
      <c r="D10" s="216" t="s">
        <v>23</v>
      </c>
      <c r="E10" s="141" t="s">
        <v>15</v>
      </c>
      <c r="F10" s="144">
        <v>3030000</v>
      </c>
      <c r="G10" s="158">
        <v>5000000</v>
      </c>
    </row>
    <row r="11" spans="1:7" ht="30.75" customHeight="1" x14ac:dyDescent="0.35">
      <c r="A11" s="338" t="s">
        <v>2208</v>
      </c>
      <c r="B11" s="339" t="s">
        <v>2120</v>
      </c>
      <c r="C11" s="141" t="s">
        <v>2</v>
      </c>
      <c r="D11" s="216" t="s">
        <v>23</v>
      </c>
      <c r="E11" s="141" t="s">
        <v>15</v>
      </c>
      <c r="F11" s="144">
        <v>12443330</v>
      </c>
      <c r="G11" s="158">
        <v>15000000</v>
      </c>
    </row>
    <row r="12" spans="1:7" ht="30.75" customHeight="1" x14ac:dyDescent="0.35">
      <c r="A12" s="338" t="s">
        <v>2209</v>
      </c>
      <c r="B12" s="339" t="s">
        <v>52</v>
      </c>
      <c r="C12" s="141" t="s">
        <v>2</v>
      </c>
      <c r="D12" s="216" t="s">
        <v>23</v>
      </c>
      <c r="E12" s="141">
        <v>70111</v>
      </c>
      <c r="F12" s="144">
        <v>5000000</v>
      </c>
      <c r="G12" s="158">
        <v>20000000</v>
      </c>
    </row>
    <row r="13" spans="1:7" ht="30.75" customHeight="1" x14ac:dyDescent="0.35">
      <c r="A13" s="338" t="s">
        <v>2210</v>
      </c>
      <c r="B13" s="339" t="s">
        <v>53</v>
      </c>
      <c r="C13" s="141" t="s">
        <v>2</v>
      </c>
      <c r="D13" s="216" t="s">
        <v>23</v>
      </c>
      <c r="E13" s="141">
        <v>70111</v>
      </c>
      <c r="F13" s="144">
        <v>74042396.129999995</v>
      </c>
      <c r="G13" s="158">
        <v>86000000</v>
      </c>
    </row>
    <row r="14" spans="1:7" ht="30.75" customHeight="1" x14ac:dyDescent="0.35">
      <c r="A14" s="338" t="s">
        <v>4178</v>
      </c>
      <c r="B14" s="339" t="s">
        <v>57</v>
      </c>
      <c r="C14" s="141" t="s">
        <v>2</v>
      </c>
      <c r="D14" s="216" t="s">
        <v>23</v>
      </c>
      <c r="E14" s="141" t="s">
        <v>15</v>
      </c>
      <c r="F14" s="144">
        <v>2011766500</v>
      </c>
      <c r="G14" s="158">
        <v>2006448607</v>
      </c>
    </row>
    <row r="15" spans="1:7" ht="30.75" customHeight="1" x14ac:dyDescent="0.35">
      <c r="A15" s="338" t="s">
        <v>2211</v>
      </c>
      <c r="B15" s="339" t="s">
        <v>49</v>
      </c>
      <c r="C15" s="141" t="s">
        <v>2</v>
      </c>
      <c r="D15" s="216" t="s">
        <v>23</v>
      </c>
      <c r="E15" s="141">
        <v>70111</v>
      </c>
      <c r="F15" s="144">
        <v>65572984</v>
      </c>
      <c r="G15" s="158">
        <v>80000000</v>
      </c>
    </row>
    <row r="16" spans="1:7" ht="30.75" customHeight="1" x14ac:dyDescent="0.35">
      <c r="A16" s="338" t="s">
        <v>2212</v>
      </c>
      <c r="B16" s="339" t="s">
        <v>55</v>
      </c>
      <c r="C16" s="141" t="s">
        <v>2</v>
      </c>
      <c r="D16" s="216" t="s">
        <v>23</v>
      </c>
      <c r="E16" s="141">
        <v>70111</v>
      </c>
      <c r="F16" s="144">
        <v>12443330</v>
      </c>
      <c r="G16" s="158">
        <v>15000000</v>
      </c>
    </row>
    <row r="17" spans="1:7" ht="30.75" customHeight="1" x14ac:dyDescent="0.35">
      <c r="A17" s="338" t="s">
        <v>2213</v>
      </c>
      <c r="B17" s="339" t="s">
        <v>54</v>
      </c>
      <c r="C17" s="141" t="s">
        <v>2</v>
      </c>
      <c r="D17" s="216" t="s">
        <v>23</v>
      </c>
      <c r="E17" s="141">
        <v>70111</v>
      </c>
      <c r="F17" s="144">
        <v>53804541.159999996</v>
      </c>
      <c r="G17" s="158">
        <v>50000000</v>
      </c>
    </row>
    <row r="18" spans="1:7" ht="49.5" customHeight="1" x14ac:dyDescent="0.35">
      <c r="A18" s="338" t="s">
        <v>2214</v>
      </c>
      <c r="B18" s="339" t="s">
        <v>60</v>
      </c>
      <c r="C18" s="141" t="s">
        <v>2</v>
      </c>
      <c r="D18" s="216" t="s">
        <v>4338</v>
      </c>
      <c r="E18" s="141">
        <v>70111</v>
      </c>
      <c r="F18" s="144">
        <v>20000000</v>
      </c>
      <c r="G18" s="147">
        <v>20000000</v>
      </c>
    </row>
    <row r="19" spans="1:7" ht="30" customHeight="1" x14ac:dyDescent="0.35">
      <c r="A19" s="338" t="s">
        <v>2215</v>
      </c>
      <c r="B19" s="339" t="s">
        <v>61</v>
      </c>
      <c r="C19" s="141" t="s">
        <v>2</v>
      </c>
      <c r="D19" s="216" t="s">
        <v>4339</v>
      </c>
      <c r="E19" s="141">
        <v>70111</v>
      </c>
      <c r="F19" s="144">
        <v>30000000</v>
      </c>
      <c r="G19" s="147">
        <v>30000000</v>
      </c>
    </row>
    <row r="20" spans="1:7" ht="45.75" customHeight="1" x14ac:dyDescent="0.35">
      <c r="A20" s="338" t="s">
        <v>2216</v>
      </c>
      <c r="B20" s="339" t="s">
        <v>62</v>
      </c>
      <c r="C20" s="141" t="s">
        <v>2</v>
      </c>
      <c r="D20" s="216" t="s">
        <v>4340</v>
      </c>
      <c r="E20" s="141">
        <v>70111</v>
      </c>
      <c r="F20" s="144">
        <v>30000000</v>
      </c>
      <c r="G20" s="147">
        <v>30000000</v>
      </c>
    </row>
    <row r="21" spans="1:7" ht="23.25" customHeight="1" x14ac:dyDescent="0.35">
      <c r="A21" s="338" t="s">
        <v>2217</v>
      </c>
      <c r="B21" s="339" t="s">
        <v>63</v>
      </c>
      <c r="C21" s="141" t="s">
        <v>2</v>
      </c>
      <c r="D21" s="216" t="s">
        <v>4341</v>
      </c>
      <c r="E21" s="141">
        <v>70111</v>
      </c>
      <c r="F21" s="144">
        <v>9000000</v>
      </c>
      <c r="G21" s="147">
        <v>9000000</v>
      </c>
    </row>
    <row r="22" spans="1:7" ht="23.25" customHeight="1" x14ac:dyDescent="0.35">
      <c r="A22" s="338" t="s">
        <v>2218</v>
      </c>
      <c r="B22" s="339" t="s">
        <v>59</v>
      </c>
      <c r="C22" s="141" t="s">
        <v>2</v>
      </c>
      <c r="D22" s="244" t="s">
        <v>4345</v>
      </c>
      <c r="E22" s="141">
        <v>70111</v>
      </c>
      <c r="F22" s="144">
        <v>100000000</v>
      </c>
      <c r="G22" s="147">
        <v>100000000</v>
      </c>
    </row>
    <row r="23" spans="1:7" ht="23.25" customHeight="1" x14ac:dyDescent="0.35">
      <c r="A23" s="338" t="s">
        <v>2219</v>
      </c>
      <c r="B23" s="339" t="s">
        <v>78</v>
      </c>
      <c r="C23" s="141" t="s">
        <v>2</v>
      </c>
      <c r="D23" s="216" t="s">
        <v>4343</v>
      </c>
      <c r="E23" s="141">
        <v>70111</v>
      </c>
      <c r="F23" s="144">
        <v>20000000</v>
      </c>
      <c r="G23" s="147">
        <v>20000000</v>
      </c>
    </row>
    <row r="24" spans="1:7" ht="23.25" customHeight="1" x14ac:dyDescent="0.35">
      <c r="A24" s="338" t="s">
        <v>2220</v>
      </c>
      <c r="B24" s="339" t="s">
        <v>2692</v>
      </c>
      <c r="C24" s="164" t="s">
        <v>2</v>
      </c>
      <c r="D24" s="446" t="s">
        <v>4343</v>
      </c>
      <c r="E24" s="340">
        <v>70111</v>
      </c>
      <c r="F24" s="144">
        <v>20000000</v>
      </c>
      <c r="G24" s="147"/>
    </row>
    <row r="25" spans="1:7" ht="23.25" customHeight="1" x14ac:dyDescent="0.35">
      <c r="A25" s="338" t="s">
        <v>2221</v>
      </c>
      <c r="B25" s="339" t="s">
        <v>69</v>
      </c>
      <c r="C25" s="141" t="s">
        <v>2</v>
      </c>
      <c r="D25" s="216" t="s">
        <v>4344</v>
      </c>
      <c r="E25" s="141">
        <v>70111</v>
      </c>
      <c r="F25" s="144">
        <v>40000000</v>
      </c>
      <c r="G25" s="147">
        <v>20000000</v>
      </c>
    </row>
    <row r="26" spans="1:7" ht="23.25" customHeight="1" x14ac:dyDescent="0.35">
      <c r="A26" s="338" t="s">
        <v>2222</v>
      </c>
      <c r="B26" s="341" t="s">
        <v>603</v>
      </c>
      <c r="C26" s="141" t="s">
        <v>2</v>
      </c>
      <c r="D26" s="216" t="s">
        <v>80</v>
      </c>
      <c r="E26" s="141">
        <v>70111</v>
      </c>
      <c r="F26" s="144">
        <v>20000000</v>
      </c>
      <c r="G26" s="147">
        <v>10000000</v>
      </c>
    </row>
    <row r="27" spans="1:7" ht="23.25" customHeight="1" x14ac:dyDescent="0.35">
      <c r="A27" s="338" t="s">
        <v>2223</v>
      </c>
      <c r="B27" s="339" t="s">
        <v>76</v>
      </c>
      <c r="C27" s="164" t="s">
        <v>2</v>
      </c>
      <c r="D27" s="446" t="s">
        <v>75</v>
      </c>
      <c r="E27" s="340">
        <v>70111</v>
      </c>
      <c r="F27" s="144">
        <v>20000000</v>
      </c>
      <c r="G27" s="342">
        <v>20000000</v>
      </c>
    </row>
    <row r="28" spans="1:7" ht="23.25" customHeight="1" x14ac:dyDescent="0.35">
      <c r="A28" s="338" t="s">
        <v>2224</v>
      </c>
      <c r="B28" s="339" t="s">
        <v>70</v>
      </c>
      <c r="C28" s="164" t="s">
        <v>2</v>
      </c>
      <c r="D28" s="216" t="s">
        <v>4342</v>
      </c>
      <c r="E28" s="340">
        <v>70111</v>
      </c>
      <c r="F28" s="144">
        <v>20000000</v>
      </c>
      <c r="G28" s="342">
        <v>5000000</v>
      </c>
    </row>
    <row r="29" spans="1:7" ht="23.25" customHeight="1" x14ac:dyDescent="0.35">
      <c r="A29" s="338" t="s">
        <v>2634</v>
      </c>
      <c r="B29" s="339" t="s">
        <v>74</v>
      </c>
      <c r="C29" s="141" t="s">
        <v>2</v>
      </c>
      <c r="D29" s="216" t="s">
        <v>73</v>
      </c>
      <c r="E29" s="141">
        <v>70111</v>
      </c>
      <c r="F29" s="144">
        <v>20000000</v>
      </c>
      <c r="G29" s="147">
        <v>20000000</v>
      </c>
    </row>
    <row r="30" spans="1:7" s="220" customFormat="1" ht="36.75" customHeight="1" x14ac:dyDescent="0.3">
      <c r="A30" s="219"/>
      <c r="B30" s="290" t="s">
        <v>691</v>
      </c>
      <c r="C30" s="225"/>
      <c r="D30" s="226"/>
      <c r="E30" s="225"/>
      <c r="F30" s="227">
        <v>4683574631.29</v>
      </c>
      <c r="G30" s="227">
        <v>4369448607</v>
      </c>
    </row>
    <row r="31" spans="1:7" s="220" customFormat="1" ht="10.5" customHeight="1" x14ac:dyDescent="0.3">
      <c r="A31" s="282"/>
      <c r="B31" s="291"/>
      <c r="C31" s="279"/>
      <c r="D31" s="335"/>
      <c r="E31" s="279"/>
      <c r="F31" s="281"/>
      <c r="G31" s="281"/>
    </row>
    <row r="32" spans="1:7" ht="27" customHeight="1" x14ac:dyDescent="0.35">
      <c r="A32" s="478"/>
      <c r="B32" s="478"/>
      <c r="C32" s="478"/>
      <c r="D32" s="478"/>
      <c r="E32" s="478"/>
      <c r="F32" s="478"/>
      <c r="G32" s="242"/>
    </row>
    <row r="33" spans="1:7" ht="27" customHeight="1" x14ac:dyDescent="0.35">
      <c r="A33" s="479" t="s">
        <v>1018</v>
      </c>
      <c r="B33" s="480"/>
      <c r="C33" s="480"/>
      <c r="D33" s="480"/>
      <c r="E33" s="480"/>
      <c r="F33" s="480"/>
      <c r="G33" s="481"/>
    </row>
    <row r="34" spans="1:7" s="215" customFormat="1" ht="52.5" customHeight="1" x14ac:dyDescent="0.35">
      <c r="A34" s="172" t="s">
        <v>690</v>
      </c>
      <c r="B34" s="290" t="s">
        <v>46</v>
      </c>
      <c r="C34" s="173" t="s">
        <v>48</v>
      </c>
      <c r="D34" s="214" t="s">
        <v>45</v>
      </c>
      <c r="E34" s="166" t="s">
        <v>47</v>
      </c>
      <c r="F34" s="174" t="s">
        <v>4271</v>
      </c>
      <c r="G34" s="174" t="s">
        <v>689</v>
      </c>
    </row>
    <row r="35" spans="1:7" ht="28.5" customHeight="1" x14ac:dyDescent="0.35">
      <c r="A35" s="275" t="s">
        <v>993</v>
      </c>
      <c r="B35" s="343" t="s">
        <v>171</v>
      </c>
      <c r="C35" s="143" t="s">
        <v>2</v>
      </c>
      <c r="D35" s="216" t="s">
        <v>4346</v>
      </c>
      <c r="E35" s="223">
        <v>70111</v>
      </c>
      <c r="F35" s="144">
        <v>2000000</v>
      </c>
      <c r="G35" s="158">
        <v>20000000</v>
      </c>
    </row>
    <row r="36" spans="1:7" ht="28.5" customHeight="1" x14ac:dyDescent="0.35">
      <c r="A36" s="275" t="s">
        <v>994</v>
      </c>
      <c r="B36" s="343" t="s">
        <v>82</v>
      </c>
      <c r="C36" s="141" t="s">
        <v>2</v>
      </c>
      <c r="D36" s="216" t="s">
        <v>4346</v>
      </c>
      <c r="E36" s="141">
        <v>70111</v>
      </c>
      <c r="F36" s="144">
        <v>3000000</v>
      </c>
      <c r="G36" s="158"/>
    </row>
    <row r="37" spans="1:7" ht="26.25" customHeight="1" x14ac:dyDescent="0.35">
      <c r="A37" s="275" t="s">
        <v>995</v>
      </c>
      <c r="B37" s="343" t="s">
        <v>946</v>
      </c>
      <c r="C37" s="141" t="s">
        <v>2</v>
      </c>
      <c r="D37" s="216" t="s">
        <v>4346</v>
      </c>
      <c r="E37" s="141">
        <v>70112</v>
      </c>
      <c r="F37" s="144">
        <v>2000000</v>
      </c>
      <c r="G37" s="158"/>
    </row>
    <row r="38" spans="1:7" ht="27" customHeight="1" x14ac:dyDescent="0.35">
      <c r="A38" s="275" t="s">
        <v>996</v>
      </c>
      <c r="B38" s="343" t="s">
        <v>53</v>
      </c>
      <c r="C38" s="141" t="s">
        <v>2</v>
      </c>
      <c r="D38" s="216" t="s">
        <v>4346</v>
      </c>
      <c r="E38" s="141">
        <v>70111</v>
      </c>
      <c r="F38" s="144">
        <v>2000000</v>
      </c>
      <c r="G38" s="158"/>
    </row>
    <row r="39" spans="1:7" ht="21.75" customHeight="1" x14ac:dyDescent="0.35">
      <c r="A39" s="275" t="s">
        <v>997</v>
      </c>
      <c r="B39" s="393" t="s">
        <v>947</v>
      </c>
      <c r="C39" s="143" t="s">
        <v>2</v>
      </c>
      <c r="D39" s="216" t="s">
        <v>4346</v>
      </c>
      <c r="E39" s="223">
        <v>70111</v>
      </c>
      <c r="F39" s="144">
        <v>6000000</v>
      </c>
      <c r="G39" s="158">
        <v>0</v>
      </c>
    </row>
    <row r="40" spans="1:7" ht="30" customHeight="1" x14ac:dyDescent="0.35">
      <c r="A40" s="275" t="s">
        <v>1069</v>
      </c>
      <c r="B40" s="424" t="s">
        <v>948</v>
      </c>
      <c r="C40" s="141" t="s">
        <v>2</v>
      </c>
      <c r="D40" s="216" t="s">
        <v>4346</v>
      </c>
      <c r="E40" s="141" t="s">
        <v>15</v>
      </c>
      <c r="F40" s="158">
        <v>5000000</v>
      </c>
      <c r="G40" s="158"/>
    </row>
    <row r="41" spans="1:7" ht="27" customHeight="1" x14ac:dyDescent="0.35">
      <c r="A41" s="224"/>
      <c r="B41" s="425" t="s">
        <v>691</v>
      </c>
      <c r="C41" s="225"/>
      <c r="D41" s="226"/>
      <c r="E41" s="225"/>
      <c r="F41" s="227">
        <v>20000000</v>
      </c>
      <c r="G41" s="227">
        <v>20000000</v>
      </c>
    </row>
    <row r="42" spans="1:7" ht="27" customHeight="1" x14ac:dyDescent="0.35">
      <c r="A42" s="228"/>
      <c r="B42" s="426"/>
      <c r="C42" s="229"/>
      <c r="D42" s="230"/>
      <c r="E42" s="229"/>
      <c r="F42" s="221"/>
      <c r="G42" s="221"/>
    </row>
    <row r="43" spans="1:7" ht="38.25" customHeight="1" x14ac:dyDescent="0.35">
      <c r="A43" s="464" t="s">
        <v>923</v>
      </c>
      <c r="B43" s="464"/>
      <c r="C43" s="464"/>
      <c r="D43" s="464"/>
      <c r="E43" s="464"/>
      <c r="F43" s="464"/>
      <c r="G43" s="464"/>
    </row>
    <row r="44" spans="1:7" s="215" customFormat="1" ht="48" customHeight="1" x14ac:dyDescent="0.35">
      <c r="A44" s="172" t="s">
        <v>690</v>
      </c>
      <c r="B44" s="290" t="s">
        <v>46</v>
      </c>
      <c r="C44" s="173" t="s">
        <v>48</v>
      </c>
      <c r="D44" s="214" t="s">
        <v>45</v>
      </c>
      <c r="E44" s="166" t="s">
        <v>47</v>
      </c>
      <c r="F44" s="174" t="s">
        <v>4271</v>
      </c>
      <c r="G44" s="174" t="s">
        <v>689</v>
      </c>
    </row>
    <row r="45" spans="1:7" ht="31.5" customHeight="1" x14ac:dyDescent="0.35">
      <c r="A45" s="275" t="s">
        <v>924</v>
      </c>
      <c r="B45" s="336" t="s">
        <v>925</v>
      </c>
      <c r="C45" s="141" t="s">
        <v>2</v>
      </c>
      <c r="D45" s="216" t="s">
        <v>71</v>
      </c>
      <c r="E45" s="141">
        <v>70111</v>
      </c>
      <c r="F45" s="147">
        <v>1580909939.49824</v>
      </c>
      <c r="G45" s="147">
        <v>1100000000</v>
      </c>
    </row>
    <row r="46" spans="1:7" ht="31.5" customHeight="1" x14ac:dyDescent="0.35">
      <c r="A46" s="224"/>
      <c r="B46" s="425" t="s">
        <v>691</v>
      </c>
      <c r="C46" s="225"/>
      <c r="D46" s="226"/>
      <c r="E46" s="225"/>
      <c r="F46" s="227">
        <v>1580909939.49824</v>
      </c>
      <c r="G46" s="227">
        <v>1100000000</v>
      </c>
    </row>
    <row r="47" spans="1:7" ht="31.5" customHeight="1" x14ac:dyDescent="0.35">
      <c r="B47" s="427"/>
      <c r="C47" s="231"/>
      <c r="D47" s="232"/>
      <c r="E47" s="231"/>
      <c r="F47" s="233"/>
      <c r="G47" s="344"/>
    </row>
    <row r="48" spans="1:7" ht="43.5" customHeight="1" x14ac:dyDescent="0.35">
      <c r="A48" s="461" t="s">
        <v>4181</v>
      </c>
      <c r="B48" s="462"/>
      <c r="C48" s="462"/>
      <c r="D48" s="462"/>
      <c r="E48" s="462"/>
      <c r="F48" s="462"/>
      <c r="G48" s="462"/>
    </row>
    <row r="49" spans="1:7" ht="3" hidden="1" customHeight="1" x14ac:dyDescent="0.35">
      <c r="A49" s="463" t="s">
        <v>79</v>
      </c>
      <c r="B49" s="464"/>
      <c r="C49" s="464"/>
      <c r="D49" s="464"/>
      <c r="E49" s="464"/>
      <c r="F49" s="344"/>
      <c r="G49" s="344"/>
    </row>
    <row r="50" spans="1:7" ht="65.25" customHeight="1" x14ac:dyDescent="0.35">
      <c r="A50" s="172" t="s">
        <v>690</v>
      </c>
      <c r="B50" s="290" t="s">
        <v>46</v>
      </c>
      <c r="C50" s="166" t="s">
        <v>48</v>
      </c>
      <c r="D50" s="172" t="s">
        <v>45</v>
      </c>
      <c r="E50" s="166" t="s">
        <v>47</v>
      </c>
      <c r="F50" s="174" t="s">
        <v>4271</v>
      </c>
      <c r="G50" s="174" t="s">
        <v>689</v>
      </c>
    </row>
    <row r="51" spans="1:7" ht="24.75" customHeight="1" x14ac:dyDescent="0.35">
      <c r="A51" s="235" t="s">
        <v>908</v>
      </c>
      <c r="B51" s="336" t="s">
        <v>85</v>
      </c>
      <c r="C51" s="141" t="s">
        <v>2</v>
      </c>
      <c r="D51" s="216" t="s">
        <v>80</v>
      </c>
      <c r="E51" s="141">
        <v>70111</v>
      </c>
      <c r="F51" s="144">
        <v>3000000</v>
      </c>
      <c r="G51" s="237">
        <v>2000000</v>
      </c>
    </row>
    <row r="52" spans="1:7" ht="36" customHeight="1" x14ac:dyDescent="0.35">
      <c r="A52" s="235" t="s">
        <v>909</v>
      </c>
      <c r="B52" s="336" t="s">
        <v>83</v>
      </c>
      <c r="C52" s="141" t="s">
        <v>2</v>
      </c>
      <c r="D52" s="216" t="s">
        <v>80</v>
      </c>
      <c r="E52" s="141">
        <v>70111</v>
      </c>
      <c r="F52" s="144">
        <v>10000000</v>
      </c>
      <c r="G52" s="237">
        <v>5000000</v>
      </c>
    </row>
    <row r="53" spans="1:7" ht="31.5" customHeight="1" x14ac:dyDescent="0.35">
      <c r="A53" s="235" t="s">
        <v>910</v>
      </c>
      <c r="B53" s="336" t="s">
        <v>51</v>
      </c>
      <c r="C53" s="141" t="s">
        <v>2</v>
      </c>
      <c r="D53" s="216" t="s">
        <v>80</v>
      </c>
      <c r="E53" s="141">
        <v>70111</v>
      </c>
      <c r="F53" s="144">
        <v>10000000</v>
      </c>
      <c r="G53" s="237">
        <v>1000000</v>
      </c>
    </row>
    <row r="54" spans="1:7" ht="33" customHeight="1" x14ac:dyDescent="0.35">
      <c r="A54" s="235" t="s">
        <v>911</v>
      </c>
      <c r="B54" s="336" t="s">
        <v>92</v>
      </c>
      <c r="C54" s="141" t="s">
        <v>2</v>
      </c>
      <c r="D54" s="216" t="s">
        <v>80</v>
      </c>
      <c r="E54" s="141">
        <v>70111</v>
      </c>
      <c r="F54" s="144">
        <v>30414868</v>
      </c>
      <c r="G54" s="237">
        <v>40000000</v>
      </c>
    </row>
    <row r="55" spans="1:7" ht="37.5" customHeight="1" x14ac:dyDescent="0.35">
      <c r="A55" s="235" t="s">
        <v>912</v>
      </c>
      <c r="B55" s="336" t="s">
        <v>53</v>
      </c>
      <c r="C55" s="141" t="s">
        <v>2</v>
      </c>
      <c r="D55" s="216" t="s">
        <v>80</v>
      </c>
      <c r="E55" s="141">
        <v>70111</v>
      </c>
      <c r="F55" s="144">
        <v>20000000</v>
      </c>
      <c r="G55" s="237">
        <v>10000000</v>
      </c>
    </row>
    <row r="56" spans="1:7" ht="36.75" customHeight="1" x14ac:dyDescent="0.35">
      <c r="A56" s="235" t="s">
        <v>2225</v>
      </c>
      <c r="B56" s="336" t="s">
        <v>95</v>
      </c>
      <c r="C56" s="141" t="s">
        <v>2</v>
      </c>
      <c r="D56" s="216" t="s">
        <v>80</v>
      </c>
      <c r="E56" s="141">
        <v>70111</v>
      </c>
      <c r="F56" s="144">
        <v>10000000</v>
      </c>
      <c r="G56" s="237">
        <v>3000000</v>
      </c>
    </row>
    <row r="57" spans="1:7" ht="31.5" customHeight="1" x14ac:dyDescent="0.35">
      <c r="A57" s="235" t="s">
        <v>2226</v>
      </c>
      <c r="B57" s="336" t="s">
        <v>84</v>
      </c>
      <c r="C57" s="141" t="s">
        <v>2</v>
      </c>
      <c r="D57" s="216" t="s">
        <v>80</v>
      </c>
      <c r="E57" s="141">
        <v>70111</v>
      </c>
      <c r="F57" s="144">
        <v>1000000</v>
      </c>
      <c r="G57" s="237">
        <v>1000000</v>
      </c>
    </row>
    <row r="58" spans="1:7" ht="30" customHeight="1" x14ac:dyDescent="0.35">
      <c r="A58" s="235" t="s">
        <v>2227</v>
      </c>
      <c r="B58" s="336" t="s">
        <v>87</v>
      </c>
      <c r="C58" s="141" t="s">
        <v>2</v>
      </c>
      <c r="D58" s="216" t="s">
        <v>80</v>
      </c>
      <c r="E58" s="141">
        <v>70111</v>
      </c>
      <c r="F58" s="144">
        <v>3000000</v>
      </c>
      <c r="G58" s="237">
        <v>1802700</v>
      </c>
    </row>
    <row r="59" spans="1:7" ht="41.25" customHeight="1" x14ac:dyDescent="0.35">
      <c r="A59" s="235" t="s">
        <v>2228</v>
      </c>
      <c r="B59" s="336" t="s">
        <v>89</v>
      </c>
      <c r="C59" s="141" t="s">
        <v>2</v>
      </c>
      <c r="D59" s="216" t="s">
        <v>80</v>
      </c>
      <c r="E59" s="141">
        <v>70111</v>
      </c>
      <c r="F59" s="144">
        <v>10000000</v>
      </c>
      <c r="G59" s="237">
        <v>5000000</v>
      </c>
    </row>
    <row r="60" spans="1:7" ht="30.75" customHeight="1" x14ac:dyDescent="0.35">
      <c r="A60" s="235" t="s">
        <v>2229</v>
      </c>
      <c r="B60" s="336" t="s">
        <v>90</v>
      </c>
      <c r="C60" s="141" t="s">
        <v>2</v>
      </c>
      <c r="D60" s="216" t="s">
        <v>80</v>
      </c>
      <c r="E60" s="141">
        <v>70111</v>
      </c>
      <c r="F60" s="144">
        <v>20000000</v>
      </c>
      <c r="G60" s="237">
        <v>20000000</v>
      </c>
    </row>
    <row r="61" spans="1:7" ht="30" customHeight="1" x14ac:dyDescent="0.35">
      <c r="A61" s="235" t="s">
        <v>2230</v>
      </c>
      <c r="B61" s="336" t="s">
        <v>93</v>
      </c>
      <c r="C61" s="141" t="s">
        <v>2</v>
      </c>
      <c r="D61" s="216" t="s">
        <v>80</v>
      </c>
      <c r="E61" s="141">
        <v>70111</v>
      </c>
      <c r="F61" s="144">
        <v>30000000</v>
      </c>
      <c r="G61" s="237">
        <v>15000000</v>
      </c>
    </row>
    <row r="62" spans="1:7" ht="39.75" customHeight="1" x14ac:dyDescent="0.35">
      <c r="A62" s="235" t="s">
        <v>2231</v>
      </c>
      <c r="B62" s="336" t="s">
        <v>82</v>
      </c>
      <c r="C62" s="141" t="s">
        <v>2</v>
      </c>
      <c r="D62" s="216" t="s">
        <v>80</v>
      </c>
      <c r="E62" s="141">
        <v>70111</v>
      </c>
      <c r="F62" s="144">
        <v>30000000</v>
      </c>
      <c r="G62" s="237">
        <v>20000000</v>
      </c>
    </row>
    <row r="63" spans="1:7" ht="27.75" customHeight="1" x14ac:dyDescent="0.35">
      <c r="A63" s="235" t="s">
        <v>2232</v>
      </c>
      <c r="B63" s="336" t="s">
        <v>86</v>
      </c>
      <c r="C63" s="141" t="s">
        <v>2</v>
      </c>
      <c r="D63" s="216" t="s">
        <v>80</v>
      </c>
      <c r="E63" s="141">
        <v>70111</v>
      </c>
      <c r="F63" s="144">
        <v>2000000</v>
      </c>
      <c r="G63" s="237">
        <v>1000000</v>
      </c>
    </row>
    <row r="64" spans="1:7" ht="27.75" customHeight="1" x14ac:dyDescent="0.35">
      <c r="A64" s="235" t="s">
        <v>2233</v>
      </c>
      <c r="B64" s="336" t="s">
        <v>88</v>
      </c>
      <c r="C64" s="141" t="s">
        <v>2</v>
      </c>
      <c r="D64" s="216" t="s">
        <v>80</v>
      </c>
      <c r="E64" s="141" t="s">
        <v>15</v>
      </c>
      <c r="F64" s="144">
        <v>10000000</v>
      </c>
      <c r="G64" s="237">
        <v>5000000</v>
      </c>
    </row>
    <row r="65" spans="1:7" ht="28.5" customHeight="1" x14ac:dyDescent="0.35">
      <c r="A65" s="235" t="s">
        <v>2234</v>
      </c>
      <c r="B65" s="336" t="s">
        <v>91</v>
      </c>
      <c r="C65" s="141" t="s">
        <v>2</v>
      </c>
      <c r="D65" s="216" t="s">
        <v>80</v>
      </c>
      <c r="E65" s="141">
        <v>70111</v>
      </c>
      <c r="F65" s="144">
        <v>15000000</v>
      </c>
      <c r="G65" s="237">
        <v>10000000</v>
      </c>
    </row>
    <row r="66" spans="1:7" ht="48" customHeight="1" x14ac:dyDescent="0.35">
      <c r="A66" s="235" t="s">
        <v>2235</v>
      </c>
      <c r="B66" s="336" t="s">
        <v>94</v>
      </c>
      <c r="C66" s="141" t="s">
        <v>2</v>
      </c>
      <c r="D66" s="216" t="s">
        <v>80</v>
      </c>
      <c r="E66" s="141">
        <v>70111</v>
      </c>
      <c r="F66" s="144">
        <v>7000000</v>
      </c>
      <c r="G66" s="237">
        <v>2000000</v>
      </c>
    </row>
    <row r="67" spans="1:7" ht="29.25" customHeight="1" x14ac:dyDescent="0.35">
      <c r="A67" s="235" t="s">
        <v>2236</v>
      </c>
      <c r="B67" s="336" t="s">
        <v>218</v>
      </c>
      <c r="C67" s="141" t="s">
        <v>2</v>
      </c>
      <c r="D67" s="216" t="s">
        <v>80</v>
      </c>
      <c r="E67" s="141">
        <v>70111</v>
      </c>
      <c r="F67" s="144">
        <v>30000000</v>
      </c>
      <c r="G67" s="237">
        <v>20000000</v>
      </c>
    </row>
    <row r="68" spans="1:7" ht="29.25" customHeight="1" x14ac:dyDescent="0.35">
      <c r="A68" s="235" t="s">
        <v>2237</v>
      </c>
      <c r="B68" s="336" t="s">
        <v>2200</v>
      </c>
      <c r="C68" s="141" t="s">
        <v>2</v>
      </c>
      <c r="D68" s="216" t="s">
        <v>4347</v>
      </c>
      <c r="E68" s="141">
        <v>70111</v>
      </c>
      <c r="F68" s="144">
        <v>30000000</v>
      </c>
      <c r="G68" s="237">
        <v>10000000</v>
      </c>
    </row>
    <row r="69" spans="1:7" ht="51" customHeight="1" x14ac:dyDescent="0.35">
      <c r="A69" s="235" t="s">
        <v>2238</v>
      </c>
      <c r="B69" s="336" t="s">
        <v>2201</v>
      </c>
      <c r="C69" s="141" t="s">
        <v>2</v>
      </c>
      <c r="D69" s="216" t="s">
        <v>77</v>
      </c>
      <c r="E69" s="141">
        <v>70111</v>
      </c>
      <c r="F69" s="144">
        <v>10000000</v>
      </c>
      <c r="G69" s="147">
        <v>10000000</v>
      </c>
    </row>
    <row r="70" spans="1:7" s="220" customFormat="1" ht="47.25" customHeight="1" x14ac:dyDescent="0.3">
      <c r="A70" s="219"/>
      <c r="B70" s="290" t="s">
        <v>691</v>
      </c>
      <c r="C70" s="162"/>
      <c r="D70" s="236"/>
      <c r="E70" s="162"/>
      <c r="F70" s="227">
        <v>281414868</v>
      </c>
      <c r="G70" s="227">
        <v>181802700</v>
      </c>
    </row>
    <row r="71" spans="1:7" ht="37.5" customHeight="1" x14ac:dyDescent="0.35">
      <c r="B71" s="427"/>
      <c r="C71" s="261"/>
      <c r="D71" s="261"/>
      <c r="E71" s="261"/>
      <c r="F71" s="261"/>
      <c r="G71" s="261"/>
    </row>
    <row r="72" spans="1:7" ht="29.25" customHeight="1" x14ac:dyDescent="0.35">
      <c r="A72" s="455" t="s">
        <v>4179</v>
      </c>
      <c r="B72" s="455"/>
      <c r="C72" s="455"/>
      <c r="D72" s="455"/>
      <c r="E72" s="455"/>
      <c r="F72" s="455"/>
      <c r="G72" s="455"/>
    </row>
    <row r="73" spans="1:7" ht="27.75" hidden="1" customHeight="1" x14ac:dyDescent="0.35">
      <c r="A73" s="456" t="s">
        <v>96</v>
      </c>
      <c r="B73" s="456"/>
      <c r="C73" s="456"/>
      <c r="D73" s="456"/>
      <c r="E73" s="456"/>
      <c r="F73" s="456"/>
      <c r="G73" s="456"/>
    </row>
    <row r="74" spans="1:7" s="215" customFormat="1" ht="58.5" customHeight="1" x14ac:dyDescent="0.35">
      <c r="A74" s="172" t="s">
        <v>690</v>
      </c>
      <c r="B74" s="290" t="s">
        <v>46</v>
      </c>
      <c r="C74" s="166" t="s">
        <v>48</v>
      </c>
      <c r="D74" s="172" t="s">
        <v>45</v>
      </c>
      <c r="E74" s="166" t="s">
        <v>47</v>
      </c>
      <c r="F74" s="174" t="s">
        <v>4271</v>
      </c>
      <c r="G74" s="174" t="s">
        <v>689</v>
      </c>
    </row>
    <row r="75" spans="1:7" ht="31.5" customHeight="1" x14ac:dyDescent="0.35">
      <c r="A75" s="235" t="s">
        <v>2239</v>
      </c>
      <c r="B75" s="336" t="s">
        <v>113</v>
      </c>
      <c r="C75" s="143" t="s">
        <v>2</v>
      </c>
      <c r="D75" s="216" t="s">
        <v>97</v>
      </c>
      <c r="E75" s="223">
        <v>70111</v>
      </c>
      <c r="F75" s="146">
        <v>250000000</v>
      </c>
      <c r="G75" s="237">
        <v>6309406</v>
      </c>
    </row>
    <row r="76" spans="1:7" ht="31.5" customHeight="1" x14ac:dyDescent="0.35">
      <c r="A76" s="235" t="s">
        <v>2240</v>
      </c>
      <c r="B76" s="336" t="s">
        <v>104</v>
      </c>
      <c r="C76" s="143" t="s">
        <v>2</v>
      </c>
      <c r="D76" s="216" t="s">
        <v>97</v>
      </c>
      <c r="E76" s="223">
        <v>70111</v>
      </c>
      <c r="F76" s="146">
        <v>5855978</v>
      </c>
      <c r="G76" s="237">
        <v>5855978</v>
      </c>
    </row>
    <row r="77" spans="1:7" ht="54" customHeight="1" x14ac:dyDescent="0.35">
      <c r="A77" s="235" t="s">
        <v>2241</v>
      </c>
      <c r="B77" s="336" t="s">
        <v>133</v>
      </c>
      <c r="C77" s="143" t="s">
        <v>2</v>
      </c>
      <c r="D77" s="216" t="s">
        <v>97</v>
      </c>
      <c r="E77" s="223">
        <v>70111</v>
      </c>
      <c r="F77" s="146">
        <v>10000000</v>
      </c>
      <c r="G77" s="237">
        <v>10000000</v>
      </c>
    </row>
    <row r="78" spans="1:7" ht="33.75" customHeight="1" x14ac:dyDescent="0.35">
      <c r="A78" s="235" t="s">
        <v>2242</v>
      </c>
      <c r="B78" s="336" t="s">
        <v>102</v>
      </c>
      <c r="C78" s="143" t="s">
        <v>2</v>
      </c>
      <c r="D78" s="216" t="s">
        <v>97</v>
      </c>
      <c r="E78" s="223">
        <v>70111</v>
      </c>
      <c r="F78" s="237">
        <v>20000000</v>
      </c>
      <c r="G78" s="237">
        <v>20000000</v>
      </c>
    </row>
    <row r="79" spans="1:7" ht="30" customHeight="1" x14ac:dyDescent="0.35">
      <c r="A79" s="235" t="s">
        <v>2243</v>
      </c>
      <c r="B79" s="336" t="s">
        <v>122</v>
      </c>
      <c r="C79" s="143" t="s">
        <v>2</v>
      </c>
      <c r="D79" s="216" t="s">
        <v>97</v>
      </c>
      <c r="E79" s="223">
        <v>70111</v>
      </c>
      <c r="F79" s="146">
        <v>20000000</v>
      </c>
      <c r="G79" s="237">
        <v>13072481</v>
      </c>
    </row>
    <row r="80" spans="1:7" ht="45" customHeight="1" x14ac:dyDescent="0.35">
      <c r="A80" s="235" t="s">
        <v>2244</v>
      </c>
      <c r="B80" s="336" t="s">
        <v>108</v>
      </c>
      <c r="C80" s="143" t="s">
        <v>2</v>
      </c>
      <c r="D80" s="216" t="s">
        <v>97</v>
      </c>
      <c r="E80" s="223">
        <v>70111</v>
      </c>
      <c r="F80" s="146">
        <v>5000000</v>
      </c>
      <c r="G80" s="237">
        <v>5000000</v>
      </c>
    </row>
    <row r="81" spans="1:7" ht="31.5" customHeight="1" x14ac:dyDescent="0.35">
      <c r="A81" s="235" t="s">
        <v>2245</v>
      </c>
      <c r="B81" s="336" t="s">
        <v>111</v>
      </c>
      <c r="C81" s="143" t="s">
        <v>2</v>
      </c>
      <c r="D81" s="216" t="s">
        <v>97</v>
      </c>
      <c r="E81" s="223">
        <v>70111</v>
      </c>
      <c r="F81" s="146">
        <v>10309406</v>
      </c>
      <c r="G81" s="237">
        <v>10309406</v>
      </c>
    </row>
    <row r="82" spans="1:7" ht="27" customHeight="1" x14ac:dyDescent="0.35">
      <c r="A82" s="235" t="s">
        <v>2246</v>
      </c>
      <c r="B82" s="336" t="s">
        <v>114</v>
      </c>
      <c r="C82" s="143" t="s">
        <v>2</v>
      </c>
      <c r="D82" s="216" t="s">
        <v>97</v>
      </c>
      <c r="E82" s="223">
        <v>70111</v>
      </c>
      <c r="F82" s="146">
        <v>5000000</v>
      </c>
      <c r="G82" s="237">
        <v>5000000</v>
      </c>
    </row>
    <row r="83" spans="1:7" ht="34.5" customHeight="1" x14ac:dyDescent="0.35">
      <c r="A83" s="235" t="s">
        <v>2247</v>
      </c>
      <c r="B83" s="336" t="s">
        <v>137</v>
      </c>
      <c r="C83" s="143" t="s">
        <v>2</v>
      </c>
      <c r="D83" s="216" t="s">
        <v>97</v>
      </c>
      <c r="E83" s="223">
        <v>70111</v>
      </c>
      <c r="F83" s="146">
        <v>1000000</v>
      </c>
      <c r="G83" s="237">
        <v>1000000</v>
      </c>
    </row>
    <row r="84" spans="1:7" ht="28.5" customHeight="1" x14ac:dyDescent="0.35">
      <c r="A84" s="235" t="s">
        <v>2248</v>
      </c>
      <c r="B84" s="336" t="s">
        <v>119</v>
      </c>
      <c r="C84" s="143" t="s">
        <v>2</v>
      </c>
      <c r="D84" s="216" t="s">
        <v>97</v>
      </c>
      <c r="E84" s="223">
        <v>70111</v>
      </c>
      <c r="F84" s="146">
        <v>3000000</v>
      </c>
      <c r="G84" s="237">
        <v>12965597</v>
      </c>
    </row>
    <row r="85" spans="1:7" ht="29.25" customHeight="1" x14ac:dyDescent="0.35">
      <c r="A85" s="235" t="s">
        <v>2249</v>
      </c>
      <c r="B85" s="336" t="s">
        <v>129</v>
      </c>
      <c r="C85" s="143" t="s">
        <v>2</v>
      </c>
      <c r="D85" s="216" t="s">
        <v>97</v>
      </c>
      <c r="E85" s="223">
        <v>70111</v>
      </c>
      <c r="F85" s="146">
        <v>120000000</v>
      </c>
      <c r="G85" s="237">
        <v>100000000</v>
      </c>
    </row>
    <row r="86" spans="1:7" ht="41.25" customHeight="1" x14ac:dyDescent="0.35">
      <c r="A86" s="235" t="s">
        <v>2250</v>
      </c>
      <c r="B86" s="336" t="s">
        <v>638</v>
      </c>
      <c r="C86" s="143" t="s">
        <v>2</v>
      </c>
      <c r="D86" s="238" t="s">
        <v>97</v>
      </c>
      <c r="E86" s="223">
        <v>70111</v>
      </c>
      <c r="F86" s="146">
        <v>35000000</v>
      </c>
      <c r="G86" s="237">
        <v>10000000</v>
      </c>
    </row>
    <row r="87" spans="1:7" ht="33" customHeight="1" x14ac:dyDescent="0.35">
      <c r="A87" s="235" t="s">
        <v>2251</v>
      </c>
      <c r="B87" s="336" t="s">
        <v>132</v>
      </c>
      <c r="C87" s="143" t="s">
        <v>2</v>
      </c>
      <c r="D87" s="238" t="s">
        <v>97</v>
      </c>
      <c r="E87" s="223">
        <v>70111</v>
      </c>
      <c r="F87" s="146">
        <v>20000000</v>
      </c>
      <c r="G87" s="237">
        <v>20000000</v>
      </c>
    </row>
    <row r="88" spans="1:7" ht="50.25" customHeight="1" x14ac:dyDescent="0.35">
      <c r="A88" s="235" t="s">
        <v>2252</v>
      </c>
      <c r="B88" s="336" t="s">
        <v>134</v>
      </c>
      <c r="C88" s="143" t="s">
        <v>2</v>
      </c>
      <c r="D88" s="216" t="s">
        <v>97</v>
      </c>
      <c r="E88" s="223">
        <v>70111</v>
      </c>
      <c r="F88" s="146">
        <v>1000000</v>
      </c>
      <c r="G88" s="237">
        <v>1000000</v>
      </c>
    </row>
    <row r="89" spans="1:7" ht="45" customHeight="1" x14ac:dyDescent="0.35">
      <c r="A89" s="235" t="s">
        <v>2253</v>
      </c>
      <c r="B89" s="336" t="s">
        <v>135</v>
      </c>
      <c r="C89" s="143" t="s">
        <v>2</v>
      </c>
      <c r="D89" s="216" t="s">
        <v>97</v>
      </c>
      <c r="E89" s="223">
        <v>70111</v>
      </c>
      <c r="F89" s="146">
        <v>3000000</v>
      </c>
      <c r="G89" s="237">
        <v>1000000</v>
      </c>
    </row>
    <row r="90" spans="1:7" ht="36" customHeight="1" x14ac:dyDescent="0.35">
      <c r="A90" s="235" t="s">
        <v>2254</v>
      </c>
      <c r="B90" s="336" t="s">
        <v>105</v>
      </c>
      <c r="C90" s="143" t="s">
        <v>2</v>
      </c>
      <c r="D90" s="216" t="s">
        <v>97</v>
      </c>
      <c r="E90" s="223">
        <v>70111</v>
      </c>
      <c r="F90" s="146">
        <v>80000000</v>
      </c>
      <c r="G90" s="237">
        <v>73339922</v>
      </c>
    </row>
    <row r="91" spans="1:7" ht="27" customHeight="1" x14ac:dyDescent="0.35">
      <c r="A91" s="235" t="s">
        <v>2255</v>
      </c>
      <c r="B91" s="336" t="s">
        <v>107</v>
      </c>
      <c r="C91" s="143" t="s">
        <v>2</v>
      </c>
      <c r="D91" s="216" t="s">
        <v>97</v>
      </c>
      <c r="E91" s="223">
        <v>70111</v>
      </c>
      <c r="F91" s="146">
        <v>15000000</v>
      </c>
      <c r="G91" s="237">
        <v>8618813</v>
      </c>
    </row>
    <row r="92" spans="1:7" ht="31.5" customHeight="1" x14ac:dyDescent="0.35">
      <c r="A92" s="235" t="s">
        <v>2256</v>
      </c>
      <c r="B92" s="336" t="s">
        <v>109</v>
      </c>
      <c r="C92" s="143" t="s">
        <v>2</v>
      </c>
      <c r="D92" s="216" t="s">
        <v>97</v>
      </c>
      <c r="E92" s="223">
        <v>70111</v>
      </c>
      <c r="F92" s="146">
        <v>5000000</v>
      </c>
      <c r="G92" s="237">
        <v>1855978</v>
      </c>
    </row>
    <row r="93" spans="1:7" ht="30.75" customHeight="1" x14ac:dyDescent="0.35">
      <c r="A93" s="235" t="s">
        <v>2257</v>
      </c>
      <c r="B93" s="336" t="s">
        <v>110</v>
      </c>
      <c r="C93" s="143" t="s">
        <v>2</v>
      </c>
      <c r="D93" s="216" t="s">
        <v>97</v>
      </c>
      <c r="E93" s="223">
        <v>70111</v>
      </c>
      <c r="F93" s="146">
        <v>15979397</v>
      </c>
      <c r="G93" s="237">
        <v>15979397</v>
      </c>
    </row>
    <row r="94" spans="1:7" ht="29.25" customHeight="1" x14ac:dyDescent="0.35">
      <c r="A94" s="235" t="s">
        <v>2258</v>
      </c>
      <c r="B94" s="336" t="s">
        <v>53</v>
      </c>
      <c r="C94" s="143" t="s">
        <v>2</v>
      </c>
      <c r="D94" s="216" t="s">
        <v>97</v>
      </c>
      <c r="E94" s="223">
        <v>70111</v>
      </c>
      <c r="F94" s="146">
        <v>5000000</v>
      </c>
      <c r="G94" s="237">
        <v>2837290</v>
      </c>
    </row>
    <row r="95" spans="1:7" ht="41.25" customHeight="1" x14ac:dyDescent="0.35">
      <c r="A95" s="235" t="s">
        <v>2259</v>
      </c>
      <c r="B95" s="336" t="s">
        <v>118</v>
      </c>
      <c r="C95" s="143" t="s">
        <v>2</v>
      </c>
      <c r="D95" s="216" t="s">
        <v>97</v>
      </c>
      <c r="E95" s="223">
        <v>70111</v>
      </c>
      <c r="F95" s="146">
        <v>5711956</v>
      </c>
      <c r="G95" s="237">
        <v>5711956</v>
      </c>
    </row>
    <row r="96" spans="1:7" ht="42.75" customHeight="1" x14ac:dyDescent="0.35">
      <c r="A96" s="235" t="s">
        <v>2260</v>
      </c>
      <c r="B96" s="336" t="s">
        <v>118</v>
      </c>
      <c r="C96" s="143" t="s">
        <v>2</v>
      </c>
      <c r="D96" s="216" t="s">
        <v>97</v>
      </c>
      <c r="E96" s="223">
        <v>70111</v>
      </c>
      <c r="F96" s="146">
        <v>10000000</v>
      </c>
      <c r="G96" s="237"/>
    </row>
    <row r="97" spans="1:7" ht="37.5" customHeight="1" x14ac:dyDescent="0.35">
      <c r="A97" s="235" t="s">
        <v>2261</v>
      </c>
      <c r="B97" s="336" t="s">
        <v>120</v>
      </c>
      <c r="C97" s="143" t="s">
        <v>2</v>
      </c>
      <c r="D97" s="216" t="s">
        <v>97</v>
      </c>
      <c r="E97" s="223">
        <v>70111</v>
      </c>
      <c r="F97" s="146">
        <v>10000000</v>
      </c>
      <c r="G97" s="237">
        <v>13136169</v>
      </c>
    </row>
    <row r="98" spans="1:7" ht="51" customHeight="1" x14ac:dyDescent="0.35">
      <c r="A98" s="235" t="s">
        <v>2262</v>
      </c>
      <c r="B98" s="336" t="s">
        <v>130</v>
      </c>
      <c r="C98" s="143" t="s">
        <v>2</v>
      </c>
      <c r="D98" s="216" t="s">
        <v>97</v>
      </c>
      <c r="E98" s="223">
        <v>70111</v>
      </c>
      <c r="F98" s="146">
        <v>50000000</v>
      </c>
      <c r="G98" s="237">
        <v>50000000</v>
      </c>
    </row>
    <row r="99" spans="1:7" ht="32.25" customHeight="1" x14ac:dyDescent="0.35">
      <c r="A99" s="235" t="s">
        <v>2263</v>
      </c>
      <c r="B99" s="336" t="s">
        <v>131</v>
      </c>
      <c r="C99" s="143" t="s">
        <v>2</v>
      </c>
      <c r="D99" s="216" t="s">
        <v>97</v>
      </c>
      <c r="E99" s="223">
        <v>70111</v>
      </c>
      <c r="F99" s="146">
        <v>50000000</v>
      </c>
      <c r="G99" s="237">
        <v>350000000</v>
      </c>
    </row>
    <row r="100" spans="1:7" ht="34.5" customHeight="1" x14ac:dyDescent="0.35">
      <c r="A100" s="235" t="s">
        <v>2264</v>
      </c>
      <c r="B100" s="336" t="s">
        <v>124</v>
      </c>
      <c r="C100" s="143" t="s">
        <v>2</v>
      </c>
      <c r="D100" s="216" t="s">
        <v>97</v>
      </c>
      <c r="E100" s="223">
        <v>70111</v>
      </c>
      <c r="F100" s="146">
        <v>5000000</v>
      </c>
      <c r="G100" s="237">
        <v>5000000</v>
      </c>
    </row>
    <row r="101" spans="1:7" ht="47.25" customHeight="1" x14ac:dyDescent="0.35">
      <c r="A101" s="235" t="s">
        <v>2265</v>
      </c>
      <c r="B101" s="336" t="s">
        <v>121</v>
      </c>
      <c r="C101" s="143" t="s">
        <v>2</v>
      </c>
      <c r="D101" s="216" t="s">
        <v>97</v>
      </c>
      <c r="E101" s="223">
        <v>70111</v>
      </c>
      <c r="F101" s="146">
        <v>180000000</v>
      </c>
      <c r="G101" s="237">
        <v>180000000</v>
      </c>
    </row>
    <row r="102" spans="1:7" ht="34.5" customHeight="1" x14ac:dyDescent="0.35">
      <c r="A102" s="235" t="s">
        <v>2266</v>
      </c>
      <c r="B102" s="336" t="s">
        <v>123</v>
      </c>
      <c r="C102" s="143" t="s">
        <v>2</v>
      </c>
      <c r="D102" s="216" t="s">
        <v>97</v>
      </c>
      <c r="E102" s="223">
        <v>70111</v>
      </c>
      <c r="F102" s="146">
        <v>13000000</v>
      </c>
      <c r="G102" s="237">
        <v>13000000</v>
      </c>
    </row>
    <row r="103" spans="1:7" ht="27" customHeight="1" x14ac:dyDescent="0.35">
      <c r="A103" s="235" t="s">
        <v>2267</v>
      </c>
      <c r="B103" s="336" t="s">
        <v>125</v>
      </c>
      <c r="C103" s="143" t="s">
        <v>2</v>
      </c>
      <c r="D103" s="216" t="s">
        <v>97</v>
      </c>
      <c r="E103" s="223">
        <v>70111</v>
      </c>
      <c r="F103" s="146">
        <v>12000000</v>
      </c>
      <c r="G103" s="237">
        <v>12000000</v>
      </c>
    </row>
    <row r="104" spans="1:7" ht="37.5" customHeight="1" x14ac:dyDescent="0.35">
      <c r="A104" s="235" t="s">
        <v>2268</v>
      </c>
      <c r="B104" s="336" t="s">
        <v>136</v>
      </c>
      <c r="C104" s="143" t="s">
        <v>2</v>
      </c>
      <c r="D104" s="216" t="s">
        <v>97</v>
      </c>
      <c r="E104" s="223">
        <v>70111</v>
      </c>
      <c r="F104" s="146">
        <v>20000000</v>
      </c>
      <c r="G104" s="237">
        <v>20000000</v>
      </c>
    </row>
    <row r="105" spans="1:7" ht="31.5" customHeight="1" x14ac:dyDescent="0.35">
      <c r="A105" s="235" t="s">
        <v>2269</v>
      </c>
      <c r="B105" s="336" t="s">
        <v>106</v>
      </c>
      <c r="C105" s="143" t="s">
        <v>2</v>
      </c>
      <c r="D105" s="216" t="s">
        <v>97</v>
      </c>
      <c r="E105" s="223">
        <v>70111</v>
      </c>
      <c r="F105" s="146">
        <v>25000000</v>
      </c>
      <c r="G105" s="237">
        <v>25000000</v>
      </c>
    </row>
    <row r="106" spans="1:7" ht="29.25" customHeight="1" x14ac:dyDescent="0.35">
      <c r="A106" s="235" t="s">
        <v>2270</v>
      </c>
      <c r="B106" s="336" t="s">
        <v>115</v>
      </c>
      <c r="C106" s="143" t="s">
        <v>2</v>
      </c>
      <c r="D106" s="216" t="s">
        <v>97</v>
      </c>
      <c r="E106" s="223">
        <v>70111</v>
      </c>
      <c r="F106" s="146">
        <v>100000000</v>
      </c>
      <c r="G106" s="237">
        <v>1465985577</v>
      </c>
    </row>
    <row r="107" spans="1:7" ht="32.25" customHeight="1" x14ac:dyDescent="0.35">
      <c r="A107" s="235" t="s">
        <v>2271</v>
      </c>
      <c r="B107" s="336" t="s">
        <v>126</v>
      </c>
      <c r="C107" s="143" t="s">
        <v>2</v>
      </c>
      <c r="D107" s="216" t="s">
        <v>97</v>
      </c>
      <c r="E107" s="223">
        <v>70111</v>
      </c>
      <c r="F107" s="146">
        <v>16000000</v>
      </c>
      <c r="G107" s="237">
        <v>16000000</v>
      </c>
    </row>
    <row r="108" spans="1:7" ht="29.25" customHeight="1" x14ac:dyDescent="0.35">
      <c r="A108" s="235" t="s">
        <v>2272</v>
      </c>
      <c r="B108" s="336" t="s">
        <v>127</v>
      </c>
      <c r="C108" s="143" t="s">
        <v>2</v>
      </c>
      <c r="D108" s="216" t="s">
        <v>97</v>
      </c>
      <c r="E108" s="223">
        <v>70111</v>
      </c>
      <c r="F108" s="146">
        <v>15000000</v>
      </c>
      <c r="G108" s="237">
        <v>15000000</v>
      </c>
    </row>
    <row r="109" spans="1:7" ht="27.75" customHeight="1" x14ac:dyDescent="0.35">
      <c r="A109" s="235" t="s">
        <v>2273</v>
      </c>
      <c r="B109" s="336" t="s">
        <v>128</v>
      </c>
      <c r="C109" s="143" t="s">
        <v>2</v>
      </c>
      <c r="D109" s="216" t="s">
        <v>97</v>
      </c>
      <c r="E109" s="223">
        <v>70111</v>
      </c>
      <c r="F109" s="146">
        <v>100000000</v>
      </c>
      <c r="G109" s="237">
        <v>45000000</v>
      </c>
    </row>
    <row r="110" spans="1:7" ht="25.5" customHeight="1" x14ac:dyDescent="0.35">
      <c r="A110" s="235" t="s">
        <v>2274</v>
      </c>
      <c r="B110" s="336" t="s">
        <v>99</v>
      </c>
      <c r="C110" s="143" t="s">
        <v>2</v>
      </c>
      <c r="D110" s="216" t="s">
        <v>97</v>
      </c>
      <c r="E110" s="223">
        <v>70111</v>
      </c>
      <c r="F110" s="146">
        <v>30000000</v>
      </c>
      <c r="G110" s="237">
        <v>30000000</v>
      </c>
    </row>
    <row r="111" spans="1:7" ht="27.75" customHeight="1" x14ac:dyDescent="0.35">
      <c r="A111" s="235" t="s">
        <v>2275</v>
      </c>
      <c r="B111" s="336" t="s">
        <v>100</v>
      </c>
      <c r="C111" s="143" t="s">
        <v>2</v>
      </c>
      <c r="D111" s="216" t="s">
        <v>97</v>
      </c>
      <c r="E111" s="223">
        <v>70111</v>
      </c>
      <c r="F111" s="146">
        <v>22000000</v>
      </c>
      <c r="G111" s="237">
        <v>19216264</v>
      </c>
    </row>
    <row r="112" spans="1:7" ht="30" customHeight="1" x14ac:dyDescent="0.35">
      <c r="A112" s="235" t="s">
        <v>2276</v>
      </c>
      <c r="B112" s="336" t="s">
        <v>101</v>
      </c>
      <c r="C112" s="143" t="s">
        <v>2</v>
      </c>
      <c r="D112" s="216" t="s">
        <v>97</v>
      </c>
      <c r="E112" s="223">
        <v>70111</v>
      </c>
      <c r="F112" s="146">
        <v>8309406</v>
      </c>
      <c r="G112" s="237">
        <v>8309406</v>
      </c>
    </row>
    <row r="113" spans="1:7" ht="34.5" customHeight="1" x14ac:dyDescent="0.35">
      <c r="A113" s="235" t="s">
        <v>2277</v>
      </c>
      <c r="B113" s="336" t="s">
        <v>103</v>
      </c>
      <c r="C113" s="143" t="s">
        <v>2</v>
      </c>
      <c r="D113" s="216" t="s">
        <v>97</v>
      </c>
      <c r="E113" s="223">
        <v>70111</v>
      </c>
      <c r="F113" s="146">
        <v>35000000</v>
      </c>
      <c r="G113" s="237">
        <v>35000000</v>
      </c>
    </row>
    <row r="114" spans="1:7" ht="34.5" customHeight="1" x14ac:dyDescent="0.35">
      <c r="A114" s="235" t="s">
        <v>2278</v>
      </c>
      <c r="B114" s="336" t="s">
        <v>112</v>
      </c>
      <c r="C114" s="143" t="s">
        <v>2</v>
      </c>
      <c r="D114" s="216" t="s">
        <v>97</v>
      </c>
      <c r="E114" s="223">
        <v>70111</v>
      </c>
      <c r="F114" s="146">
        <v>5000000</v>
      </c>
      <c r="G114" s="237">
        <v>10090930</v>
      </c>
    </row>
    <row r="115" spans="1:7" ht="34.5" customHeight="1" x14ac:dyDescent="0.35">
      <c r="A115" s="235" t="s">
        <v>2279</v>
      </c>
      <c r="B115" s="336" t="s">
        <v>116</v>
      </c>
      <c r="C115" s="143" t="s">
        <v>2</v>
      </c>
      <c r="D115" s="216" t="s">
        <v>97</v>
      </c>
      <c r="E115" s="223">
        <v>70111</v>
      </c>
      <c r="F115" s="146">
        <v>45131028</v>
      </c>
      <c r="G115" s="237">
        <v>45131028</v>
      </c>
    </row>
    <row r="116" spans="1:7" ht="34.5" customHeight="1" x14ac:dyDescent="0.35">
      <c r="A116" s="235" t="s">
        <v>2280</v>
      </c>
      <c r="B116" s="336" t="s">
        <v>88</v>
      </c>
      <c r="C116" s="143" t="s">
        <v>2</v>
      </c>
      <c r="D116" s="216" t="s">
        <v>97</v>
      </c>
      <c r="E116" s="223">
        <v>70111</v>
      </c>
      <c r="F116" s="146">
        <v>10000000</v>
      </c>
      <c r="G116" s="237">
        <v>8000000</v>
      </c>
    </row>
    <row r="117" spans="1:7" ht="30.75" customHeight="1" x14ac:dyDescent="0.35">
      <c r="A117" s="235" t="s">
        <v>2281</v>
      </c>
      <c r="B117" s="336" t="s">
        <v>138</v>
      </c>
      <c r="C117" s="143" t="s">
        <v>2</v>
      </c>
      <c r="D117" s="216" t="s">
        <v>97</v>
      </c>
      <c r="E117" s="223">
        <v>70111</v>
      </c>
      <c r="F117" s="146">
        <v>5000000</v>
      </c>
      <c r="G117" s="237">
        <v>1500000</v>
      </c>
    </row>
    <row r="118" spans="1:7" ht="30.75" customHeight="1" x14ac:dyDescent="0.35">
      <c r="A118" s="235" t="s">
        <v>2282</v>
      </c>
      <c r="B118" s="336" t="s">
        <v>139</v>
      </c>
      <c r="C118" s="143" t="s">
        <v>2</v>
      </c>
      <c r="D118" s="216" t="s">
        <v>97</v>
      </c>
      <c r="E118" s="223">
        <v>70111</v>
      </c>
      <c r="F118" s="146">
        <v>10000000</v>
      </c>
      <c r="G118" s="237">
        <v>8000000</v>
      </c>
    </row>
    <row r="119" spans="1:7" ht="30.75" customHeight="1" x14ac:dyDescent="0.35">
      <c r="A119" s="235" t="s">
        <v>2283</v>
      </c>
      <c r="B119" s="336" t="s">
        <v>140</v>
      </c>
      <c r="C119" s="143" t="s">
        <v>2</v>
      </c>
      <c r="D119" s="216" t="s">
        <v>97</v>
      </c>
      <c r="E119" s="223">
        <v>70111</v>
      </c>
      <c r="F119" s="146">
        <v>3000000</v>
      </c>
      <c r="G119" s="237">
        <v>1500000</v>
      </c>
    </row>
    <row r="120" spans="1:7" ht="30.75" customHeight="1" x14ac:dyDescent="0.35">
      <c r="A120" s="235" t="s">
        <v>2284</v>
      </c>
      <c r="B120" s="336" t="s">
        <v>141</v>
      </c>
      <c r="C120" s="143" t="s">
        <v>2</v>
      </c>
      <c r="D120" s="216" t="s">
        <v>97</v>
      </c>
      <c r="E120" s="223">
        <v>70111</v>
      </c>
      <c r="F120" s="146">
        <v>1000000</v>
      </c>
      <c r="G120" s="237">
        <v>1000000</v>
      </c>
    </row>
    <row r="121" spans="1:7" ht="30.75" customHeight="1" x14ac:dyDescent="0.35">
      <c r="A121" s="235" t="s">
        <v>2285</v>
      </c>
      <c r="B121" s="336" t="s">
        <v>98</v>
      </c>
      <c r="C121" s="143" t="s">
        <v>2</v>
      </c>
      <c r="D121" s="216" t="s">
        <v>97</v>
      </c>
      <c r="E121" s="223">
        <v>70111</v>
      </c>
      <c r="F121" s="146">
        <v>150000000</v>
      </c>
      <c r="G121" s="237">
        <v>250000000</v>
      </c>
    </row>
    <row r="122" spans="1:7" ht="51" customHeight="1" x14ac:dyDescent="0.35">
      <c r="A122" s="235" t="s">
        <v>2286</v>
      </c>
      <c r="B122" s="336" t="s">
        <v>117</v>
      </c>
      <c r="C122" s="143" t="s">
        <v>2</v>
      </c>
      <c r="D122" s="216" t="s">
        <v>97</v>
      </c>
      <c r="E122" s="223">
        <v>70111</v>
      </c>
      <c r="F122" s="146">
        <v>5711956</v>
      </c>
      <c r="G122" s="237">
        <v>5711956</v>
      </c>
    </row>
    <row r="123" spans="1:7" s="220" customFormat="1" ht="33.75" customHeight="1" x14ac:dyDescent="0.3">
      <c r="A123" s="224"/>
      <c r="B123" s="425" t="s">
        <v>691</v>
      </c>
      <c r="C123" s="225"/>
      <c r="D123" s="226"/>
      <c r="E123" s="225"/>
      <c r="F123" s="227">
        <v>1572009127</v>
      </c>
      <c r="G123" s="227">
        <v>2963437554</v>
      </c>
    </row>
    <row r="124" spans="1:7" s="220" customFormat="1" ht="33.75" customHeight="1" x14ac:dyDescent="0.3">
      <c r="A124" s="443"/>
      <c r="B124" s="444"/>
      <c r="C124" s="279"/>
      <c r="D124" s="335"/>
      <c r="E124" s="279"/>
      <c r="F124" s="281"/>
      <c r="G124" s="281"/>
    </row>
    <row r="125" spans="1:7" ht="23.25" customHeight="1" x14ac:dyDescent="0.35">
      <c r="A125" s="243"/>
      <c r="B125" s="352"/>
      <c r="C125" s="240"/>
      <c r="D125" s="241"/>
      <c r="E125" s="240"/>
      <c r="F125" s="242"/>
      <c r="G125" s="242"/>
    </row>
    <row r="126" spans="1:7" ht="29.25" hidden="1" customHeight="1" x14ac:dyDescent="0.35">
      <c r="A126" s="455" t="s">
        <v>142</v>
      </c>
      <c r="B126" s="455"/>
      <c r="C126" s="455"/>
      <c r="D126" s="455"/>
      <c r="E126" s="455"/>
      <c r="F126" s="455"/>
      <c r="G126" s="455"/>
    </row>
    <row r="127" spans="1:7" ht="20.25" customHeight="1" x14ac:dyDescent="0.35">
      <c r="A127" s="456" t="s">
        <v>4065</v>
      </c>
      <c r="B127" s="456"/>
      <c r="C127" s="456"/>
      <c r="D127" s="456"/>
      <c r="E127" s="456"/>
      <c r="F127" s="456"/>
      <c r="G127" s="456"/>
    </row>
    <row r="128" spans="1:7" s="244" customFormat="1" ht="54.75" customHeight="1" x14ac:dyDescent="0.35">
      <c r="A128" s="167" t="s">
        <v>690</v>
      </c>
      <c r="B128" s="290" t="s">
        <v>46</v>
      </c>
      <c r="C128" s="162" t="s">
        <v>48</v>
      </c>
      <c r="D128" s="167" t="s">
        <v>45</v>
      </c>
      <c r="E128" s="162" t="s">
        <v>47</v>
      </c>
      <c r="F128" s="168" t="s">
        <v>4271</v>
      </c>
      <c r="G128" s="168" t="s">
        <v>689</v>
      </c>
    </row>
    <row r="129" spans="1:7" ht="31.5" customHeight="1" x14ac:dyDescent="0.35">
      <c r="A129" s="235" t="s">
        <v>2287</v>
      </c>
      <c r="B129" s="336" t="s">
        <v>148</v>
      </c>
      <c r="C129" s="141" t="s">
        <v>2</v>
      </c>
      <c r="D129" s="216" t="s">
        <v>22</v>
      </c>
      <c r="E129" s="156" t="s">
        <v>15</v>
      </c>
      <c r="F129" s="144">
        <v>725000000</v>
      </c>
      <c r="G129" s="147">
        <v>25000000</v>
      </c>
    </row>
    <row r="130" spans="1:7" ht="26.25" customHeight="1" x14ac:dyDescent="0.35">
      <c r="A130" s="235" t="s">
        <v>2288</v>
      </c>
      <c r="B130" s="336" t="s">
        <v>145</v>
      </c>
      <c r="C130" s="141" t="s">
        <v>2</v>
      </c>
      <c r="D130" s="216" t="s">
        <v>22</v>
      </c>
      <c r="E130" s="156" t="s">
        <v>15</v>
      </c>
      <c r="F130" s="144">
        <v>10000000</v>
      </c>
      <c r="G130" s="147">
        <v>5000000</v>
      </c>
    </row>
    <row r="131" spans="1:7" ht="31.5" customHeight="1" x14ac:dyDescent="0.35">
      <c r="A131" s="235" t="s">
        <v>2289</v>
      </c>
      <c r="B131" s="336" t="s">
        <v>146</v>
      </c>
      <c r="C131" s="141" t="s">
        <v>2</v>
      </c>
      <c r="D131" s="216" t="s">
        <v>22</v>
      </c>
      <c r="E131" s="156" t="s">
        <v>15</v>
      </c>
      <c r="F131" s="144">
        <v>25000000</v>
      </c>
      <c r="G131" s="147">
        <v>20000000</v>
      </c>
    </row>
    <row r="132" spans="1:7" ht="33.75" customHeight="1" x14ac:dyDescent="0.35">
      <c r="A132" s="235" t="s">
        <v>2290</v>
      </c>
      <c r="B132" s="336" t="s">
        <v>2058</v>
      </c>
      <c r="C132" s="141" t="s">
        <v>2</v>
      </c>
      <c r="D132" s="216" t="s">
        <v>22</v>
      </c>
      <c r="E132" s="156" t="s">
        <v>147</v>
      </c>
      <c r="F132" s="144">
        <v>10000000</v>
      </c>
      <c r="G132" s="147">
        <v>5000000</v>
      </c>
    </row>
    <row r="133" spans="1:7" ht="49.5" customHeight="1" x14ac:dyDescent="0.35">
      <c r="A133" s="235" t="s">
        <v>2291</v>
      </c>
      <c r="B133" s="336" t="s">
        <v>4168</v>
      </c>
      <c r="C133" s="141" t="s">
        <v>2</v>
      </c>
      <c r="D133" s="216" t="s">
        <v>22</v>
      </c>
      <c r="E133" s="156" t="s">
        <v>149</v>
      </c>
      <c r="F133" s="144">
        <v>50000000</v>
      </c>
      <c r="G133" s="147">
        <v>50000000</v>
      </c>
    </row>
    <row r="134" spans="1:7" ht="34.5" customHeight="1" x14ac:dyDescent="0.35">
      <c r="A134" s="235" t="s">
        <v>2292</v>
      </c>
      <c r="B134" s="336" t="s">
        <v>143</v>
      </c>
      <c r="C134" s="141" t="s">
        <v>2</v>
      </c>
      <c r="D134" s="216" t="s">
        <v>22</v>
      </c>
      <c r="E134" s="156" t="s">
        <v>15</v>
      </c>
      <c r="F134" s="144">
        <v>7500000</v>
      </c>
      <c r="G134" s="147">
        <v>10000000</v>
      </c>
    </row>
    <row r="135" spans="1:7" ht="30.75" customHeight="1" x14ac:dyDescent="0.35">
      <c r="A135" s="235" t="s">
        <v>2293</v>
      </c>
      <c r="B135" s="336" t="s">
        <v>81</v>
      </c>
      <c r="C135" s="141" t="s">
        <v>2</v>
      </c>
      <c r="D135" s="216" t="s">
        <v>22</v>
      </c>
      <c r="E135" s="156" t="s">
        <v>15</v>
      </c>
      <c r="F135" s="144">
        <v>25000000</v>
      </c>
      <c r="G135" s="147">
        <v>25000000</v>
      </c>
    </row>
    <row r="136" spans="1:7" ht="44.25" customHeight="1" x14ac:dyDescent="0.35">
      <c r="A136" s="235" t="s">
        <v>2294</v>
      </c>
      <c r="B136" s="336" t="s">
        <v>144</v>
      </c>
      <c r="C136" s="141" t="s">
        <v>2</v>
      </c>
      <c r="D136" s="216" t="s">
        <v>4350</v>
      </c>
      <c r="E136" s="156" t="s">
        <v>15</v>
      </c>
      <c r="F136" s="144">
        <v>150000000</v>
      </c>
      <c r="G136" s="147">
        <v>100000000</v>
      </c>
    </row>
    <row r="137" spans="1:7" ht="33" customHeight="1" x14ac:dyDescent="0.35">
      <c r="A137" s="235" t="s">
        <v>2295</v>
      </c>
      <c r="B137" s="336" t="s">
        <v>2059</v>
      </c>
      <c r="C137" s="141" t="s">
        <v>2</v>
      </c>
      <c r="D137" s="216" t="s">
        <v>4348</v>
      </c>
      <c r="E137" s="156" t="s">
        <v>15</v>
      </c>
      <c r="F137" s="144">
        <v>370000000</v>
      </c>
      <c r="G137" s="147">
        <v>80000000</v>
      </c>
    </row>
    <row r="138" spans="1:7" ht="28.5" customHeight="1" x14ac:dyDescent="0.35">
      <c r="A138" s="235" t="s">
        <v>2296</v>
      </c>
      <c r="B138" s="336" t="s">
        <v>1068</v>
      </c>
      <c r="C138" s="141" t="s">
        <v>2</v>
      </c>
      <c r="D138" s="216" t="s">
        <v>4349</v>
      </c>
      <c r="E138" s="156" t="s">
        <v>15</v>
      </c>
      <c r="F138" s="144">
        <v>5000000</v>
      </c>
      <c r="G138" s="147">
        <v>2000000</v>
      </c>
    </row>
    <row r="139" spans="1:7" ht="29.25" customHeight="1" x14ac:dyDescent="0.35">
      <c r="A139" s="235" t="s">
        <v>2297</v>
      </c>
      <c r="B139" s="336" t="s">
        <v>639</v>
      </c>
      <c r="C139" s="141" t="s">
        <v>2</v>
      </c>
      <c r="D139" s="216" t="s">
        <v>4351</v>
      </c>
      <c r="E139" s="156" t="s">
        <v>15</v>
      </c>
      <c r="F139" s="147">
        <v>35000000</v>
      </c>
      <c r="G139" s="147">
        <v>0</v>
      </c>
    </row>
    <row r="140" spans="1:7" ht="51" customHeight="1" x14ac:dyDescent="0.35">
      <c r="A140" s="235" t="s">
        <v>2298</v>
      </c>
      <c r="B140" s="336" t="s">
        <v>640</v>
      </c>
      <c r="C140" s="141" t="s">
        <v>2</v>
      </c>
      <c r="D140" s="216" t="s">
        <v>4352</v>
      </c>
      <c r="E140" s="156" t="s">
        <v>15</v>
      </c>
      <c r="F140" s="147">
        <v>30000000</v>
      </c>
      <c r="G140" s="147">
        <v>0</v>
      </c>
    </row>
    <row r="141" spans="1:7" ht="25.5" customHeight="1" x14ac:dyDescent="0.35">
      <c r="A141" s="235" t="s">
        <v>2299</v>
      </c>
      <c r="B141" s="336" t="s">
        <v>641</v>
      </c>
      <c r="C141" s="141" t="s">
        <v>2</v>
      </c>
      <c r="D141" s="216" t="s">
        <v>4354</v>
      </c>
      <c r="E141" s="156" t="s">
        <v>15</v>
      </c>
      <c r="F141" s="147">
        <v>20000000</v>
      </c>
      <c r="G141" s="147"/>
    </row>
    <row r="142" spans="1:7" ht="31.5" customHeight="1" x14ac:dyDescent="0.35">
      <c r="A142" s="235" t="s">
        <v>2300</v>
      </c>
      <c r="B142" s="336" t="s">
        <v>642</v>
      </c>
      <c r="C142" s="141" t="s">
        <v>2</v>
      </c>
      <c r="D142" s="216" t="s">
        <v>4353</v>
      </c>
      <c r="E142" s="156" t="s">
        <v>15</v>
      </c>
      <c r="F142" s="147">
        <v>30000000</v>
      </c>
      <c r="G142" s="147"/>
    </row>
    <row r="143" spans="1:7" ht="26.25" customHeight="1" x14ac:dyDescent="0.35">
      <c r="A143" s="235" t="s">
        <v>2301</v>
      </c>
      <c r="B143" s="336" t="s">
        <v>643</v>
      </c>
      <c r="C143" s="141" t="s">
        <v>2</v>
      </c>
      <c r="D143" s="216" t="s">
        <v>4355</v>
      </c>
      <c r="E143" s="156" t="s">
        <v>15</v>
      </c>
      <c r="F143" s="147">
        <v>10000000</v>
      </c>
      <c r="G143" s="147"/>
    </row>
    <row r="144" spans="1:7" ht="30.75" customHeight="1" x14ac:dyDescent="0.35">
      <c r="A144" s="235" t="s">
        <v>2302</v>
      </c>
      <c r="B144" s="336" t="s">
        <v>644</v>
      </c>
      <c r="C144" s="141" t="s">
        <v>2</v>
      </c>
      <c r="D144" s="216" t="s">
        <v>4356</v>
      </c>
      <c r="E144" s="156" t="s">
        <v>15</v>
      </c>
      <c r="F144" s="147">
        <v>15000000</v>
      </c>
      <c r="G144" s="147"/>
    </row>
    <row r="145" spans="1:7" s="220" customFormat="1" ht="39.75" customHeight="1" x14ac:dyDescent="0.3">
      <c r="A145" s="219"/>
      <c r="B145" s="290" t="s">
        <v>691</v>
      </c>
      <c r="C145" s="162"/>
      <c r="D145" s="236"/>
      <c r="E145" s="225"/>
      <c r="F145" s="227">
        <v>1517500000</v>
      </c>
      <c r="G145" s="227">
        <v>322000000</v>
      </c>
    </row>
    <row r="146" spans="1:7" s="220" customFormat="1" ht="18" customHeight="1" x14ac:dyDescent="0.3">
      <c r="A146" s="346"/>
      <c r="B146" s="347"/>
      <c r="C146" s="148"/>
      <c r="D146" s="245"/>
      <c r="E146" s="217"/>
      <c r="F146" s="218"/>
      <c r="G146" s="218"/>
    </row>
    <row r="147" spans="1:7" ht="27.75" customHeight="1" x14ac:dyDescent="0.35">
      <c r="A147" s="474" t="s">
        <v>778</v>
      </c>
      <c r="B147" s="474"/>
      <c r="C147" s="474"/>
      <c r="D147" s="474"/>
      <c r="E147" s="474"/>
      <c r="F147" s="474"/>
      <c r="G147" s="474"/>
    </row>
    <row r="148" spans="1:7" s="215" customFormat="1" ht="47.25" customHeight="1" x14ac:dyDescent="0.35">
      <c r="A148" s="172" t="s">
        <v>690</v>
      </c>
      <c r="B148" s="290" t="s">
        <v>46</v>
      </c>
      <c r="C148" s="166" t="s">
        <v>48</v>
      </c>
      <c r="D148" s="172" t="s">
        <v>45</v>
      </c>
      <c r="E148" s="166" t="s">
        <v>47</v>
      </c>
      <c r="F148" s="174" t="s">
        <v>4271</v>
      </c>
      <c r="G148" s="174" t="s">
        <v>689</v>
      </c>
    </row>
    <row r="149" spans="1:7" ht="34.5" customHeight="1" x14ac:dyDescent="0.35">
      <c r="A149" s="235" t="s">
        <v>2303</v>
      </c>
      <c r="B149" s="336" t="s">
        <v>2696</v>
      </c>
      <c r="C149" s="141" t="s">
        <v>2</v>
      </c>
      <c r="D149" s="216" t="s">
        <v>150</v>
      </c>
      <c r="E149" s="156" t="s">
        <v>15</v>
      </c>
      <c r="F149" s="348">
        <v>786789000</v>
      </c>
      <c r="G149" s="349">
        <v>736456000</v>
      </c>
    </row>
    <row r="150" spans="1:7" ht="26.25" customHeight="1" x14ac:dyDescent="0.35">
      <c r="A150" s="235" t="s">
        <v>2304</v>
      </c>
      <c r="B150" s="336" t="s">
        <v>152</v>
      </c>
      <c r="C150" s="141" t="s">
        <v>2</v>
      </c>
      <c r="D150" s="216" t="s">
        <v>150</v>
      </c>
      <c r="E150" s="156" t="s">
        <v>15</v>
      </c>
      <c r="F150" s="348">
        <v>80000000</v>
      </c>
      <c r="G150" s="349">
        <v>40000000</v>
      </c>
    </row>
    <row r="151" spans="1:7" ht="24" customHeight="1" x14ac:dyDescent="0.35">
      <c r="A151" s="235" t="s">
        <v>2305</v>
      </c>
      <c r="B151" s="350" t="s">
        <v>151</v>
      </c>
      <c r="C151" s="143" t="s">
        <v>2</v>
      </c>
      <c r="D151" s="251" t="s">
        <v>150</v>
      </c>
      <c r="E151" s="246" t="s">
        <v>15</v>
      </c>
      <c r="F151" s="348">
        <v>0</v>
      </c>
      <c r="G151" s="349">
        <v>40000000</v>
      </c>
    </row>
    <row r="152" spans="1:7" ht="20.25" customHeight="1" x14ac:dyDescent="0.35">
      <c r="A152" s="235" t="s">
        <v>2306</v>
      </c>
      <c r="B152" s="336" t="s">
        <v>171</v>
      </c>
      <c r="C152" s="141" t="s">
        <v>2</v>
      </c>
      <c r="D152" s="216" t="s">
        <v>150</v>
      </c>
      <c r="E152" s="156" t="s">
        <v>15</v>
      </c>
      <c r="F152" s="348">
        <v>7000000</v>
      </c>
      <c r="G152" s="237">
        <v>0</v>
      </c>
    </row>
    <row r="153" spans="1:7" ht="20.25" customHeight="1" x14ac:dyDescent="0.35">
      <c r="A153" s="235" t="s">
        <v>2307</v>
      </c>
      <c r="B153" s="336" t="s">
        <v>2697</v>
      </c>
      <c r="C153" s="141" t="s">
        <v>2</v>
      </c>
      <c r="D153" s="216" t="s">
        <v>150</v>
      </c>
      <c r="E153" s="156" t="s">
        <v>15</v>
      </c>
      <c r="F153" s="348">
        <v>1500000</v>
      </c>
      <c r="G153" s="237">
        <v>0</v>
      </c>
    </row>
    <row r="154" spans="1:7" ht="25.5" customHeight="1" x14ac:dyDescent="0.35">
      <c r="A154" s="235" t="s">
        <v>2308</v>
      </c>
      <c r="B154" s="336" t="s">
        <v>88</v>
      </c>
      <c r="C154" s="141" t="s">
        <v>2</v>
      </c>
      <c r="D154" s="216" t="s">
        <v>150</v>
      </c>
      <c r="E154" s="223">
        <v>70111</v>
      </c>
      <c r="F154" s="144">
        <v>1500000</v>
      </c>
      <c r="G154" s="237">
        <v>0</v>
      </c>
    </row>
    <row r="155" spans="1:7" ht="29.25" customHeight="1" x14ac:dyDescent="0.35">
      <c r="A155" s="235" t="s">
        <v>2309</v>
      </c>
      <c r="B155" s="336" t="s">
        <v>2698</v>
      </c>
      <c r="C155" s="143" t="s">
        <v>2</v>
      </c>
      <c r="D155" s="216" t="s">
        <v>150</v>
      </c>
      <c r="E155" s="223">
        <v>70111</v>
      </c>
      <c r="F155" s="146">
        <v>2000000</v>
      </c>
      <c r="G155" s="237">
        <v>0</v>
      </c>
    </row>
    <row r="156" spans="1:7" ht="31.5" customHeight="1" x14ac:dyDescent="0.35">
      <c r="A156" s="235" t="s">
        <v>2310</v>
      </c>
      <c r="B156" s="336" t="s">
        <v>99</v>
      </c>
      <c r="C156" s="143" t="s">
        <v>2</v>
      </c>
      <c r="D156" s="216" t="s">
        <v>150</v>
      </c>
      <c r="E156" s="223">
        <v>70111</v>
      </c>
      <c r="F156" s="146">
        <v>5000000</v>
      </c>
      <c r="G156" s="147">
        <v>0</v>
      </c>
    </row>
    <row r="157" spans="1:7" s="220" customFormat="1" ht="36" customHeight="1" x14ac:dyDescent="0.3">
      <c r="A157" s="219"/>
      <c r="B157" s="425" t="s">
        <v>691</v>
      </c>
      <c r="C157" s="225"/>
      <c r="D157" s="226"/>
      <c r="E157" s="225"/>
      <c r="F157" s="227">
        <v>883789000</v>
      </c>
      <c r="G157" s="227">
        <v>816456000</v>
      </c>
    </row>
    <row r="158" spans="1:7" ht="36" customHeight="1" x14ac:dyDescent="0.35">
      <c r="A158" s="243"/>
      <c r="B158" s="428"/>
      <c r="C158" s="240"/>
      <c r="D158" s="241"/>
      <c r="E158" s="240"/>
      <c r="F158" s="242"/>
      <c r="G158" s="242"/>
    </row>
    <row r="159" spans="1:7" ht="29.25" hidden="1" customHeight="1" x14ac:dyDescent="0.35">
      <c r="A159" s="455" t="s">
        <v>153</v>
      </c>
      <c r="B159" s="455"/>
      <c r="C159" s="455"/>
      <c r="D159" s="455"/>
      <c r="E159" s="455"/>
      <c r="F159" s="455"/>
      <c r="G159" s="455"/>
    </row>
    <row r="160" spans="1:7" ht="27.75" customHeight="1" x14ac:dyDescent="0.35">
      <c r="A160" s="456" t="s">
        <v>798</v>
      </c>
      <c r="B160" s="456"/>
      <c r="C160" s="456"/>
      <c r="D160" s="456"/>
      <c r="E160" s="456"/>
      <c r="F160" s="456"/>
      <c r="G160" s="456"/>
    </row>
    <row r="161" spans="1:7" s="215" customFormat="1" ht="48.75" customHeight="1" x14ac:dyDescent="0.35">
      <c r="A161" s="172" t="s">
        <v>690</v>
      </c>
      <c r="B161" s="290" t="s">
        <v>46</v>
      </c>
      <c r="C161" s="248" t="s">
        <v>48</v>
      </c>
      <c r="D161" s="214" t="s">
        <v>45</v>
      </c>
      <c r="E161" s="247" t="s">
        <v>47</v>
      </c>
      <c r="F161" s="174" t="s">
        <v>4271</v>
      </c>
      <c r="G161" s="250" t="s">
        <v>689</v>
      </c>
    </row>
    <row r="162" spans="1:7" ht="23.25" customHeight="1" x14ac:dyDescent="0.35">
      <c r="A162" s="235" t="s">
        <v>2311</v>
      </c>
      <c r="B162" s="336" t="s">
        <v>50</v>
      </c>
      <c r="C162" s="143" t="s">
        <v>2</v>
      </c>
      <c r="D162" s="216" t="s">
        <v>40</v>
      </c>
      <c r="E162" s="223">
        <v>70111</v>
      </c>
      <c r="F162" s="146">
        <v>1000000</v>
      </c>
      <c r="G162" s="147">
        <v>1000000</v>
      </c>
    </row>
    <row r="163" spans="1:7" ht="23.25" customHeight="1" x14ac:dyDescent="0.35">
      <c r="A163" s="235" t="s">
        <v>2312</v>
      </c>
      <c r="B163" s="336" t="s">
        <v>155</v>
      </c>
      <c r="C163" s="143" t="s">
        <v>2</v>
      </c>
      <c r="D163" s="216" t="s">
        <v>40</v>
      </c>
      <c r="E163" s="223">
        <v>70111</v>
      </c>
      <c r="F163" s="146">
        <v>60662</v>
      </c>
      <c r="G163" s="147">
        <v>40411</v>
      </c>
    </row>
    <row r="164" spans="1:7" ht="24" customHeight="1" x14ac:dyDescent="0.35">
      <c r="A164" s="235" t="s">
        <v>2313</v>
      </c>
      <c r="B164" s="336" t="s">
        <v>51</v>
      </c>
      <c r="C164" s="143" t="s">
        <v>2</v>
      </c>
      <c r="D164" s="216" t="s">
        <v>40</v>
      </c>
      <c r="E164" s="223">
        <v>70111</v>
      </c>
      <c r="F164" s="237">
        <v>2500000</v>
      </c>
      <c r="G164" s="147">
        <v>3000000</v>
      </c>
    </row>
    <row r="165" spans="1:7" ht="27" customHeight="1" x14ac:dyDescent="0.35">
      <c r="A165" s="235" t="s">
        <v>2314</v>
      </c>
      <c r="B165" s="336" t="s">
        <v>156</v>
      </c>
      <c r="C165" s="143" t="s">
        <v>2</v>
      </c>
      <c r="D165" s="216" t="s">
        <v>40</v>
      </c>
      <c r="E165" s="223">
        <v>70111</v>
      </c>
      <c r="F165" s="146">
        <v>5000000</v>
      </c>
      <c r="G165" s="147">
        <v>1000000</v>
      </c>
    </row>
    <row r="166" spans="1:7" ht="21" customHeight="1" x14ac:dyDescent="0.35">
      <c r="A166" s="235" t="s">
        <v>2315</v>
      </c>
      <c r="B166" s="336" t="s">
        <v>157</v>
      </c>
      <c r="C166" s="143" t="s">
        <v>2</v>
      </c>
      <c r="D166" s="216" t="s">
        <v>40</v>
      </c>
      <c r="E166" s="223">
        <v>70111</v>
      </c>
      <c r="F166" s="146">
        <v>5000000</v>
      </c>
      <c r="G166" s="147">
        <v>10000000</v>
      </c>
    </row>
    <row r="167" spans="1:7" ht="22.5" customHeight="1" x14ac:dyDescent="0.35">
      <c r="A167" s="235" t="s">
        <v>2316</v>
      </c>
      <c r="B167" s="336" t="s">
        <v>158</v>
      </c>
      <c r="C167" s="143" t="s">
        <v>2</v>
      </c>
      <c r="D167" s="216" t="s">
        <v>40</v>
      </c>
      <c r="E167" s="223">
        <v>70111</v>
      </c>
      <c r="F167" s="146">
        <v>500000</v>
      </c>
      <c r="G167" s="147">
        <v>500000</v>
      </c>
    </row>
    <row r="168" spans="1:7" ht="25.5" customHeight="1" x14ac:dyDescent="0.35">
      <c r="A168" s="235" t="s">
        <v>2317</v>
      </c>
      <c r="B168" s="336" t="s">
        <v>159</v>
      </c>
      <c r="C168" s="143" t="s">
        <v>2</v>
      </c>
      <c r="D168" s="216" t="s">
        <v>40</v>
      </c>
      <c r="E168" s="223">
        <v>70111</v>
      </c>
      <c r="F168" s="146">
        <v>7000000</v>
      </c>
      <c r="G168" s="147">
        <v>2500000</v>
      </c>
    </row>
    <row r="169" spans="1:7" ht="21.75" customHeight="1" x14ac:dyDescent="0.35">
      <c r="A169" s="235" t="s">
        <v>2318</v>
      </c>
      <c r="B169" s="336" t="s">
        <v>53</v>
      </c>
      <c r="C169" s="143" t="s">
        <v>2</v>
      </c>
      <c r="D169" s="216" t="s">
        <v>40</v>
      </c>
      <c r="E169" s="223">
        <v>70111</v>
      </c>
      <c r="F169" s="146">
        <v>6000000</v>
      </c>
      <c r="G169" s="147">
        <v>6000000</v>
      </c>
    </row>
    <row r="170" spans="1:7" ht="22.5" customHeight="1" x14ac:dyDescent="0.35">
      <c r="A170" s="235" t="s">
        <v>2319</v>
      </c>
      <c r="B170" s="336" t="s">
        <v>99</v>
      </c>
      <c r="C170" s="143" t="s">
        <v>2</v>
      </c>
      <c r="D170" s="216" t="s">
        <v>40</v>
      </c>
      <c r="E170" s="223">
        <v>70111</v>
      </c>
      <c r="F170" s="146">
        <v>20000000</v>
      </c>
      <c r="G170" s="147">
        <v>5000000</v>
      </c>
    </row>
    <row r="171" spans="1:7" ht="21.75" customHeight="1" x14ac:dyDescent="0.35">
      <c r="A171" s="235" t="s">
        <v>2320</v>
      </c>
      <c r="B171" s="336" t="s">
        <v>154</v>
      </c>
      <c r="C171" s="143" t="s">
        <v>2</v>
      </c>
      <c r="D171" s="251" t="s">
        <v>40</v>
      </c>
      <c r="E171" s="252">
        <v>70111</v>
      </c>
      <c r="F171" s="253">
        <v>5000000</v>
      </c>
      <c r="G171" s="254">
        <v>18500000</v>
      </c>
    </row>
    <row r="172" spans="1:7" ht="34.5" customHeight="1" x14ac:dyDescent="0.35">
      <c r="A172" s="257"/>
      <c r="B172" s="429" t="s">
        <v>691</v>
      </c>
      <c r="C172" s="255"/>
      <c r="D172" s="256"/>
      <c r="E172" s="255"/>
      <c r="F172" s="227">
        <v>52060662</v>
      </c>
      <c r="G172" s="227">
        <v>47540411</v>
      </c>
    </row>
    <row r="173" spans="1:7" ht="29.25" customHeight="1" x14ac:dyDescent="0.35">
      <c r="A173" s="243"/>
      <c r="B173" s="352"/>
      <c r="C173" s="258"/>
      <c r="D173" s="259"/>
      <c r="E173" s="258"/>
      <c r="F173" s="260"/>
      <c r="G173" s="260"/>
    </row>
    <row r="174" spans="1:7" x14ac:dyDescent="0.35">
      <c r="A174" s="455" t="s">
        <v>913</v>
      </c>
      <c r="B174" s="455"/>
      <c r="C174" s="455"/>
      <c r="D174" s="455"/>
      <c r="E174" s="455"/>
      <c r="F174" s="455"/>
      <c r="G174" s="455"/>
    </row>
    <row r="175" spans="1:7" ht="27.75" hidden="1" customHeight="1" x14ac:dyDescent="0.35">
      <c r="A175" s="456" t="s">
        <v>160</v>
      </c>
      <c r="B175" s="456"/>
      <c r="C175" s="456"/>
      <c r="D175" s="456"/>
      <c r="E175" s="456"/>
      <c r="F175" s="456"/>
      <c r="G175" s="456"/>
    </row>
    <row r="176" spans="1:7" s="215" customFormat="1" ht="42.75" customHeight="1" x14ac:dyDescent="0.35">
      <c r="A176" s="172" t="s">
        <v>690</v>
      </c>
      <c r="B176" s="290" t="s">
        <v>46</v>
      </c>
      <c r="C176" s="262" t="s">
        <v>48</v>
      </c>
      <c r="D176" s="236" t="s">
        <v>45</v>
      </c>
      <c r="E176" s="263" t="s">
        <v>47</v>
      </c>
      <c r="F176" s="168" t="s">
        <v>4271</v>
      </c>
      <c r="G176" s="264" t="s">
        <v>689</v>
      </c>
    </row>
    <row r="177" spans="1:7" ht="25.5" customHeight="1" x14ac:dyDescent="0.35">
      <c r="A177" s="265" t="s">
        <v>908</v>
      </c>
      <c r="B177" s="336" t="s">
        <v>51</v>
      </c>
      <c r="C177" s="141" t="s">
        <v>2</v>
      </c>
      <c r="D177" s="216" t="s">
        <v>161</v>
      </c>
      <c r="E177" s="223">
        <v>70111</v>
      </c>
      <c r="F177" s="144">
        <v>648530</v>
      </c>
      <c r="G177" s="144">
        <v>400000</v>
      </c>
    </row>
    <row r="178" spans="1:7" x14ac:dyDescent="0.35">
      <c r="A178" s="265" t="s">
        <v>909</v>
      </c>
      <c r="B178" s="336" t="s">
        <v>53</v>
      </c>
      <c r="C178" s="141" t="s">
        <v>2</v>
      </c>
      <c r="D178" s="216" t="s">
        <v>161</v>
      </c>
      <c r="E178" s="223">
        <v>70111</v>
      </c>
      <c r="F178" s="144">
        <v>5000000</v>
      </c>
      <c r="G178" s="144">
        <v>5000000</v>
      </c>
    </row>
    <row r="179" spans="1:7" ht="22.5" customHeight="1" x14ac:dyDescent="0.35">
      <c r="A179" s="265" t="s">
        <v>910</v>
      </c>
      <c r="B179" s="336" t="s">
        <v>88</v>
      </c>
      <c r="C179" s="141" t="s">
        <v>2</v>
      </c>
      <c r="D179" s="216" t="s">
        <v>161</v>
      </c>
      <c r="E179" s="223">
        <v>70111</v>
      </c>
      <c r="F179" s="144">
        <v>7000000</v>
      </c>
      <c r="G179" s="144">
        <v>4788432</v>
      </c>
    </row>
    <row r="180" spans="1:7" ht="20.25" customHeight="1" x14ac:dyDescent="0.35">
      <c r="A180" s="265" t="s">
        <v>911</v>
      </c>
      <c r="B180" s="336" t="s">
        <v>162</v>
      </c>
      <c r="C180" s="141" t="s">
        <v>2</v>
      </c>
      <c r="D180" s="216" t="s">
        <v>161</v>
      </c>
      <c r="E180" s="223">
        <v>70111</v>
      </c>
      <c r="F180" s="144">
        <v>8000000</v>
      </c>
      <c r="G180" s="144">
        <v>5300000</v>
      </c>
    </row>
    <row r="181" spans="1:7" ht="21.75" customHeight="1" x14ac:dyDescent="0.35">
      <c r="A181" s="265" t="s">
        <v>912</v>
      </c>
      <c r="B181" s="336" t="s">
        <v>163</v>
      </c>
      <c r="C181" s="141" t="s">
        <v>2</v>
      </c>
      <c r="D181" s="216" t="s">
        <v>161</v>
      </c>
      <c r="E181" s="223">
        <v>70111</v>
      </c>
      <c r="F181" s="144">
        <v>17000000</v>
      </c>
      <c r="G181" s="144">
        <v>7000000</v>
      </c>
    </row>
    <row r="182" spans="1:7" s="220" customFormat="1" ht="30" customHeight="1" x14ac:dyDescent="0.3">
      <c r="A182" s="219"/>
      <c r="B182" s="290" t="s">
        <v>691</v>
      </c>
      <c r="C182" s="162"/>
      <c r="D182" s="236"/>
      <c r="E182" s="267"/>
      <c r="F182" s="227">
        <v>37648530</v>
      </c>
      <c r="G182" s="227">
        <v>22488432</v>
      </c>
    </row>
    <row r="183" spans="1:7" ht="30" customHeight="1" x14ac:dyDescent="0.35">
      <c r="A183" s="300"/>
      <c r="B183" s="351"/>
      <c r="C183" s="149"/>
      <c r="D183" s="268"/>
      <c r="E183" s="269"/>
      <c r="F183" s="260"/>
      <c r="G183" s="260"/>
    </row>
    <row r="184" spans="1:7" ht="40.5" hidden="1" customHeight="1" x14ac:dyDescent="0.35">
      <c r="A184" s="473" t="s">
        <v>164</v>
      </c>
      <c r="B184" s="473"/>
      <c r="C184" s="473"/>
      <c r="D184" s="473"/>
      <c r="E184" s="473"/>
      <c r="F184" s="473"/>
      <c r="G184" s="473"/>
    </row>
    <row r="185" spans="1:7" ht="33" customHeight="1" x14ac:dyDescent="0.35">
      <c r="A185" s="456" t="s">
        <v>2321</v>
      </c>
      <c r="B185" s="456"/>
      <c r="C185" s="456"/>
      <c r="D185" s="456"/>
      <c r="E185" s="456"/>
      <c r="F185" s="456"/>
      <c r="G185" s="456"/>
    </row>
    <row r="186" spans="1:7" s="272" customFormat="1" ht="46.5" customHeight="1" x14ac:dyDescent="0.3">
      <c r="A186" s="169" t="s">
        <v>690</v>
      </c>
      <c r="B186" s="290" t="s">
        <v>46</v>
      </c>
      <c r="C186" s="270" t="s">
        <v>48</v>
      </c>
      <c r="D186" s="169" t="s">
        <v>45</v>
      </c>
      <c r="E186" s="270" t="s">
        <v>47</v>
      </c>
      <c r="F186" s="271" t="s">
        <v>4271</v>
      </c>
      <c r="G186" s="271" t="s">
        <v>689</v>
      </c>
    </row>
    <row r="187" spans="1:7" ht="24" customHeight="1" x14ac:dyDescent="0.35">
      <c r="A187" s="235" t="s">
        <v>2322</v>
      </c>
      <c r="B187" s="336" t="s">
        <v>170</v>
      </c>
      <c r="C187" s="141" t="s">
        <v>2</v>
      </c>
      <c r="D187" s="216" t="s">
        <v>165</v>
      </c>
      <c r="E187" s="223">
        <v>70111</v>
      </c>
      <c r="F187" s="146">
        <v>530331</v>
      </c>
      <c r="G187" s="147">
        <v>500000</v>
      </c>
    </row>
    <row r="188" spans="1:7" ht="24.75" customHeight="1" x14ac:dyDescent="0.35">
      <c r="A188" s="235" t="s">
        <v>2323</v>
      </c>
      <c r="B188" s="336" t="s">
        <v>51</v>
      </c>
      <c r="C188" s="141" t="s">
        <v>2</v>
      </c>
      <c r="D188" s="216" t="s">
        <v>165</v>
      </c>
      <c r="E188" s="223">
        <v>70111</v>
      </c>
      <c r="F188" s="144">
        <v>1000000</v>
      </c>
      <c r="G188" s="147">
        <v>1000000</v>
      </c>
    </row>
    <row r="189" spans="1:7" ht="25.5" customHeight="1" x14ac:dyDescent="0.35">
      <c r="A189" s="235" t="s">
        <v>2324</v>
      </c>
      <c r="B189" s="336" t="s">
        <v>167</v>
      </c>
      <c r="C189" s="141" t="s">
        <v>2</v>
      </c>
      <c r="D189" s="216" t="s">
        <v>165</v>
      </c>
      <c r="E189" s="223">
        <v>70111</v>
      </c>
      <c r="F189" s="146">
        <v>8000000</v>
      </c>
      <c r="G189" s="147">
        <v>5000000</v>
      </c>
    </row>
    <row r="190" spans="1:7" ht="27.75" customHeight="1" x14ac:dyDescent="0.35">
      <c r="A190" s="235" t="s">
        <v>2325</v>
      </c>
      <c r="B190" s="336" t="s">
        <v>168</v>
      </c>
      <c r="C190" s="141" t="s">
        <v>2</v>
      </c>
      <c r="D190" s="216" t="s">
        <v>165</v>
      </c>
      <c r="E190" s="223">
        <v>70111</v>
      </c>
      <c r="F190" s="146">
        <v>2000000</v>
      </c>
      <c r="G190" s="147">
        <v>5000000</v>
      </c>
    </row>
    <row r="191" spans="1:7" ht="25.5" customHeight="1" x14ac:dyDescent="0.35">
      <c r="A191" s="235" t="s">
        <v>2326</v>
      </c>
      <c r="B191" s="336" t="s">
        <v>99</v>
      </c>
      <c r="C191" s="141" t="s">
        <v>2</v>
      </c>
      <c r="D191" s="216" t="s">
        <v>165</v>
      </c>
      <c r="E191" s="223">
        <v>70111</v>
      </c>
      <c r="F191" s="146">
        <v>6000000</v>
      </c>
      <c r="G191" s="147">
        <v>6000000</v>
      </c>
    </row>
    <row r="192" spans="1:7" ht="25.5" customHeight="1" x14ac:dyDescent="0.35">
      <c r="A192" s="235" t="s">
        <v>2327</v>
      </c>
      <c r="B192" s="336" t="s">
        <v>98</v>
      </c>
      <c r="C192" s="141" t="s">
        <v>2</v>
      </c>
      <c r="D192" s="216" t="s">
        <v>165</v>
      </c>
      <c r="E192" s="223">
        <v>70111</v>
      </c>
      <c r="F192" s="146">
        <v>6000000</v>
      </c>
      <c r="G192" s="147"/>
    </row>
    <row r="193" spans="1:7" ht="22.5" customHeight="1" x14ac:dyDescent="0.35">
      <c r="A193" s="235" t="s">
        <v>2629</v>
      </c>
      <c r="B193" s="336" t="s">
        <v>169</v>
      </c>
      <c r="C193" s="141" t="s">
        <v>2</v>
      </c>
      <c r="D193" s="216" t="s">
        <v>165</v>
      </c>
      <c r="E193" s="223">
        <v>70111</v>
      </c>
      <c r="F193" s="146">
        <v>12500000</v>
      </c>
      <c r="G193" s="147">
        <v>12500000</v>
      </c>
    </row>
    <row r="194" spans="1:7" s="220" customFormat="1" ht="33.75" customHeight="1" x14ac:dyDescent="0.3">
      <c r="A194" s="219"/>
      <c r="B194" s="290" t="s">
        <v>691</v>
      </c>
      <c r="C194" s="225"/>
      <c r="D194" s="236"/>
      <c r="E194" s="225"/>
      <c r="F194" s="227">
        <v>36030331</v>
      </c>
      <c r="G194" s="227">
        <v>30000000</v>
      </c>
    </row>
    <row r="195" spans="1:7" ht="15" customHeight="1" x14ac:dyDescent="0.35">
      <c r="A195" s="243"/>
      <c r="B195" s="352"/>
      <c r="C195" s="240"/>
      <c r="D195" s="273"/>
      <c r="E195" s="240"/>
      <c r="F195" s="242"/>
      <c r="G195" s="242"/>
    </row>
    <row r="196" spans="1:7" ht="30" customHeight="1" x14ac:dyDescent="0.35">
      <c r="A196" s="455" t="s">
        <v>930</v>
      </c>
      <c r="B196" s="455"/>
      <c r="C196" s="455"/>
      <c r="D196" s="455"/>
      <c r="E196" s="455"/>
      <c r="F196" s="455"/>
      <c r="G196" s="455"/>
    </row>
    <row r="197" spans="1:7" ht="27.75" hidden="1" customHeight="1" x14ac:dyDescent="0.35">
      <c r="A197" s="456" t="s">
        <v>798</v>
      </c>
      <c r="B197" s="456"/>
      <c r="C197" s="456"/>
      <c r="D197" s="456"/>
      <c r="E197" s="456"/>
      <c r="F197" s="456"/>
      <c r="G197" s="456"/>
    </row>
    <row r="198" spans="1:7" s="215" customFormat="1" ht="49.5" customHeight="1" x14ac:dyDescent="0.35">
      <c r="A198" s="172" t="s">
        <v>690</v>
      </c>
      <c r="B198" s="290" t="s">
        <v>46</v>
      </c>
      <c r="C198" s="166" t="s">
        <v>48</v>
      </c>
      <c r="D198" s="172" t="s">
        <v>45</v>
      </c>
      <c r="E198" s="166" t="s">
        <v>47</v>
      </c>
      <c r="F198" s="174" t="s">
        <v>4271</v>
      </c>
      <c r="G198" s="174" t="s">
        <v>689</v>
      </c>
    </row>
    <row r="199" spans="1:7" ht="23.25" customHeight="1" x14ac:dyDescent="0.35">
      <c r="A199" s="274" t="s">
        <v>933</v>
      </c>
      <c r="B199" s="336" t="s">
        <v>82</v>
      </c>
      <c r="C199" s="141" t="s">
        <v>2</v>
      </c>
      <c r="D199" s="216" t="s">
        <v>24</v>
      </c>
      <c r="E199" s="223">
        <v>70111</v>
      </c>
      <c r="F199" s="146">
        <v>5000000</v>
      </c>
      <c r="G199" s="147">
        <v>5000000</v>
      </c>
    </row>
    <row r="200" spans="1:7" ht="24" customHeight="1" x14ac:dyDescent="0.35">
      <c r="A200" s="274" t="s">
        <v>934</v>
      </c>
      <c r="B200" s="336" t="s">
        <v>171</v>
      </c>
      <c r="C200" s="141" t="s">
        <v>2</v>
      </c>
      <c r="D200" s="216" t="s">
        <v>24</v>
      </c>
      <c r="E200" s="223">
        <v>70111</v>
      </c>
      <c r="F200" s="146">
        <v>5000000</v>
      </c>
      <c r="G200" s="147">
        <v>10000000</v>
      </c>
    </row>
    <row r="201" spans="1:7" ht="30" customHeight="1" x14ac:dyDescent="0.35">
      <c r="A201" s="274" t="s">
        <v>935</v>
      </c>
      <c r="B201" s="336" t="s">
        <v>931</v>
      </c>
      <c r="C201" s="141" t="s">
        <v>2</v>
      </c>
      <c r="D201" s="216" t="s">
        <v>24</v>
      </c>
      <c r="E201" s="223">
        <v>70111</v>
      </c>
      <c r="F201" s="237">
        <v>15000000</v>
      </c>
      <c r="G201" s="147">
        <v>1000000</v>
      </c>
    </row>
    <row r="202" spans="1:7" ht="35.25" customHeight="1" x14ac:dyDescent="0.35">
      <c r="A202" s="274" t="s">
        <v>936</v>
      </c>
      <c r="B202" s="336" t="s">
        <v>172</v>
      </c>
      <c r="C202" s="141" t="s">
        <v>2</v>
      </c>
      <c r="D202" s="216" t="s">
        <v>24</v>
      </c>
      <c r="E202" s="223">
        <v>70111</v>
      </c>
      <c r="F202" s="146">
        <v>10000000</v>
      </c>
      <c r="G202" s="147">
        <v>5000000</v>
      </c>
    </row>
    <row r="203" spans="1:7" ht="24.75" customHeight="1" x14ac:dyDescent="0.35">
      <c r="A203" s="274" t="s">
        <v>937</v>
      </c>
      <c r="B203" s="336" t="s">
        <v>173</v>
      </c>
      <c r="C203" s="141" t="s">
        <v>2</v>
      </c>
      <c r="D203" s="216" t="s">
        <v>24</v>
      </c>
      <c r="E203" s="223">
        <v>70111</v>
      </c>
      <c r="F203" s="146">
        <v>1514874</v>
      </c>
      <c r="G203" s="147">
        <v>1514874</v>
      </c>
    </row>
    <row r="204" spans="1:7" ht="29.25" customHeight="1" x14ac:dyDescent="0.35">
      <c r="A204" s="274" t="s">
        <v>938</v>
      </c>
      <c r="B204" s="336" t="s">
        <v>932</v>
      </c>
      <c r="C204" s="141" t="s">
        <v>2</v>
      </c>
      <c r="D204" s="216" t="s">
        <v>24</v>
      </c>
      <c r="E204" s="223">
        <v>70111</v>
      </c>
      <c r="F204" s="147">
        <v>1000000</v>
      </c>
      <c r="G204" s="147">
        <v>0</v>
      </c>
    </row>
    <row r="205" spans="1:7" ht="30.75" customHeight="1" x14ac:dyDescent="0.35">
      <c r="A205" s="274" t="s">
        <v>939</v>
      </c>
      <c r="B205" s="336" t="s">
        <v>174</v>
      </c>
      <c r="C205" s="141" t="s">
        <v>2</v>
      </c>
      <c r="D205" s="216" t="s">
        <v>24</v>
      </c>
      <c r="E205" s="223">
        <v>70111</v>
      </c>
      <c r="F205" s="146">
        <v>2000000</v>
      </c>
      <c r="G205" s="147">
        <v>2000000</v>
      </c>
    </row>
    <row r="206" spans="1:7" ht="30" customHeight="1" x14ac:dyDescent="0.35">
      <c r="A206" s="274" t="s">
        <v>940</v>
      </c>
      <c r="B206" s="336" t="s">
        <v>175</v>
      </c>
      <c r="C206" s="141" t="s">
        <v>2</v>
      </c>
      <c r="D206" s="216" t="s">
        <v>24</v>
      </c>
      <c r="E206" s="223">
        <v>70111</v>
      </c>
      <c r="F206" s="146">
        <v>2000000</v>
      </c>
      <c r="G206" s="147">
        <v>2000000</v>
      </c>
    </row>
    <row r="207" spans="1:7" ht="29.25" customHeight="1" x14ac:dyDescent="0.35">
      <c r="A207" s="274" t="s">
        <v>941</v>
      </c>
      <c r="B207" s="336" t="s">
        <v>50</v>
      </c>
      <c r="C207" s="141" t="s">
        <v>2</v>
      </c>
      <c r="D207" s="216" t="s">
        <v>24</v>
      </c>
      <c r="E207" s="223">
        <v>70111</v>
      </c>
      <c r="F207" s="146">
        <v>500000</v>
      </c>
      <c r="G207" s="147">
        <v>500000</v>
      </c>
    </row>
    <row r="208" spans="1:7" ht="28.5" customHeight="1" x14ac:dyDescent="0.35">
      <c r="A208" s="274" t="s">
        <v>942</v>
      </c>
      <c r="B208" s="336" t="s">
        <v>53</v>
      </c>
      <c r="C208" s="141" t="s">
        <v>2</v>
      </c>
      <c r="D208" s="216" t="s">
        <v>24</v>
      </c>
      <c r="E208" s="223">
        <v>70111</v>
      </c>
      <c r="F208" s="146">
        <v>5000000</v>
      </c>
      <c r="G208" s="147">
        <v>10000000</v>
      </c>
    </row>
    <row r="209" spans="1:7" ht="23.25" customHeight="1" x14ac:dyDescent="0.35">
      <c r="A209" s="274" t="s">
        <v>943</v>
      </c>
      <c r="B209" s="336" t="s">
        <v>176</v>
      </c>
      <c r="C209" s="141" t="s">
        <v>2</v>
      </c>
      <c r="D209" s="216" t="s">
        <v>24</v>
      </c>
      <c r="E209" s="223">
        <v>70111</v>
      </c>
      <c r="F209" s="146">
        <v>10561990</v>
      </c>
      <c r="G209" s="147">
        <v>2961990</v>
      </c>
    </row>
    <row r="210" spans="1:7" ht="33.75" customHeight="1" x14ac:dyDescent="0.35">
      <c r="A210" s="275"/>
      <c r="B210" s="290" t="s">
        <v>691</v>
      </c>
      <c r="C210" s="162"/>
      <c r="D210" s="216"/>
      <c r="E210" s="162"/>
      <c r="F210" s="168">
        <v>57576864</v>
      </c>
      <c r="G210" s="168">
        <v>39976864</v>
      </c>
    </row>
    <row r="211" spans="1:7" ht="33.75" customHeight="1" x14ac:dyDescent="0.35">
      <c r="A211" s="243"/>
      <c r="B211" s="291"/>
      <c r="C211" s="152"/>
      <c r="D211" s="273"/>
      <c r="E211" s="152"/>
      <c r="F211" s="277"/>
      <c r="G211" s="277"/>
    </row>
    <row r="212" spans="1:7" ht="24.75" customHeight="1" x14ac:dyDescent="0.35">
      <c r="A212" s="456" t="s">
        <v>4060</v>
      </c>
      <c r="B212" s="456"/>
      <c r="C212" s="456"/>
      <c r="D212" s="456"/>
      <c r="E212" s="456"/>
      <c r="F212" s="456"/>
      <c r="G212" s="456"/>
    </row>
    <row r="213" spans="1:7" ht="48" customHeight="1" x14ac:dyDescent="0.35">
      <c r="A213" s="172" t="s">
        <v>690</v>
      </c>
      <c r="B213" s="290" t="s">
        <v>46</v>
      </c>
      <c r="C213" s="162" t="s">
        <v>48</v>
      </c>
      <c r="D213" s="167" t="s">
        <v>45</v>
      </c>
      <c r="E213" s="162" t="s">
        <v>47</v>
      </c>
      <c r="F213" s="168" t="s">
        <v>4271</v>
      </c>
      <c r="G213" s="168" t="s">
        <v>689</v>
      </c>
    </row>
    <row r="214" spans="1:7" ht="28.5" customHeight="1" x14ac:dyDescent="0.35">
      <c r="A214" s="274" t="s">
        <v>724</v>
      </c>
      <c r="B214" s="336" t="s">
        <v>177</v>
      </c>
      <c r="C214" s="141" t="s">
        <v>2</v>
      </c>
      <c r="D214" s="216" t="s">
        <v>36</v>
      </c>
      <c r="E214" s="156" t="s">
        <v>15</v>
      </c>
      <c r="F214" s="144">
        <v>37000000</v>
      </c>
      <c r="G214" s="147">
        <v>111000000</v>
      </c>
    </row>
    <row r="215" spans="1:7" ht="45.75" customHeight="1" x14ac:dyDescent="0.35">
      <c r="A215" s="274" t="s">
        <v>725</v>
      </c>
      <c r="B215" s="336" t="s">
        <v>178</v>
      </c>
      <c r="C215" s="141" t="s">
        <v>2</v>
      </c>
      <c r="D215" s="216" t="s">
        <v>35</v>
      </c>
      <c r="E215" s="156" t="s">
        <v>15</v>
      </c>
      <c r="F215" s="144">
        <v>6000000</v>
      </c>
      <c r="G215" s="147">
        <v>5000000</v>
      </c>
    </row>
    <row r="216" spans="1:7" ht="27" customHeight="1" x14ac:dyDescent="0.35">
      <c r="A216" s="274" t="s">
        <v>726</v>
      </c>
      <c r="B216" s="336" t="s">
        <v>179</v>
      </c>
      <c r="C216" s="164" t="s">
        <v>2</v>
      </c>
      <c r="D216" s="216" t="s">
        <v>35</v>
      </c>
      <c r="E216" s="156" t="s">
        <v>15</v>
      </c>
      <c r="F216" s="144">
        <v>6000000</v>
      </c>
      <c r="G216" s="147">
        <v>8427372</v>
      </c>
    </row>
    <row r="217" spans="1:7" ht="29.25" customHeight="1" x14ac:dyDescent="0.35">
      <c r="A217" s="274" t="s">
        <v>727</v>
      </c>
      <c r="B217" s="336" t="s">
        <v>180</v>
      </c>
      <c r="C217" s="164" t="s">
        <v>2</v>
      </c>
      <c r="D217" s="216" t="s">
        <v>35</v>
      </c>
      <c r="E217" s="156" t="s">
        <v>15</v>
      </c>
      <c r="F217" s="144">
        <v>13500000</v>
      </c>
      <c r="G217" s="147">
        <v>6500000</v>
      </c>
    </row>
    <row r="218" spans="1:7" ht="27" customHeight="1" x14ac:dyDescent="0.35">
      <c r="A218" s="274" t="s">
        <v>728</v>
      </c>
      <c r="B218" s="336" t="s">
        <v>181</v>
      </c>
      <c r="C218" s="164" t="s">
        <v>2</v>
      </c>
      <c r="D218" s="216" t="s">
        <v>35</v>
      </c>
      <c r="E218" s="156" t="s">
        <v>15</v>
      </c>
      <c r="F218" s="144">
        <v>9000000</v>
      </c>
      <c r="G218" s="147">
        <v>10000000</v>
      </c>
    </row>
    <row r="219" spans="1:7" ht="49.5" customHeight="1" x14ac:dyDescent="0.35">
      <c r="A219" s="274" t="s">
        <v>729</v>
      </c>
      <c r="B219" s="336" t="s">
        <v>182</v>
      </c>
      <c r="C219" s="141" t="s">
        <v>2</v>
      </c>
      <c r="D219" s="216" t="s">
        <v>35</v>
      </c>
      <c r="E219" s="156" t="s">
        <v>15</v>
      </c>
      <c r="F219" s="144">
        <v>56000000</v>
      </c>
      <c r="G219" s="147">
        <v>10000000</v>
      </c>
    </row>
    <row r="220" spans="1:7" ht="31.5" customHeight="1" x14ac:dyDescent="0.35">
      <c r="A220" s="274" t="s">
        <v>730</v>
      </c>
      <c r="B220" s="336" t="s">
        <v>722</v>
      </c>
      <c r="C220" s="141" t="s">
        <v>2</v>
      </c>
      <c r="D220" s="216" t="s">
        <v>183</v>
      </c>
      <c r="E220" s="156" t="s">
        <v>15</v>
      </c>
      <c r="F220" s="144">
        <v>44000000</v>
      </c>
      <c r="G220" s="147">
        <v>20044344</v>
      </c>
    </row>
    <row r="221" spans="1:7" ht="54.75" customHeight="1" x14ac:dyDescent="0.35">
      <c r="A221" s="274" t="s">
        <v>731</v>
      </c>
      <c r="B221" s="336" t="s">
        <v>723</v>
      </c>
      <c r="C221" s="141" t="s">
        <v>2</v>
      </c>
      <c r="D221" s="216" t="s">
        <v>35</v>
      </c>
      <c r="E221" s="156" t="s">
        <v>15</v>
      </c>
      <c r="F221" s="144">
        <v>5000000</v>
      </c>
      <c r="G221" s="147">
        <v>4000000</v>
      </c>
    </row>
    <row r="222" spans="1:7" ht="27" customHeight="1" x14ac:dyDescent="0.35">
      <c r="A222" s="274" t="s">
        <v>732</v>
      </c>
      <c r="B222" s="336" t="s">
        <v>184</v>
      </c>
      <c r="C222" s="141" t="s">
        <v>2</v>
      </c>
      <c r="D222" s="216" t="s">
        <v>37</v>
      </c>
      <c r="E222" s="156" t="s">
        <v>15</v>
      </c>
      <c r="F222" s="144">
        <v>157000000</v>
      </c>
      <c r="G222" s="147">
        <v>220000000</v>
      </c>
    </row>
    <row r="223" spans="1:7" ht="26.25" customHeight="1" x14ac:dyDescent="0.35">
      <c r="A223" s="274" t="s">
        <v>733</v>
      </c>
      <c r="B223" s="336" t="s">
        <v>185</v>
      </c>
      <c r="C223" s="141" t="s">
        <v>2</v>
      </c>
      <c r="D223" s="216" t="s">
        <v>35</v>
      </c>
      <c r="E223" s="156" t="s">
        <v>15</v>
      </c>
      <c r="F223" s="144">
        <v>7000000</v>
      </c>
      <c r="G223" s="147">
        <v>5000000</v>
      </c>
    </row>
    <row r="224" spans="1:7" ht="25.5" customHeight="1" x14ac:dyDescent="0.35">
      <c r="A224" s="274" t="s">
        <v>734</v>
      </c>
      <c r="B224" s="336" t="s">
        <v>186</v>
      </c>
      <c r="C224" s="141" t="s">
        <v>2</v>
      </c>
      <c r="D224" s="216" t="s">
        <v>35</v>
      </c>
      <c r="E224" s="156" t="s">
        <v>15</v>
      </c>
      <c r="F224" s="144">
        <v>6000000</v>
      </c>
      <c r="G224" s="147">
        <v>4572628</v>
      </c>
    </row>
    <row r="225" spans="1:7" ht="29.25" customHeight="1" x14ac:dyDescent="0.35">
      <c r="A225" s="274" t="s">
        <v>735</v>
      </c>
      <c r="B225" s="336" t="s">
        <v>53</v>
      </c>
      <c r="C225" s="141" t="s">
        <v>2</v>
      </c>
      <c r="D225" s="216" t="s">
        <v>35</v>
      </c>
      <c r="E225" s="156">
        <v>70111</v>
      </c>
      <c r="F225" s="144">
        <v>3500000</v>
      </c>
      <c r="G225" s="147">
        <v>2000000</v>
      </c>
    </row>
    <row r="226" spans="1:7" s="220" customFormat="1" ht="39.75" customHeight="1" x14ac:dyDescent="0.3">
      <c r="A226" s="219"/>
      <c r="B226" s="290" t="s">
        <v>691</v>
      </c>
      <c r="C226" s="225"/>
      <c r="D226" s="236"/>
      <c r="E226" s="225"/>
      <c r="F226" s="227">
        <v>350000000</v>
      </c>
      <c r="G226" s="227">
        <v>404544344</v>
      </c>
    </row>
    <row r="227" spans="1:7" s="220" customFormat="1" ht="33" customHeight="1" x14ac:dyDescent="0.3">
      <c r="A227" s="282"/>
      <c r="B227" s="291"/>
      <c r="C227" s="279"/>
      <c r="D227" s="280"/>
      <c r="E227" s="279"/>
      <c r="F227" s="281"/>
      <c r="G227" s="281"/>
    </row>
    <row r="228" spans="1:7" s="220" customFormat="1" ht="28.5" customHeight="1" x14ac:dyDescent="0.3">
      <c r="A228" s="423" t="s">
        <v>1000</v>
      </c>
      <c r="B228" s="482"/>
      <c r="C228" s="482"/>
      <c r="D228" s="482"/>
      <c r="E228" s="482"/>
      <c r="F228" s="482"/>
      <c r="G228" s="482"/>
    </row>
    <row r="229" spans="1:7" s="220" customFormat="1" ht="60" customHeight="1" x14ac:dyDescent="0.3">
      <c r="A229" s="172" t="s">
        <v>690</v>
      </c>
      <c r="B229" s="290" t="s">
        <v>46</v>
      </c>
      <c r="C229" s="162" t="s">
        <v>48</v>
      </c>
      <c r="D229" s="167" t="s">
        <v>45</v>
      </c>
      <c r="E229" s="162" t="s">
        <v>47</v>
      </c>
      <c r="F229" s="168" t="s">
        <v>4271</v>
      </c>
      <c r="G229" s="168" t="s">
        <v>689</v>
      </c>
    </row>
    <row r="230" spans="1:7" s="220" customFormat="1" ht="39.75" customHeight="1" x14ac:dyDescent="0.35">
      <c r="A230" s="274" t="s">
        <v>1002</v>
      </c>
      <c r="B230" s="336" t="s">
        <v>185</v>
      </c>
      <c r="C230" s="141" t="s">
        <v>2</v>
      </c>
      <c r="D230" s="216" t="s">
        <v>35</v>
      </c>
      <c r="E230" s="156" t="s">
        <v>15</v>
      </c>
      <c r="F230" s="237">
        <v>100030331</v>
      </c>
      <c r="G230" s="237">
        <v>40000000</v>
      </c>
    </row>
    <row r="231" spans="1:7" ht="40.5" customHeight="1" x14ac:dyDescent="0.35">
      <c r="A231" s="219"/>
      <c r="B231" s="290" t="s">
        <v>691</v>
      </c>
      <c r="C231" s="225"/>
      <c r="D231" s="236"/>
      <c r="E231" s="225"/>
      <c r="F231" s="227">
        <v>100030331</v>
      </c>
      <c r="G231" s="227">
        <v>40000000</v>
      </c>
    </row>
    <row r="232" spans="1:7" ht="23.25" customHeight="1" x14ac:dyDescent="0.35">
      <c r="A232" s="243"/>
      <c r="B232" s="352"/>
      <c r="C232" s="240"/>
      <c r="D232" s="273"/>
      <c r="E232" s="240"/>
      <c r="F232" s="242"/>
      <c r="G232" s="242"/>
    </row>
    <row r="233" spans="1:7" ht="14.25" customHeight="1" x14ac:dyDescent="0.35">
      <c r="A233" s="455" t="s">
        <v>1001</v>
      </c>
      <c r="B233" s="455"/>
      <c r="C233" s="455"/>
      <c r="D233" s="455"/>
      <c r="E233" s="455"/>
      <c r="F233" s="455"/>
      <c r="G233" s="455"/>
    </row>
    <row r="234" spans="1:7" ht="27.75" hidden="1" customHeight="1" x14ac:dyDescent="0.35">
      <c r="A234" s="456" t="s">
        <v>188</v>
      </c>
      <c r="B234" s="456"/>
      <c r="C234" s="456"/>
      <c r="D234" s="456"/>
      <c r="E234" s="456"/>
      <c r="F234" s="456"/>
      <c r="G234" s="456"/>
    </row>
    <row r="235" spans="1:7" s="283" customFormat="1" ht="63" customHeight="1" x14ac:dyDescent="0.3">
      <c r="A235" s="172" t="s">
        <v>690</v>
      </c>
      <c r="B235" s="290" t="s">
        <v>46</v>
      </c>
      <c r="C235" s="162" t="s">
        <v>48</v>
      </c>
      <c r="D235" s="167" t="s">
        <v>45</v>
      </c>
      <c r="E235" s="162" t="s">
        <v>47</v>
      </c>
      <c r="F235" s="168" t="s">
        <v>4271</v>
      </c>
      <c r="G235" s="168" t="s">
        <v>689</v>
      </c>
    </row>
    <row r="236" spans="1:7" ht="38.25" customHeight="1" x14ac:dyDescent="0.35">
      <c r="A236" s="235" t="s">
        <v>2328</v>
      </c>
      <c r="B236" s="336" t="s">
        <v>194</v>
      </c>
      <c r="C236" s="141" t="s">
        <v>2</v>
      </c>
      <c r="D236" s="216" t="s">
        <v>31</v>
      </c>
      <c r="E236" s="141">
        <v>70131</v>
      </c>
      <c r="F236" s="144">
        <v>20000000</v>
      </c>
      <c r="G236" s="147">
        <v>26152000</v>
      </c>
    </row>
    <row r="237" spans="1:7" ht="56.25" customHeight="1" x14ac:dyDescent="0.35">
      <c r="A237" s="235" t="s">
        <v>2329</v>
      </c>
      <c r="B237" s="336" t="s">
        <v>4110</v>
      </c>
      <c r="C237" s="141" t="s">
        <v>2</v>
      </c>
      <c r="D237" s="216" t="s">
        <v>200</v>
      </c>
      <c r="E237" s="141">
        <v>70131</v>
      </c>
      <c r="F237" s="144">
        <v>90000000</v>
      </c>
      <c r="G237" s="147">
        <v>20000000</v>
      </c>
    </row>
    <row r="238" spans="1:7" ht="36" customHeight="1" x14ac:dyDescent="0.35">
      <c r="A238" s="235" t="s">
        <v>2330</v>
      </c>
      <c r="B238" s="336" t="s">
        <v>199</v>
      </c>
      <c r="C238" s="141" t="s">
        <v>2</v>
      </c>
      <c r="D238" s="216" t="s">
        <v>31</v>
      </c>
      <c r="E238" s="141">
        <v>70320</v>
      </c>
      <c r="F238" s="144">
        <v>15000000</v>
      </c>
      <c r="G238" s="147">
        <v>33479008</v>
      </c>
    </row>
    <row r="239" spans="1:7" ht="27.75" customHeight="1" x14ac:dyDescent="0.35">
      <c r="A239" s="235" t="s">
        <v>2331</v>
      </c>
      <c r="B239" s="336" t="s">
        <v>53</v>
      </c>
      <c r="C239" s="141" t="s">
        <v>2</v>
      </c>
      <c r="D239" s="216" t="s">
        <v>31</v>
      </c>
      <c r="E239" s="141">
        <v>70131</v>
      </c>
      <c r="F239" s="144">
        <v>25000000</v>
      </c>
      <c r="G239" s="147">
        <v>23477084.210000001</v>
      </c>
    </row>
    <row r="240" spans="1:7" ht="29.25" customHeight="1" x14ac:dyDescent="0.35">
      <c r="A240" s="235" t="s">
        <v>2332</v>
      </c>
      <c r="B240" s="336" t="s">
        <v>197</v>
      </c>
      <c r="C240" s="141" t="s">
        <v>2</v>
      </c>
      <c r="D240" s="216" t="s">
        <v>31</v>
      </c>
      <c r="E240" s="141">
        <v>70320</v>
      </c>
      <c r="F240" s="144">
        <v>1000000</v>
      </c>
      <c r="G240" s="147">
        <v>1000000</v>
      </c>
    </row>
    <row r="241" spans="1:7" ht="26.25" customHeight="1" x14ac:dyDescent="0.35">
      <c r="A241" s="235" t="s">
        <v>2333</v>
      </c>
      <c r="B241" s="336" t="s">
        <v>198</v>
      </c>
      <c r="C241" s="141" t="s">
        <v>2</v>
      </c>
      <c r="D241" s="216" t="s">
        <v>31</v>
      </c>
      <c r="E241" s="141">
        <v>70320</v>
      </c>
      <c r="F241" s="144">
        <v>1000000</v>
      </c>
      <c r="G241" s="147">
        <v>1000000</v>
      </c>
    </row>
    <row r="242" spans="1:7" ht="37.5" customHeight="1" x14ac:dyDescent="0.35">
      <c r="A242" s="235" t="s">
        <v>2334</v>
      </c>
      <c r="B242" s="336" t="s">
        <v>195</v>
      </c>
      <c r="C242" s="141" t="s">
        <v>2</v>
      </c>
      <c r="D242" s="216" t="s">
        <v>31</v>
      </c>
      <c r="E242" s="141">
        <v>70320</v>
      </c>
      <c r="F242" s="144">
        <v>10000000</v>
      </c>
      <c r="G242" s="147">
        <v>7000000</v>
      </c>
    </row>
    <row r="243" spans="1:7" ht="28.5" customHeight="1" x14ac:dyDescent="0.35">
      <c r="A243" s="235" t="s">
        <v>2335</v>
      </c>
      <c r="B243" s="336" t="s">
        <v>196</v>
      </c>
      <c r="C243" s="141" t="s">
        <v>2</v>
      </c>
      <c r="D243" s="216" t="s">
        <v>31</v>
      </c>
      <c r="E243" s="141">
        <v>70320</v>
      </c>
      <c r="F243" s="144">
        <v>25000000</v>
      </c>
      <c r="G243" s="147">
        <v>40376992.789999999</v>
      </c>
    </row>
    <row r="244" spans="1:7" ht="30.75" customHeight="1" x14ac:dyDescent="0.35">
      <c r="A244" s="235" t="s">
        <v>2336</v>
      </c>
      <c r="B244" s="336" t="s">
        <v>4108</v>
      </c>
      <c r="C244" s="141" t="s">
        <v>2</v>
      </c>
      <c r="D244" s="216" t="s">
        <v>31</v>
      </c>
      <c r="E244" s="141">
        <v>70320</v>
      </c>
      <c r="F244" s="144">
        <v>200000000</v>
      </c>
      <c r="G244" s="147">
        <v>140000000</v>
      </c>
    </row>
    <row r="245" spans="1:7" ht="29.25" customHeight="1" x14ac:dyDescent="0.35">
      <c r="A245" s="235" t="s">
        <v>2337</v>
      </c>
      <c r="B245" s="336" t="s">
        <v>189</v>
      </c>
      <c r="C245" s="141" t="s">
        <v>2</v>
      </c>
      <c r="D245" s="216" t="s">
        <v>31</v>
      </c>
      <c r="E245" s="141">
        <v>70131</v>
      </c>
      <c r="F245" s="144">
        <v>4000000</v>
      </c>
      <c r="G245" s="147">
        <v>10000000</v>
      </c>
    </row>
    <row r="246" spans="1:7" ht="35.25" customHeight="1" x14ac:dyDescent="0.35">
      <c r="A246" s="235" t="s">
        <v>2338</v>
      </c>
      <c r="B246" s="336" t="s">
        <v>191</v>
      </c>
      <c r="C246" s="141" t="s">
        <v>2</v>
      </c>
      <c r="D246" s="216" t="s">
        <v>190</v>
      </c>
      <c r="E246" s="141">
        <v>70320</v>
      </c>
      <c r="F246" s="144">
        <v>2000000</v>
      </c>
      <c r="G246" s="147">
        <v>10000000</v>
      </c>
    </row>
    <row r="247" spans="1:7" ht="36" customHeight="1" x14ac:dyDescent="0.35">
      <c r="A247" s="235" t="s">
        <v>2339</v>
      </c>
      <c r="B247" s="336" t="s">
        <v>192</v>
      </c>
      <c r="C247" s="141" t="s">
        <v>2</v>
      </c>
      <c r="D247" s="216" t="s">
        <v>31</v>
      </c>
      <c r="E247" s="141">
        <v>70131</v>
      </c>
      <c r="F247" s="144">
        <v>4000000</v>
      </c>
      <c r="G247" s="147">
        <v>5340000</v>
      </c>
    </row>
    <row r="248" spans="1:7" ht="44.25" customHeight="1" x14ac:dyDescent="0.35">
      <c r="A248" s="235" t="s">
        <v>4109</v>
      </c>
      <c r="B248" s="336" t="s">
        <v>193</v>
      </c>
      <c r="C248" s="141" t="s">
        <v>2</v>
      </c>
      <c r="D248" s="216" t="s">
        <v>190</v>
      </c>
      <c r="E248" s="141">
        <v>70320</v>
      </c>
      <c r="F248" s="144">
        <v>4000000</v>
      </c>
      <c r="G248" s="147">
        <v>5000000</v>
      </c>
    </row>
    <row r="249" spans="1:7" s="220" customFormat="1" ht="31.5" customHeight="1" x14ac:dyDescent="0.3">
      <c r="A249" s="219"/>
      <c r="B249" s="290" t="s">
        <v>691</v>
      </c>
      <c r="C249" s="225"/>
      <c r="D249" s="236"/>
      <c r="E249" s="225"/>
      <c r="F249" s="227">
        <v>401000000</v>
      </c>
      <c r="G249" s="227">
        <v>322825085</v>
      </c>
    </row>
    <row r="250" spans="1:7" ht="18" customHeight="1" x14ac:dyDescent="0.35">
      <c r="A250" s="243"/>
      <c r="B250" s="352"/>
      <c r="C250" s="240"/>
      <c r="D250" s="273"/>
      <c r="E250" s="240"/>
    </row>
    <row r="251" spans="1:7" ht="27" hidden="1" customHeight="1" x14ac:dyDescent="0.35">
      <c r="A251" s="455" t="s">
        <v>187</v>
      </c>
      <c r="B251" s="455"/>
      <c r="C251" s="455"/>
      <c r="D251" s="455"/>
      <c r="E251" s="455"/>
      <c r="F251" s="455"/>
      <c r="G251" s="455"/>
    </row>
    <row r="252" spans="1:7" ht="28.5" customHeight="1" x14ac:dyDescent="0.35">
      <c r="A252" s="456" t="s">
        <v>4182</v>
      </c>
      <c r="B252" s="456"/>
      <c r="C252" s="456"/>
      <c r="D252" s="456"/>
      <c r="E252" s="456"/>
      <c r="F252" s="456"/>
      <c r="G252" s="456"/>
    </row>
    <row r="253" spans="1:7" ht="63" customHeight="1" x14ac:dyDescent="0.35">
      <c r="A253" s="172" t="s">
        <v>690</v>
      </c>
      <c r="B253" s="290" t="s">
        <v>46</v>
      </c>
      <c r="C253" s="162" t="s">
        <v>48</v>
      </c>
      <c r="D253" s="167" t="s">
        <v>45</v>
      </c>
      <c r="E253" s="162" t="s">
        <v>47</v>
      </c>
      <c r="F253" s="168" t="s">
        <v>4271</v>
      </c>
      <c r="G253" s="168" t="s">
        <v>689</v>
      </c>
    </row>
    <row r="254" spans="1:7" ht="47.25" customHeight="1" x14ac:dyDescent="0.35">
      <c r="A254" s="235" t="s">
        <v>2340</v>
      </c>
      <c r="B254" s="336" t="s">
        <v>204</v>
      </c>
      <c r="C254" s="141" t="s">
        <v>2</v>
      </c>
      <c r="D254" s="216" t="s">
        <v>200</v>
      </c>
      <c r="E254" s="223">
        <v>70111</v>
      </c>
      <c r="F254" s="144">
        <v>7500000</v>
      </c>
      <c r="G254" s="147">
        <v>41163000</v>
      </c>
    </row>
    <row r="255" spans="1:7" ht="38.25" customHeight="1" x14ac:dyDescent="0.35">
      <c r="A255" s="235" t="s">
        <v>2341</v>
      </c>
      <c r="B255" s="336" t="s">
        <v>201</v>
      </c>
      <c r="C255" s="141" t="s">
        <v>2</v>
      </c>
      <c r="D255" s="216" t="s">
        <v>200</v>
      </c>
      <c r="E255" s="223">
        <v>70111</v>
      </c>
      <c r="F255" s="144">
        <v>70000000</v>
      </c>
      <c r="G255" s="147">
        <v>35000000</v>
      </c>
    </row>
    <row r="256" spans="1:7" ht="35.25" customHeight="1" x14ac:dyDescent="0.35">
      <c r="A256" s="235" t="s">
        <v>2342</v>
      </c>
      <c r="B256" s="336" t="s">
        <v>146</v>
      </c>
      <c r="C256" s="141" t="s">
        <v>2</v>
      </c>
      <c r="D256" s="216" t="s">
        <v>200</v>
      </c>
      <c r="E256" s="223">
        <v>70111</v>
      </c>
      <c r="F256" s="144">
        <v>1621325</v>
      </c>
      <c r="G256" s="147">
        <v>10000000</v>
      </c>
    </row>
    <row r="257" spans="1:7" ht="33" customHeight="1" x14ac:dyDescent="0.35">
      <c r="A257" s="235" t="s">
        <v>2343</v>
      </c>
      <c r="B257" s="336" t="s">
        <v>203</v>
      </c>
      <c r="C257" s="141" t="s">
        <v>2</v>
      </c>
      <c r="D257" s="216" t="s">
        <v>200</v>
      </c>
      <c r="E257" s="223">
        <v>70111</v>
      </c>
      <c r="F257" s="144">
        <v>93000000</v>
      </c>
      <c r="G257" s="147">
        <v>100000000</v>
      </c>
    </row>
    <row r="258" spans="1:7" ht="36" customHeight="1" x14ac:dyDescent="0.35">
      <c r="A258" s="235" t="s">
        <v>2344</v>
      </c>
      <c r="B258" s="336" t="s">
        <v>202</v>
      </c>
      <c r="C258" s="141" t="s">
        <v>2</v>
      </c>
      <c r="D258" s="216" t="s">
        <v>200</v>
      </c>
      <c r="E258" s="223">
        <v>70111</v>
      </c>
      <c r="F258" s="144">
        <v>10000000</v>
      </c>
      <c r="G258" s="147">
        <v>20000000</v>
      </c>
    </row>
    <row r="259" spans="1:7" s="220" customFormat="1" ht="31.5" customHeight="1" x14ac:dyDescent="0.3">
      <c r="A259" s="219"/>
      <c r="B259" s="290" t="s">
        <v>691</v>
      </c>
      <c r="C259" s="225"/>
      <c r="D259" s="236"/>
      <c r="E259" s="225"/>
      <c r="F259" s="227">
        <v>182121325</v>
      </c>
      <c r="G259" s="227">
        <v>206163000</v>
      </c>
    </row>
    <row r="260" spans="1:7" s="220" customFormat="1" ht="31.5" customHeight="1" x14ac:dyDescent="0.3">
      <c r="A260" s="282"/>
      <c r="B260" s="291"/>
      <c r="C260" s="279"/>
      <c r="D260" s="280"/>
      <c r="E260" s="279"/>
      <c r="F260" s="281"/>
      <c r="G260" s="281"/>
    </row>
    <row r="261" spans="1:7" ht="27" hidden="1" customHeight="1" x14ac:dyDescent="0.35">
      <c r="A261" s="455" t="s">
        <v>914</v>
      </c>
      <c r="B261" s="455"/>
      <c r="C261" s="455"/>
      <c r="D261" s="455"/>
      <c r="E261" s="455"/>
      <c r="F261" s="455"/>
      <c r="G261" s="455"/>
    </row>
    <row r="262" spans="1:7" ht="28.5" customHeight="1" x14ac:dyDescent="0.35">
      <c r="A262" s="456" t="s">
        <v>914</v>
      </c>
      <c r="B262" s="456"/>
      <c r="C262" s="456"/>
      <c r="D262" s="456"/>
      <c r="E262" s="456"/>
      <c r="F262" s="456"/>
      <c r="G262" s="456"/>
    </row>
    <row r="263" spans="1:7" s="215" customFormat="1" ht="46.5" customHeight="1" x14ac:dyDescent="0.35">
      <c r="A263" s="172" t="s">
        <v>690</v>
      </c>
      <c r="B263" s="290" t="s">
        <v>46</v>
      </c>
      <c r="C263" s="225" t="s">
        <v>48</v>
      </c>
      <c r="D263" s="236" t="s">
        <v>45</v>
      </c>
      <c r="E263" s="162" t="s">
        <v>47</v>
      </c>
      <c r="F263" s="168" t="s">
        <v>4271</v>
      </c>
      <c r="G263" s="168" t="s">
        <v>689</v>
      </c>
    </row>
    <row r="264" spans="1:7" ht="31.5" customHeight="1" x14ac:dyDescent="0.35">
      <c r="A264" s="338" t="s">
        <v>759</v>
      </c>
      <c r="B264" s="336" t="s">
        <v>905</v>
      </c>
      <c r="C264" s="141" t="s">
        <v>2</v>
      </c>
      <c r="D264" s="216" t="s">
        <v>4357</v>
      </c>
      <c r="E264" s="141">
        <v>70131</v>
      </c>
      <c r="F264" s="144">
        <v>10000000</v>
      </c>
      <c r="G264" s="237">
        <v>19976864</v>
      </c>
    </row>
    <row r="265" spans="1:7" ht="31.5" customHeight="1" x14ac:dyDescent="0.35">
      <c r="A265" s="338" t="s">
        <v>760</v>
      </c>
      <c r="B265" s="336" t="s">
        <v>906</v>
      </c>
      <c r="C265" s="141" t="s">
        <v>2</v>
      </c>
      <c r="D265" s="216" t="s">
        <v>4357</v>
      </c>
      <c r="E265" s="141">
        <v>70131</v>
      </c>
      <c r="F265" s="144">
        <v>10000000</v>
      </c>
      <c r="G265" s="237"/>
    </row>
    <row r="266" spans="1:7" ht="27.75" customHeight="1" x14ac:dyDescent="0.35">
      <c r="A266" s="338" t="s">
        <v>761</v>
      </c>
      <c r="B266" s="336" t="s">
        <v>53</v>
      </c>
      <c r="C266" s="141" t="s">
        <v>2</v>
      </c>
      <c r="D266" s="216" t="s">
        <v>4357</v>
      </c>
      <c r="E266" s="141">
        <v>70131</v>
      </c>
      <c r="F266" s="144">
        <v>14000000</v>
      </c>
      <c r="G266" s="237">
        <v>5000000</v>
      </c>
    </row>
    <row r="267" spans="1:7" ht="28.5" customHeight="1" x14ac:dyDescent="0.35">
      <c r="A267" s="338" t="s">
        <v>762</v>
      </c>
      <c r="B267" s="336" t="s">
        <v>1051</v>
      </c>
      <c r="C267" s="141" t="s">
        <v>2</v>
      </c>
      <c r="D267" s="216" t="s">
        <v>4357</v>
      </c>
      <c r="E267" s="141">
        <v>70131</v>
      </c>
      <c r="F267" s="144">
        <v>10000000</v>
      </c>
      <c r="G267" s="237">
        <v>30000000</v>
      </c>
    </row>
    <row r="268" spans="1:7" ht="28.5" customHeight="1" x14ac:dyDescent="0.35">
      <c r="A268" s="338" t="s">
        <v>907</v>
      </c>
      <c r="B268" s="336" t="s">
        <v>758</v>
      </c>
      <c r="C268" s="141" t="s">
        <v>2</v>
      </c>
      <c r="D268" s="216" t="s">
        <v>4357</v>
      </c>
      <c r="E268" s="141">
        <v>70131</v>
      </c>
      <c r="F268" s="147">
        <v>5000000</v>
      </c>
      <c r="G268" s="237"/>
    </row>
    <row r="269" spans="1:7" s="220" customFormat="1" ht="33" customHeight="1" x14ac:dyDescent="0.3">
      <c r="A269" s="219"/>
      <c r="B269" s="290" t="s">
        <v>691</v>
      </c>
      <c r="C269" s="225"/>
      <c r="D269" s="236"/>
      <c r="E269" s="225"/>
      <c r="F269" s="227">
        <v>49000000</v>
      </c>
      <c r="G269" s="227">
        <v>54976864</v>
      </c>
    </row>
    <row r="270" spans="1:7" ht="39" customHeight="1" x14ac:dyDescent="0.35">
      <c r="A270" s="243"/>
      <c r="B270" s="352"/>
      <c r="C270" s="240"/>
      <c r="D270" s="273"/>
      <c r="E270" s="240"/>
      <c r="F270" s="242"/>
      <c r="G270" s="242"/>
    </row>
    <row r="271" spans="1:7" ht="27" customHeight="1" x14ac:dyDescent="0.35">
      <c r="A271" s="456" t="s">
        <v>811</v>
      </c>
      <c r="B271" s="456"/>
      <c r="C271" s="456"/>
      <c r="D271" s="456"/>
      <c r="E271" s="456"/>
      <c r="F271" s="456"/>
      <c r="G271" s="456"/>
    </row>
    <row r="272" spans="1:7" s="215" customFormat="1" ht="65.25" customHeight="1" x14ac:dyDescent="0.35">
      <c r="A272" s="172" t="s">
        <v>690</v>
      </c>
      <c r="B272" s="290" t="s">
        <v>46</v>
      </c>
      <c r="C272" s="166" t="s">
        <v>48</v>
      </c>
      <c r="D272" s="172" t="s">
        <v>45</v>
      </c>
      <c r="E272" s="166"/>
      <c r="F272" s="174" t="s">
        <v>4271</v>
      </c>
      <c r="G272" s="174" t="s">
        <v>689</v>
      </c>
    </row>
    <row r="273" spans="1:7" ht="31.5" customHeight="1" x14ac:dyDescent="0.35">
      <c r="A273" s="235" t="s">
        <v>2345</v>
      </c>
      <c r="B273" s="336" t="s">
        <v>104</v>
      </c>
      <c r="C273" s="141" t="s">
        <v>2</v>
      </c>
      <c r="D273" s="216" t="s">
        <v>29</v>
      </c>
      <c r="E273" s="141">
        <v>70131</v>
      </c>
      <c r="F273" s="348">
        <v>19000000</v>
      </c>
      <c r="G273" s="237">
        <v>200000</v>
      </c>
    </row>
    <row r="274" spans="1:7" ht="25.5" customHeight="1" x14ac:dyDescent="0.35">
      <c r="A274" s="235" t="s">
        <v>2346</v>
      </c>
      <c r="B274" s="336" t="s">
        <v>53</v>
      </c>
      <c r="C274" s="141" t="s">
        <v>2</v>
      </c>
      <c r="D274" s="216" t="s">
        <v>29</v>
      </c>
      <c r="E274" s="141">
        <v>70131</v>
      </c>
      <c r="F274" s="348">
        <v>6500000</v>
      </c>
      <c r="G274" s="237">
        <v>1000000</v>
      </c>
    </row>
    <row r="275" spans="1:7" ht="33" customHeight="1" x14ac:dyDescent="0.35">
      <c r="A275" s="235" t="s">
        <v>2347</v>
      </c>
      <c r="B275" s="336" t="s">
        <v>209</v>
      </c>
      <c r="C275" s="141" t="s">
        <v>2</v>
      </c>
      <c r="D275" s="216" t="s">
        <v>29</v>
      </c>
      <c r="E275" s="141">
        <v>70131</v>
      </c>
      <c r="F275" s="348">
        <v>200000</v>
      </c>
      <c r="G275" s="237">
        <v>1000000</v>
      </c>
    </row>
    <row r="276" spans="1:7" ht="25.5" customHeight="1" x14ac:dyDescent="0.35">
      <c r="A276" s="235" t="s">
        <v>2348</v>
      </c>
      <c r="B276" s="336" t="s">
        <v>208</v>
      </c>
      <c r="C276" s="141" t="s">
        <v>2</v>
      </c>
      <c r="D276" s="216" t="s">
        <v>29</v>
      </c>
      <c r="E276" s="141">
        <v>70131</v>
      </c>
      <c r="F276" s="348">
        <v>10000000</v>
      </c>
      <c r="G276" s="237">
        <v>1000000</v>
      </c>
    </row>
    <row r="277" spans="1:7" ht="36" customHeight="1" x14ac:dyDescent="0.35">
      <c r="A277" s="235" t="s">
        <v>2349</v>
      </c>
      <c r="B277" s="336" t="s">
        <v>166</v>
      </c>
      <c r="C277" s="141" t="s">
        <v>2</v>
      </c>
      <c r="D277" s="216" t="s">
        <v>29</v>
      </c>
      <c r="E277" s="141">
        <v>70131</v>
      </c>
      <c r="F277" s="348">
        <v>3000000</v>
      </c>
      <c r="G277" s="237">
        <v>5000000</v>
      </c>
    </row>
    <row r="278" spans="1:7" ht="32.25" customHeight="1" x14ac:dyDescent="0.35">
      <c r="A278" s="235" t="s">
        <v>2350</v>
      </c>
      <c r="B278" s="336" t="s">
        <v>206</v>
      </c>
      <c r="C278" s="141" t="s">
        <v>2</v>
      </c>
      <c r="D278" s="216" t="s">
        <v>29</v>
      </c>
      <c r="E278" s="141">
        <v>70131</v>
      </c>
      <c r="F278" s="348">
        <v>2000000</v>
      </c>
      <c r="G278" s="237">
        <v>10000000</v>
      </c>
    </row>
    <row r="279" spans="1:7" ht="36.75" customHeight="1" x14ac:dyDescent="0.35">
      <c r="A279" s="235" t="s">
        <v>2351</v>
      </c>
      <c r="B279" s="336" t="s">
        <v>207</v>
      </c>
      <c r="C279" s="141" t="s">
        <v>2</v>
      </c>
      <c r="D279" s="216" t="s">
        <v>29</v>
      </c>
      <c r="E279" s="141">
        <v>70131</v>
      </c>
      <c r="F279" s="348">
        <v>2536397</v>
      </c>
      <c r="G279" s="237">
        <v>1000000</v>
      </c>
    </row>
    <row r="280" spans="1:7" s="220" customFormat="1" ht="30" customHeight="1" x14ac:dyDescent="0.3">
      <c r="A280" s="219"/>
      <c r="B280" s="290" t="s">
        <v>691</v>
      </c>
      <c r="C280" s="225"/>
      <c r="D280" s="236"/>
      <c r="E280" s="225"/>
      <c r="F280" s="227">
        <v>43236397</v>
      </c>
      <c r="G280" s="227">
        <v>19200000</v>
      </c>
    </row>
    <row r="281" spans="1:7" x14ac:dyDescent="0.35">
      <c r="A281" s="243"/>
      <c r="B281" s="352"/>
      <c r="C281" s="240"/>
      <c r="D281" s="273"/>
      <c r="E281" s="240"/>
      <c r="F281" s="242"/>
      <c r="G281" s="242"/>
    </row>
    <row r="282" spans="1:7" x14ac:dyDescent="0.35">
      <c r="A282" s="455"/>
      <c r="B282" s="455"/>
      <c r="C282" s="455"/>
      <c r="D282" s="455"/>
      <c r="E282" s="455"/>
      <c r="F282" s="455"/>
      <c r="G282" s="455"/>
    </row>
    <row r="283" spans="1:7" ht="28.5" customHeight="1" x14ac:dyDescent="0.35">
      <c r="A283" s="456" t="s">
        <v>2123</v>
      </c>
      <c r="B283" s="456"/>
      <c r="C283" s="456"/>
      <c r="D283" s="456"/>
      <c r="E283" s="456"/>
      <c r="F283" s="456"/>
      <c r="G283" s="456"/>
    </row>
    <row r="284" spans="1:7" ht="44.25" customHeight="1" x14ac:dyDescent="0.35">
      <c r="A284" s="172" t="s">
        <v>690</v>
      </c>
      <c r="B284" s="290" t="s">
        <v>46</v>
      </c>
      <c r="C284" s="162" t="s">
        <v>48</v>
      </c>
      <c r="D284" s="167" t="s">
        <v>45</v>
      </c>
      <c r="E284" s="162" t="s">
        <v>47</v>
      </c>
      <c r="F284" s="168" t="s">
        <v>4271</v>
      </c>
      <c r="G284" s="168" t="s">
        <v>689</v>
      </c>
    </row>
    <row r="285" spans="1:7" ht="26.25" customHeight="1" x14ac:dyDescent="0.35">
      <c r="A285" s="265" t="s">
        <v>2364</v>
      </c>
      <c r="B285" s="336" t="s">
        <v>82</v>
      </c>
      <c r="C285" s="141" t="s">
        <v>2</v>
      </c>
      <c r="D285" s="216" t="s">
        <v>5</v>
      </c>
      <c r="E285" s="141">
        <v>70112</v>
      </c>
      <c r="F285" s="144">
        <v>30000000</v>
      </c>
      <c r="G285" s="237">
        <v>70000000</v>
      </c>
    </row>
    <row r="286" spans="1:7" ht="40.5" hidden="1" customHeight="1" x14ac:dyDescent="0.35">
      <c r="A286" s="265" t="s">
        <v>2365</v>
      </c>
      <c r="B286" s="336" t="s">
        <v>210</v>
      </c>
      <c r="C286" s="141" t="s">
        <v>2</v>
      </c>
      <c r="D286" s="216" t="s">
        <v>5</v>
      </c>
      <c r="E286" s="141">
        <v>70112</v>
      </c>
      <c r="F286" s="144"/>
      <c r="G286" s="237">
        <v>21000000</v>
      </c>
    </row>
    <row r="287" spans="1:7" ht="34.5" hidden="1" customHeight="1" x14ac:dyDescent="0.35">
      <c r="A287" s="265" t="s">
        <v>2366</v>
      </c>
      <c r="B287" s="336" t="s">
        <v>98</v>
      </c>
      <c r="C287" s="141" t="s">
        <v>2</v>
      </c>
      <c r="D287" s="216" t="s">
        <v>5</v>
      </c>
      <c r="E287" s="141">
        <v>70112</v>
      </c>
      <c r="F287" s="144"/>
      <c r="G287" s="237">
        <v>10000000</v>
      </c>
    </row>
    <row r="288" spans="1:7" ht="42" hidden="1" customHeight="1" x14ac:dyDescent="0.35">
      <c r="A288" s="265" t="s">
        <v>2367</v>
      </c>
      <c r="B288" s="336" t="s">
        <v>211</v>
      </c>
      <c r="C288" s="141" t="s">
        <v>2</v>
      </c>
      <c r="D288" s="216" t="s">
        <v>5</v>
      </c>
      <c r="E288" s="141">
        <v>70112</v>
      </c>
      <c r="F288" s="144"/>
      <c r="G288" s="237">
        <v>5000000</v>
      </c>
    </row>
    <row r="289" spans="1:7" ht="27.75" hidden="1" customHeight="1" x14ac:dyDescent="0.35">
      <c r="A289" s="265" t="s">
        <v>2368</v>
      </c>
      <c r="B289" s="336" t="s">
        <v>212</v>
      </c>
      <c r="C289" s="141" t="s">
        <v>2</v>
      </c>
      <c r="D289" s="216" t="s">
        <v>5</v>
      </c>
      <c r="E289" s="141">
        <v>70112</v>
      </c>
      <c r="F289" s="144"/>
      <c r="G289" s="237">
        <v>10000000</v>
      </c>
    </row>
    <row r="290" spans="1:7" ht="42.75" hidden="1" customHeight="1" x14ac:dyDescent="0.35">
      <c r="A290" s="265" t="s">
        <v>2369</v>
      </c>
      <c r="B290" s="336" t="s">
        <v>213</v>
      </c>
      <c r="C290" s="141" t="s">
        <v>2</v>
      </c>
      <c r="D290" s="216" t="s">
        <v>5</v>
      </c>
      <c r="E290" s="141">
        <v>70112</v>
      </c>
      <c r="F290" s="144"/>
      <c r="G290" s="237">
        <v>10000000</v>
      </c>
    </row>
    <row r="291" spans="1:7" ht="48.75" hidden="1" customHeight="1" x14ac:dyDescent="0.35">
      <c r="A291" s="265" t="s">
        <v>2370</v>
      </c>
      <c r="B291" s="336" t="s">
        <v>214</v>
      </c>
      <c r="C291" s="141" t="s">
        <v>2</v>
      </c>
      <c r="D291" s="216" t="s">
        <v>5</v>
      </c>
      <c r="E291" s="141">
        <v>70112</v>
      </c>
      <c r="F291" s="144"/>
      <c r="G291" s="237">
        <v>2000000</v>
      </c>
    </row>
    <row r="292" spans="1:7" ht="55.5" hidden="1" customHeight="1" x14ac:dyDescent="0.35">
      <c r="A292" s="265" t="s">
        <v>2371</v>
      </c>
      <c r="B292" s="336" t="s">
        <v>215</v>
      </c>
      <c r="C292" s="141" t="s">
        <v>2</v>
      </c>
      <c r="D292" s="216" t="s">
        <v>5</v>
      </c>
      <c r="E292" s="141">
        <v>70112</v>
      </c>
      <c r="F292" s="144"/>
      <c r="G292" s="237">
        <v>2000000</v>
      </c>
    </row>
    <row r="293" spans="1:7" s="220" customFormat="1" ht="30" customHeight="1" x14ac:dyDescent="0.3">
      <c r="A293" s="219"/>
      <c r="B293" s="290" t="s">
        <v>691</v>
      </c>
      <c r="C293" s="162"/>
      <c r="D293" s="236"/>
      <c r="E293" s="162"/>
      <c r="F293" s="168">
        <v>30000000</v>
      </c>
      <c r="G293" s="168">
        <v>70000000</v>
      </c>
    </row>
    <row r="294" spans="1:7" ht="30" customHeight="1" x14ac:dyDescent="0.35">
      <c r="A294" s="243"/>
      <c r="B294" s="352"/>
      <c r="C294" s="150"/>
      <c r="D294" s="273"/>
      <c r="E294" s="150"/>
      <c r="F294" s="151"/>
      <c r="G294" s="151"/>
    </row>
    <row r="295" spans="1:7" ht="27" hidden="1" customHeight="1" x14ac:dyDescent="0.35">
      <c r="A295" s="455" t="s">
        <v>216</v>
      </c>
      <c r="B295" s="455"/>
      <c r="C295" s="455"/>
      <c r="D295" s="455"/>
      <c r="E295" s="455"/>
      <c r="F295" s="455"/>
      <c r="G295" s="455"/>
    </row>
    <row r="296" spans="1:7" ht="28.5" customHeight="1" x14ac:dyDescent="0.35">
      <c r="A296" s="456" t="s">
        <v>2363</v>
      </c>
      <c r="B296" s="456"/>
      <c r="C296" s="456"/>
      <c r="D296" s="456"/>
      <c r="E296" s="456"/>
      <c r="F296" s="456"/>
      <c r="G296" s="456"/>
    </row>
    <row r="297" spans="1:7" ht="87.75" customHeight="1" x14ac:dyDescent="0.35">
      <c r="A297" s="172" t="s">
        <v>690</v>
      </c>
      <c r="B297" s="290" t="s">
        <v>46</v>
      </c>
      <c r="C297" s="162" t="s">
        <v>48</v>
      </c>
      <c r="D297" s="167" t="s">
        <v>45</v>
      </c>
      <c r="E297" s="162" t="s">
        <v>47</v>
      </c>
      <c r="F297" s="168" t="s">
        <v>4271</v>
      </c>
      <c r="G297" s="168" t="s">
        <v>689</v>
      </c>
    </row>
    <row r="298" spans="1:7" ht="23.25" customHeight="1" x14ac:dyDescent="0.35">
      <c r="A298" s="235" t="s">
        <v>2352</v>
      </c>
      <c r="B298" s="336" t="s">
        <v>217</v>
      </c>
      <c r="C298" s="141" t="s">
        <v>2</v>
      </c>
      <c r="D298" s="216" t="s">
        <v>6</v>
      </c>
      <c r="E298" s="141">
        <v>70112</v>
      </c>
      <c r="F298" s="144">
        <v>30000000</v>
      </c>
      <c r="G298" s="147">
        <v>73000000</v>
      </c>
    </row>
    <row r="299" spans="1:7" ht="23.25" hidden="1" customHeight="1" x14ac:dyDescent="0.35">
      <c r="A299" s="235" t="s">
        <v>2353</v>
      </c>
      <c r="B299" s="336" t="s">
        <v>218</v>
      </c>
      <c r="C299" s="141" t="s">
        <v>2</v>
      </c>
      <c r="D299" s="216" t="s">
        <v>6</v>
      </c>
      <c r="E299" s="141">
        <v>70112</v>
      </c>
      <c r="F299" s="144"/>
      <c r="G299" s="147">
        <v>6000000</v>
      </c>
    </row>
    <row r="300" spans="1:7" ht="31.5" hidden="1" customHeight="1" x14ac:dyDescent="0.35">
      <c r="A300" s="235" t="s">
        <v>2354</v>
      </c>
      <c r="B300" s="336" t="s">
        <v>51</v>
      </c>
      <c r="C300" s="141" t="s">
        <v>2</v>
      </c>
      <c r="D300" s="216" t="s">
        <v>6</v>
      </c>
      <c r="E300" s="141">
        <v>70112</v>
      </c>
      <c r="F300" s="144"/>
      <c r="G300" s="147">
        <v>2500000</v>
      </c>
    </row>
    <row r="301" spans="1:7" ht="22.5" hidden="1" customHeight="1" x14ac:dyDescent="0.35">
      <c r="A301" s="235" t="s">
        <v>2355</v>
      </c>
      <c r="B301" s="336" t="s">
        <v>53</v>
      </c>
      <c r="C301" s="141" t="s">
        <v>2</v>
      </c>
      <c r="D301" s="216" t="s">
        <v>6</v>
      </c>
      <c r="E301" s="141">
        <v>70112</v>
      </c>
      <c r="F301" s="144"/>
      <c r="G301" s="147">
        <v>15000000</v>
      </c>
    </row>
    <row r="302" spans="1:7" ht="36.75" hidden="1" customHeight="1" x14ac:dyDescent="0.35">
      <c r="A302" s="235" t="s">
        <v>2356</v>
      </c>
      <c r="B302" s="336" t="s">
        <v>219</v>
      </c>
      <c r="C302" s="141" t="s">
        <v>2</v>
      </c>
      <c r="D302" s="216" t="s">
        <v>6</v>
      </c>
      <c r="E302" s="141">
        <v>70112</v>
      </c>
      <c r="F302" s="144"/>
      <c r="G302" s="147">
        <v>5000000</v>
      </c>
    </row>
    <row r="303" spans="1:7" ht="23.25" hidden="1" customHeight="1" x14ac:dyDescent="0.35">
      <c r="A303" s="235" t="s">
        <v>2357</v>
      </c>
      <c r="B303" s="336" t="s">
        <v>220</v>
      </c>
      <c r="C303" s="141" t="s">
        <v>2</v>
      </c>
      <c r="D303" s="216" t="s">
        <v>6</v>
      </c>
      <c r="E303" s="141">
        <v>70112</v>
      </c>
      <c r="F303" s="144"/>
      <c r="G303" s="147">
        <v>4000000</v>
      </c>
    </row>
    <row r="304" spans="1:7" ht="22.5" hidden="1" customHeight="1" x14ac:dyDescent="0.35">
      <c r="A304" s="235" t="s">
        <v>2358</v>
      </c>
      <c r="B304" s="336" t="s">
        <v>221</v>
      </c>
      <c r="C304" s="141" t="s">
        <v>2</v>
      </c>
      <c r="D304" s="216" t="s">
        <v>6</v>
      </c>
      <c r="E304" s="141">
        <v>70112</v>
      </c>
      <c r="F304" s="144"/>
      <c r="G304" s="147">
        <v>20000000</v>
      </c>
    </row>
    <row r="305" spans="1:7" ht="22.5" hidden="1" customHeight="1" x14ac:dyDescent="0.35">
      <c r="A305" s="235" t="s">
        <v>2359</v>
      </c>
      <c r="B305" s="336" t="s">
        <v>50</v>
      </c>
      <c r="C305" s="141" t="s">
        <v>2</v>
      </c>
      <c r="D305" s="216" t="s">
        <v>6</v>
      </c>
      <c r="E305" s="141">
        <v>70112</v>
      </c>
      <c r="F305" s="144"/>
      <c r="G305" s="147">
        <v>500000</v>
      </c>
    </row>
    <row r="306" spans="1:7" ht="29.25" hidden="1" customHeight="1" x14ac:dyDescent="0.35">
      <c r="A306" s="235" t="s">
        <v>2360</v>
      </c>
      <c r="B306" s="336" t="s">
        <v>222</v>
      </c>
      <c r="C306" s="141" t="s">
        <v>2</v>
      </c>
      <c r="D306" s="216" t="s">
        <v>6</v>
      </c>
      <c r="E306" s="141">
        <v>70112</v>
      </c>
      <c r="F306" s="144"/>
      <c r="G306" s="147">
        <v>500000</v>
      </c>
    </row>
    <row r="307" spans="1:7" ht="44.25" hidden="1" customHeight="1" x14ac:dyDescent="0.35">
      <c r="A307" s="235" t="s">
        <v>2361</v>
      </c>
      <c r="B307" s="336" t="s">
        <v>223</v>
      </c>
      <c r="C307" s="141" t="s">
        <v>2</v>
      </c>
      <c r="D307" s="216" t="s">
        <v>6</v>
      </c>
      <c r="E307" s="141">
        <v>70112</v>
      </c>
      <c r="F307" s="146"/>
      <c r="G307" s="147">
        <v>4500000</v>
      </c>
    </row>
    <row r="308" spans="1:7" ht="34.5" hidden="1" customHeight="1" x14ac:dyDescent="0.35">
      <c r="A308" s="235" t="s">
        <v>2362</v>
      </c>
      <c r="B308" s="336" t="s">
        <v>224</v>
      </c>
      <c r="C308" s="141" t="s">
        <v>2</v>
      </c>
      <c r="D308" s="216" t="s">
        <v>6</v>
      </c>
      <c r="E308" s="141">
        <v>70112</v>
      </c>
      <c r="F308" s="144"/>
      <c r="G308" s="147">
        <v>3000000</v>
      </c>
    </row>
    <row r="309" spans="1:7" s="220" customFormat="1" ht="42.75" customHeight="1" x14ac:dyDescent="0.3">
      <c r="A309" s="219"/>
      <c r="B309" s="290" t="s">
        <v>691</v>
      </c>
      <c r="C309" s="162"/>
      <c r="D309" s="236"/>
      <c r="E309" s="225"/>
      <c r="F309" s="227">
        <v>30000000</v>
      </c>
      <c r="G309" s="227">
        <v>73000000</v>
      </c>
    </row>
    <row r="310" spans="1:7" s="220" customFormat="1" ht="42.75" customHeight="1" x14ac:dyDescent="0.3">
      <c r="A310" s="282"/>
      <c r="B310" s="291"/>
      <c r="C310" s="152"/>
      <c r="D310" s="280"/>
      <c r="E310" s="279"/>
      <c r="F310" s="281"/>
      <c r="G310" s="281"/>
    </row>
    <row r="311" spans="1:7" s="220" customFormat="1" ht="10.5" customHeight="1" x14ac:dyDescent="0.3">
      <c r="A311" s="282"/>
      <c r="B311" s="291"/>
      <c r="C311" s="152"/>
      <c r="D311" s="280"/>
      <c r="E311" s="279"/>
      <c r="F311" s="281"/>
      <c r="G311" s="281"/>
    </row>
    <row r="312" spans="1:7" x14ac:dyDescent="0.35">
      <c r="A312" s="243"/>
      <c r="B312" s="352"/>
      <c r="C312" s="150"/>
      <c r="D312" s="273"/>
      <c r="E312" s="240"/>
      <c r="F312" s="287"/>
      <c r="G312" s="242"/>
    </row>
    <row r="313" spans="1:7" ht="24" customHeight="1" x14ac:dyDescent="0.35">
      <c r="A313" s="455" t="s">
        <v>784</v>
      </c>
      <c r="B313" s="455"/>
      <c r="C313" s="455"/>
      <c r="D313" s="455"/>
      <c r="E313" s="455"/>
      <c r="F313" s="455"/>
      <c r="G313" s="455"/>
    </row>
    <row r="314" spans="1:7" ht="20.25" hidden="1" customHeight="1" x14ac:dyDescent="0.35">
      <c r="A314" s="456" t="s">
        <v>225</v>
      </c>
      <c r="B314" s="456"/>
      <c r="C314" s="456"/>
      <c r="D314" s="456"/>
      <c r="E314" s="456"/>
      <c r="F314" s="456"/>
      <c r="G314" s="456"/>
    </row>
    <row r="315" spans="1:7" s="288" customFormat="1" ht="76.5" customHeight="1" x14ac:dyDescent="0.35">
      <c r="A315" s="172" t="s">
        <v>690</v>
      </c>
      <c r="B315" s="290" t="s">
        <v>46</v>
      </c>
      <c r="C315" s="166" t="s">
        <v>48</v>
      </c>
      <c r="D315" s="172" t="s">
        <v>45</v>
      </c>
      <c r="E315" s="166" t="s">
        <v>47</v>
      </c>
      <c r="F315" s="174" t="s">
        <v>4271</v>
      </c>
      <c r="G315" s="174" t="s">
        <v>689</v>
      </c>
    </row>
    <row r="316" spans="1:7" ht="28.5" customHeight="1" x14ac:dyDescent="0.35">
      <c r="A316" s="235" t="s">
        <v>917</v>
      </c>
      <c r="B316" s="336" t="s">
        <v>227</v>
      </c>
      <c r="C316" s="141" t="s">
        <v>2</v>
      </c>
      <c r="D316" s="216" t="s">
        <v>226</v>
      </c>
      <c r="E316" s="141">
        <v>70131</v>
      </c>
      <c r="F316" s="144">
        <v>5948530</v>
      </c>
      <c r="G316" s="147">
        <v>11800000</v>
      </c>
    </row>
    <row r="317" spans="1:7" ht="36" customHeight="1" x14ac:dyDescent="0.35">
      <c r="A317" s="235" t="s">
        <v>918</v>
      </c>
      <c r="B317" s="336" t="s">
        <v>228</v>
      </c>
      <c r="C317" s="141" t="s">
        <v>2</v>
      </c>
      <c r="D317" s="216" t="s">
        <v>226</v>
      </c>
      <c r="E317" s="141">
        <v>70131</v>
      </c>
      <c r="F317" s="144">
        <v>26000000</v>
      </c>
      <c r="G317" s="147">
        <v>5000000</v>
      </c>
    </row>
    <row r="318" spans="1:7" ht="31.5" customHeight="1" x14ac:dyDescent="0.35">
      <c r="A318" s="235" t="s">
        <v>919</v>
      </c>
      <c r="B318" s="336" t="s">
        <v>205</v>
      </c>
      <c r="C318" s="141" t="s">
        <v>2</v>
      </c>
      <c r="D318" s="216" t="s">
        <v>226</v>
      </c>
      <c r="E318" s="141">
        <v>70131</v>
      </c>
      <c r="F318" s="144">
        <v>500000</v>
      </c>
      <c r="G318" s="147">
        <v>2500000</v>
      </c>
    </row>
    <row r="319" spans="1:7" ht="24.75" customHeight="1" x14ac:dyDescent="0.35">
      <c r="A319" s="235" t="s">
        <v>920</v>
      </c>
      <c r="B319" s="336" t="s">
        <v>50</v>
      </c>
      <c r="C319" s="141" t="s">
        <v>2</v>
      </c>
      <c r="D319" s="216" t="s">
        <v>226</v>
      </c>
      <c r="E319" s="141">
        <v>70131</v>
      </c>
      <c r="F319" s="144">
        <v>500000</v>
      </c>
      <c r="G319" s="147">
        <v>500000</v>
      </c>
    </row>
    <row r="320" spans="1:7" ht="24" customHeight="1" x14ac:dyDescent="0.35">
      <c r="A320" s="235" t="s">
        <v>921</v>
      </c>
      <c r="B320" s="336" t="s">
        <v>229</v>
      </c>
      <c r="C320" s="141" t="s">
        <v>2</v>
      </c>
      <c r="D320" s="216" t="s">
        <v>226</v>
      </c>
      <c r="E320" s="141">
        <v>70131</v>
      </c>
      <c r="F320" s="144">
        <v>700000</v>
      </c>
      <c r="G320" s="147">
        <v>1700000</v>
      </c>
    </row>
    <row r="321" spans="1:7" ht="22.5" customHeight="1" x14ac:dyDescent="0.35">
      <c r="A321" s="235" t="s">
        <v>922</v>
      </c>
      <c r="B321" s="336" t="s">
        <v>53</v>
      </c>
      <c r="C321" s="141" t="s">
        <v>2</v>
      </c>
      <c r="D321" s="216" t="s">
        <v>226</v>
      </c>
      <c r="E321" s="141">
        <v>70131</v>
      </c>
      <c r="F321" s="144">
        <v>4000000</v>
      </c>
      <c r="G321" s="147">
        <v>10988432</v>
      </c>
    </row>
    <row r="322" spans="1:7" s="220" customFormat="1" ht="35.25" customHeight="1" x14ac:dyDescent="0.3">
      <c r="A322" s="219"/>
      <c r="B322" s="290" t="s">
        <v>691</v>
      </c>
      <c r="C322" s="162"/>
      <c r="D322" s="236"/>
      <c r="E322" s="162"/>
      <c r="F322" s="168">
        <v>37648530</v>
      </c>
      <c r="G322" s="168">
        <v>32488432</v>
      </c>
    </row>
    <row r="323" spans="1:7" ht="35.25" customHeight="1" x14ac:dyDescent="0.35">
      <c r="A323" s="243"/>
      <c r="B323" s="352"/>
      <c r="C323" s="150"/>
      <c r="D323" s="273"/>
      <c r="E323" s="150"/>
      <c r="F323" s="151"/>
      <c r="G323" s="151"/>
    </row>
    <row r="324" spans="1:7" ht="28.5" customHeight="1" x14ac:dyDescent="0.35">
      <c r="A324" s="455" t="s">
        <v>806</v>
      </c>
      <c r="B324" s="455"/>
      <c r="C324" s="455"/>
      <c r="D324" s="455"/>
      <c r="E324" s="455"/>
      <c r="F324" s="455"/>
      <c r="G324" s="455"/>
    </row>
    <row r="325" spans="1:7" ht="27.75" hidden="1" customHeight="1" x14ac:dyDescent="0.35">
      <c r="A325" s="456" t="s">
        <v>915</v>
      </c>
      <c r="B325" s="456"/>
      <c r="C325" s="456"/>
      <c r="D325" s="456"/>
      <c r="E325" s="456"/>
      <c r="F325" s="456"/>
      <c r="G325" s="456"/>
    </row>
    <row r="326" spans="1:7" s="215" customFormat="1" ht="79.5" customHeight="1" x14ac:dyDescent="0.35">
      <c r="A326" s="172" t="s">
        <v>690</v>
      </c>
      <c r="B326" s="290" t="s">
        <v>46</v>
      </c>
      <c r="C326" s="248" t="s">
        <v>48</v>
      </c>
      <c r="D326" s="214" t="s">
        <v>45</v>
      </c>
      <c r="E326" s="247" t="s">
        <v>47</v>
      </c>
      <c r="F326" s="174" t="s">
        <v>4271</v>
      </c>
      <c r="G326" s="250" t="s">
        <v>689</v>
      </c>
    </row>
    <row r="327" spans="1:7" ht="56.25" customHeight="1" x14ac:dyDescent="0.35">
      <c r="A327" s="235" t="s">
        <v>2372</v>
      </c>
      <c r="B327" s="336" t="s">
        <v>82</v>
      </c>
      <c r="C327" s="141" t="s">
        <v>2</v>
      </c>
      <c r="D327" s="216" t="s">
        <v>230</v>
      </c>
      <c r="E327" s="141">
        <v>70131</v>
      </c>
      <c r="F327" s="144">
        <v>13500000</v>
      </c>
      <c r="G327" s="147">
        <v>10000000</v>
      </c>
    </row>
    <row r="328" spans="1:7" ht="42" customHeight="1" x14ac:dyDescent="0.35">
      <c r="A328" s="235" t="s">
        <v>2373</v>
      </c>
      <c r="B328" s="336" t="s">
        <v>171</v>
      </c>
      <c r="C328" s="141" t="s">
        <v>2</v>
      </c>
      <c r="D328" s="216" t="s">
        <v>230</v>
      </c>
      <c r="E328" s="141">
        <v>70131</v>
      </c>
      <c r="F328" s="144">
        <v>13000000</v>
      </c>
      <c r="G328" s="147"/>
    </row>
    <row r="329" spans="1:7" ht="28.5" customHeight="1" x14ac:dyDescent="0.35">
      <c r="A329" s="235" t="s">
        <v>2374</v>
      </c>
      <c r="B329" s="336" t="s">
        <v>85</v>
      </c>
      <c r="C329" s="141" t="s">
        <v>2</v>
      </c>
      <c r="D329" s="216" t="s">
        <v>230</v>
      </c>
      <c r="E329" s="141">
        <v>70131</v>
      </c>
      <c r="F329" s="144">
        <v>1500000</v>
      </c>
      <c r="G329" s="147">
        <v>1000000</v>
      </c>
    </row>
    <row r="330" spans="1:7" ht="28.5" customHeight="1" x14ac:dyDescent="0.35">
      <c r="A330" s="235" t="s">
        <v>2375</v>
      </c>
      <c r="B330" s="336" t="s">
        <v>51</v>
      </c>
      <c r="C330" s="141" t="s">
        <v>2</v>
      </c>
      <c r="D330" s="216" t="s">
        <v>230</v>
      </c>
      <c r="E330" s="141">
        <v>70131</v>
      </c>
      <c r="F330" s="144">
        <v>5000000</v>
      </c>
      <c r="G330" s="147">
        <v>2500000</v>
      </c>
    </row>
    <row r="331" spans="1:7" ht="28.5" customHeight="1" x14ac:dyDescent="0.35">
      <c r="A331" s="235" t="s">
        <v>2376</v>
      </c>
      <c r="B331" s="336" t="s">
        <v>53</v>
      </c>
      <c r="C331" s="141" t="s">
        <v>2</v>
      </c>
      <c r="D331" s="216" t="s">
        <v>230</v>
      </c>
      <c r="E331" s="141">
        <v>70131</v>
      </c>
      <c r="F331" s="144">
        <v>40000000</v>
      </c>
      <c r="G331" s="147">
        <v>5000000</v>
      </c>
    </row>
    <row r="332" spans="1:7" ht="28.5" customHeight="1" x14ac:dyDescent="0.35">
      <c r="A332" s="235" t="s">
        <v>2377</v>
      </c>
      <c r="B332" s="336" t="s">
        <v>168</v>
      </c>
      <c r="C332" s="141" t="s">
        <v>2</v>
      </c>
      <c r="D332" s="216" t="s">
        <v>230</v>
      </c>
      <c r="E332" s="141">
        <v>70131</v>
      </c>
      <c r="F332" s="144">
        <v>10000000</v>
      </c>
      <c r="G332" s="147">
        <v>10891034</v>
      </c>
    </row>
    <row r="333" spans="1:7" ht="28.5" customHeight="1" x14ac:dyDescent="0.35">
      <c r="A333" s="235" t="s">
        <v>2378</v>
      </c>
      <c r="B333" s="336" t="s">
        <v>232</v>
      </c>
      <c r="C333" s="141" t="s">
        <v>2</v>
      </c>
      <c r="D333" s="216" t="s">
        <v>230</v>
      </c>
      <c r="E333" s="141">
        <v>70131</v>
      </c>
      <c r="F333" s="144">
        <v>2000000</v>
      </c>
      <c r="G333" s="147">
        <v>1550000</v>
      </c>
    </row>
    <row r="334" spans="1:7" ht="28.5" customHeight="1" x14ac:dyDescent="0.35">
      <c r="A334" s="235" t="s">
        <v>3078</v>
      </c>
      <c r="B334" s="336" t="s">
        <v>3074</v>
      </c>
      <c r="C334" s="141" t="s">
        <v>2</v>
      </c>
      <c r="D334" s="216" t="s">
        <v>230</v>
      </c>
      <c r="E334" s="141">
        <v>70131</v>
      </c>
      <c r="F334" s="144">
        <v>3000000</v>
      </c>
      <c r="G334" s="147">
        <v>0</v>
      </c>
    </row>
    <row r="335" spans="1:7" ht="28.5" customHeight="1" x14ac:dyDescent="0.35">
      <c r="A335" s="235" t="s">
        <v>3079</v>
      </c>
      <c r="B335" s="336" t="s">
        <v>3075</v>
      </c>
      <c r="C335" s="141" t="s">
        <v>2</v>
      </c>
      <c r="D335" s="216" t="s">
        <v>230</v>
      </c>
      <c r="E335" s="141">
        <v>70131</v>
      </c>
      <c r="F335" s="144">
        <v>4000000</v>
      </c>
      <c r="G335" s="147">
        <v>3000000</v>
      </c>
    </row>
    <row r="336" spans="1:7" ht="28.5" customHeight="1" x14ac:dyDescent="0.35">
      <c r="A336" s="235" t="s">
        <v>3080</v>
      </c>
      <c r="B336" s="336" t="s">
        <v>3076</v>
      </c>
      <c r="C336" s="159" t="s">
        <v>2</v>
      </c>
      <c r="D336" s="216" t="s">
        <v>230</v>
      </c>
      <c r="E336" s="141">
        <v>70131</v>
      </c>
      <c r="F336" s="144">
        <v>38000000</v>
      </c>
      <c r="G336" s="147"/>
    </row>
    <row r="337" spans="1:206" ht="40.5" customHeight="1" x14ac:dyDescent="0.35">
      <c r="A337" s="235" t="s">
        <v>3081</v>
      </c>
      <c r="B337" s="336" t="s">
        <v>3077</v>
      </c>
      <c r="C337" s="141" t="s">
        <v>2</v>
      </c>
      <c r="D337" s="216" t="s">
        <v>230</v>
      </c>
      <c r="E337" s="141">
        <v>70131</v>
      </c>
      <c r="F337" s="144">
        <v>20000000</v>
      </c>
      <c r="G337" s="147"/>
    </row>
    <row r="338" spans="1:206" s="220" customFormat="1" ht="30" customHeight="1" x14ac:dyDescent="0.3">
      <c r="A338" s="219"/>
      <c r="B338" s="290" t="s">
        <v>691</v>
      </c>
      <c r="C338" s="162"/>
      <c r="D338" s="236"/>
      <c r="E338" s="162"/>
      <c r="F338" s="168">
        <v>150000000</v>
      </c>
      <c r="G338" s="168">
        <v>33941034</v>
      </c>
      <c r="EM338" s="278"/>
      <c r="EN338" s="278"/>
      <c r="EO338" s="278"/>
      <c r="EP338" s="278"/>
      <c r="EQ338" s="278"/>
      <c r="ER338" s="278"/>
      <c r="ES338" s="278"/>
      <c r="ET338" s="278"/>
      <c r="EU338" s="278"/>
      <c r="EV338" s="278"/>
      <c r="EW338" s="278"/>
      <c r="EX338" s="278"/>
      <c r="EY338" s="278"/>
      <c r="EZ338" s="278"/>
      <c r="FA338" s="278"/>
      <c r="FB338" s="278"/>
      <c r="FC338" s="278"/>
      <c r="FD338" s="278"/>
      <c r="FE338" s="278"/>
      <c r="FF338" s="278"/>
      <c r="FG338" s="278"/>
      <c r="FH338" s="278"/>
      <c r="FI338" s="278"/>
      <c r="FJ338" s="278"/>
      <c r="FK338" s="278"/>
      <c r="FL338" s="278"/>
      <c r="FM338" s="278"/>
      <c r="FN338" s="278"/>
      <c r="FO338" s="278"/>
      <c r="FP338" s="278"/>
      <c r="FQ338" s="278"/>
      <c r="FR338" s="278"/>
      <c r="FS338" s="278"/>
      <c r="FT338" s="278"/>
      <c r="FU338" s="278"/>
      <c r="FV338" s="278"/>
      <c r="FW338" s="278"/>
      <c r="FX338" s="278"/>
      <c r="FY338" s="278"/>
      <c r="FZ338" s="278"/>
      <c r="GA338" s="278"/>
      <c r="GB338" s="278"/>
      <c r="GC338" s="278"/>
      <c r="GD338" s="278"/>
      <c r="GE338" s="278"/>
      <c r="GF338" s="278"/>
      <c r="GG338" s="278"/>
      <c r="GH338" s="278"/>
      <c r="GI338" s="278"/>
      <c r="GJ338" s="278"/>
      <c r="GK338" s="278"/>
      <c r="GL338" s="278"/>
      <c r="GM338" s="278"/>
      <c r="GN338" s="278"/>
      <c r="GO338" s="278"/>
      <c r="GP338" s="278"/>
      <c r="GQ338" s="278"/>
      <c r="GR338" s="278"/>
      <c r="GS338" s="278"/>
      <c r="GT338" s="278"/>
      <c r="GU338" s="278"/>
      <c r="GV338" s="278"/>
      <c r="GW338" s="278"/>
      <c r="GX338" s="278"/>
    </row>
    <row r="339" spans="1:206" ht="27.75" customHeight="1" x14ac:dyDescent="0.35">
      <c r="A339" s="243"/>
      <c r="B339" s="352"/>
      <c r="C339" s="150"/>
      <c r="D339" s="273"/>
      <c r="E339" s="150"/>
      <c r="F339" s="151"/>
      <c r="G339" s="151"/>
      <c r="EM339" s="239"/>
      <c r="EN339" s="239"/>
      <c r="EO339" s="239"/>
      <c r="EP339" s="239"/>
      <c r="EQ339" s="239"/>
      <c r="ER339" s="239"/>
      <c r="ES339" s="239"/>
      <c r="ET339" s="239"/>
      <c r="EU339" s="239"/>
      <c r="EV339" s="239"/>
      <c r="EW339" s="239"/>
      <c r="EX339" s="239"/>
      <c r="EY339" s="239"/>
      <c r="EZ339" s="239"/>
      <c r="FA339" s="239"/>
      <c r="FB339" s="239"/>
      <c r="FC339" s="239"/>
      <c r="FD339" s="239"/>
      <c r="FE339" s="239"/>
      <c r="FF339" s="239"/>
      <c r="FG339" s="239"/>
      <c r="FH339" s="239"/>
      <c r="FI339" s="239"/>
      <c r="FJ339" s="239"/>
      <c r="FK339" s="239"/>
      <c r="FL339" s="239"/>
      <c r="FM339" s="239"/>
      <c r="FN339" s="239"/>
      <c r="FO339" s="239"/>
      <c r="FP339" s="239"/>
      <c r="FQ339" s="239"/>
      <c r="FR339" s="239"/>
      <c r="FS339" s="239"/>
      <c r="FT339" s="239"/>
      <c r="FU339" s="239"/>
      <c r="FV339" s="239"/>
      <c r="FW339" s="239"/>
      <c r="FX339" s="239"/>
      <c r="FY339" s="239"/>
      <c r="FZ339" s="239"/>
      <c r="GA339" s="239"/>
      <c r="GB339" s="239"/>
      <c r="GC339" s="239"/>
      <c r="GD339" s="239"/>
      <c r="GE339" s="239"/>
      <c r="GF339" s="239"/>
      <c r="GG339" s="239"/>
      <c r="GH339" s="239"/>
      <c r="GI339" s="239"/>
      <c r="GJ339" s="239"/>
      <c r="GK339" s="239"/>
      <c r="GL339" s="239"/>
      <c r="GM339" s="239"/>
      <c r="GN339" s="239"/>
      <c r="GO339" s="239"/>
      <c r="GP339" s="239"/>
      <c r="GQ339" s="239"/>
      <c r="GR339" s="239"/>
      <c r="GS339" s="239"/>
      <c r="GT339" s="239"/>
      <c r="GU339" s="239"/>
      <c r="GV339" s="239"/>
      <c r="GW339" s="239"/>
      <c r="GX339" s="239"/>
    </row>
    <row r="340" spans="1:206" ht="24.75" hidden="1" customHeight="1" x14ac:dyDescent="0.35">
      <c r="A340" s="472" t="s">
        <v>233</v>
      </c>
      <c r="B340" s="472"/>
      <c r="C340" s="472"/>
      <c r="D340" s="472"/>
      <c r="E340" s="472"/>
      <c r="F340" s="472"/>
      <c r="G340" s="472"/>
    </row>
    <row r="341" spans="1:206" ht="28.5" customHeight="1" x14ac:dyDescent="0.35">
      <c r="A341" s="456" t="s">
        <v>2379</v>
      </c>
      <c r="B341" s="456"/>
      <c r="C341" s="456"/>
      <c r="D341" s="456"/>
      <c r="E341" s="456"/>
      <c r="F341" s="456"/>
      <c r="G341" s="456"/>
    </row>
    <row r="342" spans="1:206" s="215" customFormat="1" ht="75" customHeight="1" x14ac:dyDescent="0.35">
      <c r="A342" s="172" t="s">
        <v>690</v>
      </c>
      <c r="B342" s="290" t="s">
        <v>46</v>
      </c>
      <c r="C342" s="166" t="s">
        <v>48</v>
      </c>
      <c r="D342" s="172" t="s">
        <v>45</v>
      </c>
      <c r="E342" s="166" t="s">
        <v>47</v>
      </c>
      <c r="F342" s="174" t="s">
        <v>4271</v>
      </c>
      <c r="G342" s="174" t="s">
        <v>689</v>
      </c>
    </row>
    <row r="343" spans="1:206" ht="28.5" customHeight="1" x14ac:dyDescent="0.35">
      <c r="A343" s="235" t="s">
        <v>2380</v>
      </c>
      <c r="B343" s="336" t="s">
        <v>217</v>
      </c>
      <c r="C343" s="141" t="s">
        <v>2</v>
      </c>
      <c r="D343" s="216" t="s">
        <v>234</v>
      </c>
      <c r="E343" s="141">
        <v>70131</v>
      </c>
      <c r="F343" s="147">
        <v>18250000</v>
      </c>
      <c r="G343" s="144">
        <v>17720000</v>
      </c>
    </row>
    <row r="344" spans="1:206" ht="28.5" customHeight="1" x14ac:dyDescent="0.35">
      <c r="A344" s="235" t="s">
        <v>2381</v>
      </c>
      <c r="B344" s="336" t="s">
        <v>171</v>
      </c>
      <c r="C344" s="141" t="s">
        <v>2</v>
      </c>
      <c r="D344" s="216" t="s">
        <v>234</v>
      </c>
      <c r="E344" s="141">
        <v>70131</v>
      </c>
      <c r="F344" s="147">
        <v>18500000</v>
      </c>
      <c r="G344" s="146">
        <v>15000000</v>
      </c>
    </row>
    <row r="345" spans="1:206" ht="28.5" customHeight="1" x14ac:dyDescent="0.35">
      <c r="A345" s="235" t="s">
        <v>2382</v>
      </c>
      <c r="B345" s="336" t="s">
        <v>51</v>
      </c>
      <c r="C345" s="141" t="s">
        <v>2</v>
      </c>
      <c r="D345" s="216" t="s">
        <v>234</v>
      </c>
      <c r="E345" s="141">
        <v>70131</v>
      </c>
      <c r="F345" s="147">
        <v>4898530</v>
      </c>
      <c r="G345" s="144">
        <v>2300000</v>
      </c>
    </row>
    <row r="346" spans="1:206" ht="28.5" customHeight="1" x14ac:dyDescent="0.35">
      <c r="A346" s="235" t="s">
        <v>2383</v>
      </c>
      <c r="B346" s="336" t="s">
        <v>53</v>
      </c>
      <c r="C346" s="141" t="s">
        <v>2</v>
      </c>
      <c r="D346" s="216" t="s">
        <v>234</v>
      </c>
      <c r="E346" s="141">
        <v>70131</v>
      </c>
      <c r="F346" s="147">
        <v>5000000</v>
      </c>
      <c r="G346" s="144">
        <v>15000000</v>
      </c>
    </row>
    <row r="347" spans="1:206" ht="28.5" customHeight="1" x14ac:dyDescent="0.35">
      <c r="A347" s="235" t="s">
        <v>2384</v>
      </c>
      <c r="B347" s="336" t="s">
        <v>235</v>
      </c>
      <c r="C347" s="141" t="s">
        <v>2</v>
      </c>
      <c r="D347" s="216" t="s">
        <v>234</v>
      </c>
      <c r="E347" s="141">
        <v>70131</v>
      </c>
      <c r="F347" s="147">
        <v>4000000</v>
      </c>
      <c r="G347" s="144">
        <v>4956864</v>
      </c>
    </row>
    <row r="348" spans="1:206" ht="28.5" customHeight="1" x14ac:dyDescent="0.35">
      <c r="A348" s="235" t="s">
        <v>4173</v>
      </c>
      <c r="B348" s="336" t="s">
        <v>4174</v>
      </c>
      <c r="C348" s="159" t="s">
        <v>2</v>
      </c>
      <c r="D348" s="216" t="s">
        <v>234</v>
      </c>
      <c r="E348" s="141">
        <v>70131</v>
      </c>
      <c r="F348" s="147">
        <v>12328334</v>
      </c>
      <c r="G348" s="144"/>
    </row>
    <row r="349" spans="1:206" ht="28.5" customHeight="1" x14ac:dyDescent="0.35">
      <c r="A349" s="235" t="s">
        <v>4215</v>
      </c>
      <c r="B349" s="336" t="s">
        <v>4213</v>
      </c>
      <c r="C349" s="143" t="s">
        <v>2</v>
      </c>
      <c r="D349" s="216" t="s">
        <v>234</v>
      </c>
      <c r="E349" s="141">
        <v>70131</v>
      </c>
      <c r="F349" s="147">
        <v>1000000</v>
      </c>
      <c r="G349" s="144"/>
    </row>
    <row r="350" spans="1:206" ht="28.5" customHeight="1" x14ac:dyDescent="0.35">
      <c r="A350" s="235" t="s">
        <v>4216</v>
      </c>
      <c r="B350" s="336" t="s">
        <v>4214</v>
      </c>
      <c r="C350" s="141" t="s">
        <v>2</v>
      </c>
      <c r="D350" s="216" t="s">
        <v>234</v>
      </c>
      <c r="E350" s="141">
        <v>70131</v>
      </c>
      <c r="F350" s="147">
        <v>30000000</v>
      </c>
      <c r="G350" s="144"/>
    </row>
    <row r="351" spans="1:206" s="220" customFormat="1" ht="27.75" customHeight="1" x14ac:dyDescent="0.3">
      <c r="A351" s="271"/>
      <c r="B351" s="353" t="s">
        <v>691</v>
      </c>
      <c r="C351" s="289"/>
      <c r="D351" s="168"/>
      <c r="E351" s="289"/>
      <c r="F351" s="168">
        <v>93976864</v>
      </c>
      <c r="G351" s="168">
        <v>62976864</v>
      </c>
      <c r="EM351" s="278"/>
      <c r="EN351" s="278"/>
      <c r="EO351" s="278"/>
      <c r="EP351" s="278"/>
      <c r="EQ351" s="278"/>
      <c r="ER351" s="278"/>
      <c r="ES351" s="278"/>
      <c r="ET351" s="278"/>
      <c r="EU351" s="278"/>
      <c r="EV351" s="278"/>
      <c r="EW351" s="278"/>
      <c r="EX351" s="278"/>
      <c r="EY351" s="278"/>
      <c r="EZ351" s="278"/>
      <c r="FA351" s="278"/>
      <c r="FB351" s="278"/>
      <c r="FC351" s="278"/>
      <c r="FD351" s="278"/>
      <c r="FE351" s="278"/>
      <c r="FF351" s="278"/>
      <c r="FG351" s="278"/>
      <c r="FH351" s="278"/>
      <c r="FI351" s="278"/>
      <c r="FJ351" s="278"/>
      <c r="FK351" s="278"/>
      <c r="FL351" s="278"/>
      <c r="FM351" s="278"/>
      <c r="FN351" s="278"/>
      <c r="FO351" s="278"/>
      <c r="FP351" s="278"/>
      <c r="FQ351" s="278"/>
      <c r="FR351" s="278"/>
      <c r="FS351" s="278"/>
      <c r="FT351" s="278"/>
      <c r="FU351" s="278"/>
      <c r="FV351" s="278"/>
      <c r="FW351" s="278"/>
      <c r="FX351" s="278"/>
      <c r="FY351" s="278"/>
      <c r="FZ351" s="278"/>
      <c r="GA351" s="278"/>
      <c r="GB351" s="278"/>
      <c r="GC351" s="278"/>
      <c r="GD351" s="278"/>
      <c r="GE351" s="278"/>
      <c r="GF351" s="278"/>
      <c r="GG351" s="278"/>
      <c r="GH351" s="278"/>
      <c r="GI351" s="278"/>
      <c r="GJ351" s="278"/>
      <c r="GK351" s="278"/>
      <c r="GL351" s="278"/>
      <c r="GM351" s="278"/>
      <c r="GN351" s="278"/>
      <c r="GO351" s="278"/>
      <c r="GP351" s="278"/>
      <c r="GQ351" s="278"/>
      <c r="GR351" s="278"/>
      <c r="GS351" s="278"/>
      <c r="GT351" s="278"/>
      <c r="GU351" s="278"/>
      <c r="GV351" s="278"/>
      <c r="GW351" s="278"/>
      <c r="GX351" s="278"/>
    </row>
    <row r="352" spans="1:206" ht="27.75" customHeight="1" x14ac:dyDescent="0.35">
      <c r="A352" s="243"/>
      <c r="B352" s="352"/>
      <c r="C352" s="150"/>
      <c r="D352" s="273"/>
      <c r="E352" s="150"/>
      <c r="F352" s="151"/>
      <c r="G352" s="277"/>
      <c r="EM352" s="239"/>
      <c r="EN352" s="239"/>
      <c r="EO352" s="239"/>
      <c r="EP352" s="239"/>
      <c r="EQ352" s="239"/>
      <c r="ER352" s="239"/>
      <c r="ES352" s="239"/>
      <c r="ET352" s="239"/>
      <c r="EU352" s="239"/>
      <c r="EV352" s="239"/>
      <c r="EW352" s="239"/>
      <c r="EX352" s="239"/>
      <c r="EY352" s="239"/>
      <c r="EZ352" s="239"/>
      <c r="FA352" s="239"/>
      <c r="FB352" s="239"/>
      <c r="FC352" s="239"/>
      <c r="FD352" s="239"/>
      <c r="FE352" s="239"/>
      <c r="FF352" s="239"/>
      <c r="FG352" s="239"/>
      <c r="FH352" s="239"/>
      <c r="FI352" s="239"/>
      <c r="FJ352" s="239"/>
      <c r="FK352" s="239"/>
      <c r="FL352" s="239"/>
      <c r="FM352" s="239"/>
      <c r="FN352" s="239"/>
      <c r="FO352" s="239"/>
      <c r="FP352" s="239"/>
      <c r="FQ352" s="239"/>
      <c r="FR352" s="239"/>
      <c r="FS352" s="239"/>
      <c r="FT352" s="239"/>
      <c r="FU352" s="239"/>
      <c r="FV352" s="239"/>
      <c r="FW352" s="239"/>
      <c r="FX352" s="239"/>
      <c r="FY352" s="239"/>
      <c r="FZ352" s="239"/>
      <c r="GA352" s="239"/>
      <c r="GB352" s="239"/>
      <c r="GC352" s="239"/>
      <c r="GD352" s="239"/>
      <c r="GE352" s="239"/>
      <c r="GF352" s="239"/>
      <c r="GG352" s="239"/>
      <c r="GH352" s="239"/>
      <c r="GI352" s="239"/>
      <c r="GJ352" s="239"/>
      <c r="GK352" s="239"/>
      <c r="GL352" s="239"/>
      <c r="GM352" s="239"/>
      <c r="GN352" s="239"/>
      <c r="GO352" s="239"/>
      <c r="GP352" s="239"/>
      <c r="GQ352" s="239"/>
      <c r="GR352" s="239"/>
      <c r="GS352" s="239"/>
      <c r="GT352" s="239"/>
      <c r="GU352" s="239"/>
      <c r="GV352" s="239"/>
      <c r="GW352" s="239"/>
      <c r="GX352" s="239"/>
    </row>
    <row r="353" spans="1:7" ht="29.25" hidden="1" customHeight="1" x14ac:dyDescent="0.35">
      <c r="A353" s="311" t="s">
        <v>236</v>
      </c>
      <c r="B353" s="430"/>
      <c r="C353" s="312"/>
      <c r="D353" s="313"/>
      <c r="E353" s="312"/>
      <c r="F353" s="314"/>
      <c r="G353" s="314"/>
    </row>
    <row r="354" spans="1:7" ht="27.75" customHeight="1" x14ac:dyDescent="0.35">
      <c r="A354" s="325" t="s">
        <v>808</v>
      </c>
      <c r="B354" s="431"/>
      <c r="C354" s="326"/>
      <c r="D354" s="354"/>
      <c r="E354" s="326"/>
      <c r="F354" s="355"/>
      <c r="G354" s="355"/>
    </row>
    <row r="355" spans="1:7" ht="69.75" customHeight="1" x14ac:dyDescent="0.35">
      <c r="A355" s="172" t="s">
        <v>690</v>
      </c>
      <c r="B355" s="290" t="s">
        <v>46</v>
      </c>
      <c r="C355" s="166" t="s">
        <v>48</v>
      </c>
      <c r="D355" s="172" t="s">
        <v>45</v>
      </c>
      <c r="E355" s="166" t="s">
        <v>47</v>
      </c>
      <c r="F355" s="174" t="s">
        <v>4271</v>
      </c>
      <c r="G355" s="174" t="s">
        <v>689</v>
      </c>
    </row>
    <row r="356" spans="1:7" ht="33.75" customHeight="1" x14ac:dyDescent="0.35">
      <c r="A356" s="235" t="s">
        <v>2079</v>
      </c>
      <c r="B356" s="336" t="s">
        <v>162</v>
      </c>
      <c r="C356" s="143" t="s">
        <v>2</v>
      </c>
      <c r="D356" s="216" t="s">
        <v>237</v>
      </c>
      <c r="E356" s="223">
        <v>70111</v>
      </c>
      <c r="F356" s="146">
        <v>6000000</v>
      </c>
      <c r="G356" s="147">
        <v>6000000</v>
      </c>
    </row>
    <row r="357" spans="1:7" ht="36.75" customHeight="1" x14ac:dyDescent="0.35">
      <c r="A357" s="235" t="s">
        <v>2080</v>
      </c>
      <c r="B357" s="336" t="s">
        <v>238</v>
      </c>
      <c r="C357" s="143" t="s">
        <v>2</v>
      </c>
      <c r="D357" s="216" t="s">
        <v>237</v>
      </c>
      <c r="E357" s="223">
        <v>70111</v>
      </c>
      <c r="F357" s="146">
        <v>6000000</v>
      </c>
      <c r="G357" s="147">
        <v>6000000</v>
      </c>
    </row>
    <row r="358" spans="1:7" ht="76.5" customHeight="1" x14ac:dyDescent="0.35">
      <c r="A358" s="235" t="s">
        <v>2081</v>
      </c>
      <c r="B358" s="336" t="s">
        <v>4169</v>
      </c>
      <c r="C358" s="143" t="s">
        <v>2</v>
      </c>
      <c r="D358" s="216" t="s">
        <v>237</v>
      </c>
      <c r="E358" s="223">
        <v>70111</v>
      </c>
      <c r="F358" s="146">
        <v>18000000</v>
      </c>
      <c r="G358" s="147">
        <v>15000000</v>
      </c>
    </row>
    <row r="359" spans="1:7" ht="37.5" customHeight="1" x14ac:dyDescent="0.35">
      <c r="A359" s="235" t="s">
        <v>2082</v>
      </c>
      <c r="B359" s="336" t="s">
        <v>239</v>
      </c>
      <c r="C359" s="143" t="s">
        <v>2</v>
      </c>
      <c r="D359" s="216" t="s">
        <v>237</v>
      </c>
      <c r="E359" s="223">
        <v>70111</v>
      </c>
      <c r="F359" s="146">
        <v>10000000</v>
      </c>
      <c r="G359" s="147">
        <v>7000000</v>
      </c>
    </row>
    <row r="360" spans="1:7" ht="37.5" customHeight="1" x14ac:dyDescent="0.35">
      <c r="A360" s="235" t="s">
        <v>2385</v>
      </c>
      <c r="B360" s="350" t="s">
        <v>240</v>
      </c>
      <c r="C360" s="143" t="s">
        <v>2</v>
      </c>
      <c r="D360" s="251" t="s">
        <v>237</v>
      </c>
      <c r="E360" s="252">
        <v>70111</v>
      </c>
      <c r="F360" s="253">
        <v>20000000</v>
      </c>
      <c r="G360" s="254">
        <v>6000000</v>
      </c>
    </row>
    <row r="361" spans="1:7" ht="31.5" customHeight="1" x14ac:dyDescent="0.35">
      <c r="A361" s="275"/>
      <c r="B361" s="290" t="s">
        <v>691</v>
      </c>
      <c r="C361" s="225"/>
      <c r="D361" s="216"/>
      <c r="E361" s="162"/>
      <c r="F361" s="168">
        <v>60000000</v>
      </c>
      <c r="G361" s="168">
        <v>40000000</v>
      </c>
    </row>
    <row r="362" spans="1:7" ht="14.25" customHeight="1" x14ac:dyDescent="0.35">
      <c r="A362" s="243"/>
      <c r="B362" s="291"/>
      <c r="C362" s="279"/>
      <c r="D362" s="273"/>
      <c r="E362" s="152"/>
      <c r="F362" s="277"/>
      <c r="G362" s="277"/>
    </row>
    <row r="363" spans="1:7" ht="26.25" customHeight="1" x14ac:dyDescent="0.35">
      <c r="A363" s="311" t="s">
        <v>67</v>
      </c>
      <c r="B363" s="430"/>
      <c r="C363" s="312"/>
      <c r="D363" s="313"/>
      <c r="E363" s="312"/>
      <c r="F363" s="314"/>
      <c r="G363" s="314"/>
    </row>
    <row r="364" spans="1:7" ht="27.75" hidden="1" customHeight="1" x14ac:dyDescent="0.35">
      <c r="A364" s="325" t="s">
        <v>636</v>
      </c>
      <c r="B364" s="431"/>
      <c r="C364" s="326"/>
      <c r="D364" s="354"/>
      <c r="E364" s="326"/>
      <c r="F364" s="355"/>
      <c r="G364" s="355"/>
    </row>
    <row r="365" spans="1:7" s="215" customFormat="1" ht="61.5" customHeight="1" x14ac:dyDescent="0.35">
      <c r="A365" s="172" t="s">
        <v>690</v>
      </c>
      <c r="B365" s="290" t="s">
        <v>46</v>
      </c>
      <c r="C365" s="166" t="s">
        <v>48</v>
      </c>
      <c r="D365" s="172" t="s">
        <v>45</v>
      </c>
      <c r="E365" s="166" t="s">
        <v>47</v>
      </c>
      <c r="F365" s="174" t="s">
        <v>4271</v>
      </c>
      <c r="G365" s="174" t="s">
        <v>689</v>
      </c>
    </row>
    <row r="366" spans="1:7" ht="38.25" customHeight="1" x14ac:dyDescent="0.35">
      <c r="A366" s="338" t="s">
        <v>2386</v>
      </c>
      <c r="B366" s="336" t="s">
        <v>67</v>
      </c>
      <c r="C366" s="141" t="s">
        <v>2</v>
      </c>
      <c r="D366" s="216" t="s">
        <v>66</v>
      </c>
      <c r="E366" s="141">
        <v>70111</v>
      </c>
      <c r="F366" s="144">
        <v>64000000</v>
      </c>
      <c r="G366" s="147">
        <v>50000000</v>
      </c>
    </row>
    <row r="367" spans="1:7" ht="32.25" customHeight="1" x14ac:dyDescent="0.35">
      <c r="A367" s="275"/>
      <c r="B367" s="290" t="s">
        <v>691</v>
      </c>
      <c r="C367" s="225"/>
      <c r="D367" s="216"/>
      <c r="E367" s="162"/>
      <c r="F367" s="168">
        <v>64000000</v>
      </c>
      <c r="G367" s="168">
        <v>50000000</v>
      </c>
    </row>
    <row r="368" spans="1:7" ht="32.25" customHeight="1" x14ac:dyDescent="0.35">
      <c r="A368" s="243"/>
      <c r="B368" s="291"/>
      <c r="C368" s="279"/>
      <c r="D368" s="273"/>
      <c r="E368" s="152"/>
      <c r="F368" s="277"/>
      <c r="G368" s="277"/>
    </row>
    <row r="369" spans="1:7" ht="32.25" customHeight="1" x14ac:dyDescent="0.35">
      <c r="A369" s="311" t="s">
        <v>899</v>
      </c>
      <c r="B369" s="291"/>
      <c r="C369" s="279"/>
      <c r="D369" s="273"/>
      <c r="E369" s="152"/>
      <c r="F369" s="277"/>
      <c r="G369" s="277"/>
    </row>
    <row r="370" spans="1:7" ht="51.75" customHeight="1" x14ac:dyDescent="0.35">
      <c r="A370" s="249" t="s">
        <v>690</v>
      </c>
      <c r="B370" s="483" t="s">
        <v>46</v>
      </c>
      <c r="C370" s="247" t="s">
        <v>48</v>
      </c>
      <c r="D370" s="249" t="s">
        <v>45</v>
      </c>
      <c r="E370" s="247" t="s">
        <v>47</v>
      </c>
      <c r="F370" s="250" t="s">
        <v>4271</v>
      </c>
      <c r="G370" s="250" t="s">
        <v>689</v>
      </c>
    </row>
    <row r="371" spans="1:7" ht="32.25" customHeight="1" x14ac:dyDescent="0.35">
      <c r="A371" s="338" t="s">
        <v>2828</v>
      </c>
      <c r="B371" s="392" t="s">
        <v>2827</v>
      </c>
      <c r="C371" s="141" t="s">
        <v>1507</v>
      </c>
      <c r="D371" s="216"/>
      <c r="E371" s="141"/>
      <c r="F371" s="348">
        <v>120000000</v>
      </c>
      <c r="G371" s="168"/>
    </row>
    <row r="372" spans="1:7" ht="32.25" customHeight="1" x14ac:dyDescent="0.35">
      <c r="A372" s="275"/>
      <c r="B372" s="290" t="s">
        <v>691</v>
      </c>
      <c r="C372" s="141"/>
      <c r="D372" s="216"/>
      <c r="E372" s="141"/>
      <c r="F372" s="168">
        <v>120000000</v>
      </c>
      <c r="G372" s="168"/>
    </row>
    <row r="373" spans="1:7" ht="32.25" customHeight="1" x14ac:dyDescent="0.35">
      <c r="A373" s="282"/>
      <c r="B373" s="291" t="s">
        <v>4189</v>
      </c>
      <c r="C373" s="279"/>
      <c r="D373" s="280"/>
      <c r="E373" s="279"/>
      <c r="F373" s="281">
        <v>12433527399.788239</v>
      </c>
      <c r="G373" s="281">
        <v>11263266191</v>
      </c>
    </row>
    <row r="374" spans="1:7" ht="18" customHeight="1" x14ac:dyDescent="0.35">
      <c r="A374" s="451"/>
      <c r="B374" s="451"/>
      <c r="C374" s="451"/>
      <c r="D374" s="451"/>
      <c r="E374" s="451"/>
      <c r="F374" s="451"/>
      <c r="G374" s="451"/>
    </row>
    <row r="375" spans="1:7" ht="27" hidden="1" customHeight="1" x14ac:dyDescent="0.35">
      <c r="B375" s="291"/>
      <c r="C375" s="279"/>
      <c r="D375" s="273"/>
      <c r="E375" s="152"/>
      <c r="F375" s="277"/>
      <c r="G375" s="277"/>
    </row>
    <row r="376" spans="1:7" ht="33.75" customHeight="1" x14ac:dyDescent="0.35">
      <c r="A376" s="466" t="s">
        <v>241</v>
      </c>
      <c r="B376" s="466"/>
      <c r="C376" s="466"/>
      <c r="D376" s="466"/>
      <c r="E376" s="466"/>
      <c r="F376" s="466"/>
      <c r="G376" s="466"/>
    </row>
    <row r="377" spans="1:7" ht="30" customHeight="1" x14ac:dyDescent="0.35">
      <c r="A377" s="325" t="s">
        <v>4061</v>
      </c>
      <c r="B377" s="431"/>
      <c r="C377" s="326"/>
      <c r="D377" s="354"/>
      <c r="E377" s="326"/>
      <c r="F377" s="355"/>
      <c r="G377" s="355"/>
    </row>
    <row r="378" spans="1:7" ht="48" customHeight="1" x14ac:dyDescent="0.35">
      <c r="A378" s="172" t="s">
        <v>690</v>
      </c>
      <c r="B378" s="290" t="s">
        <v>46</v>
      </c>
      <c r="C378" s="162" t="s">
        <v>48</v>
      </c>
      <c r="D378" s="167" t="s">
        <v>45</v>
      </c>
      <c r="E378" s="162" t="s">
        <v>47</v>
      </c>
      <c r="F378" s="168" t="s">
        <v>4271</v>
      </c>
      <c r="G378" s="168" t="s">
        <v>689</v>
      </c>
    </row>
    <row r="379" spans="1:7" ht="35.25" customHeight="1" x14ac:dyDescent="0.35">
      <c r="A379" s="324" t="s">
        <v>2387</v>
      </c>
      <c r="B379" s="356" t="s">
        <v>242</v>
      </c>
      <c r="C379" s="156" t="s">
        <v>2</v>
      </c>
      <c r="D379" s="216" t="s">
        <v>13</v>
      </c>
      <c r="E379" s="141">
        <v>70620</v>
      </c>
      <c r="F379" s="158">
        <v>15000000</v>
      </c>
      <c r="G379" s="237">
        <v>15000000</v>
      </c>
    </row>
    <row r="380" spans="1:7" ht="35.25" customHeight="1" x14ac:dyDescent="0.35">
      <c r="A380" s="324" t="s">
        <v>2388</v>
      </c>
      <c r="B380" s="356" t="s">
        <v>243</v>
      </c>
      <c r="C380" s="156" t="s">
        <v>2</v>
      </c>
      <c r="D380" s="216" t="s">
        <v>4358</v>
      </c>
      <c r="E380" s="141">
        <v>70620</v>
      </c>
      <c r="F380" s="158">
        <v>20000000</v>
      </c>
      <c r="G380" s="237">
        <v>20000000</v>
      </c>
    </row>
    <row r="381" spans="1:7" ht="35.25" customHeight="1" x14ac:dyDescent="0.35">
      <c r="A381" s="324" t="s">
        <v>2389</v>
      </c>
      <c r="B381" s="356" t="s">
        <v>244</v>
      </c>
      <c r="C381" s="156" t="s">
        <v>2</v>
      </c>
      <c r="D381" s="216" t="s">
        <v>4358</v>
      </c>
      <c r="E381" s="141">
        <v>70620</v>
      </c>
      <c r="F381" s="158">
        <v>10000000</v>
      </c>
      <c r="G381" s="237">
        <v>10000000</v>
      </c>
    </row>
    <row r="382" spans="1:7" ht="35.25" customHeight="1" x14ac:dyDescent="0.35">
      <c r="A382" s="324" t="s">
        <v>2390</v>
      </c>
      <c r="B382" s="356" t="s">
        <v>245</v>
      </c>
      <c r="C382" s="156" t="s">
        <v>2</v>
      </c>
      <c r="D382" s="216" t="s">
        <v>4358</v>
      </c>
      <c r="E382" s="141">
        <v>70620</v>
      </c>
      <c r="F382" s="158">
        <v>500000</v>
      </c>
      <c r="G382" s="237">
        <v>30000000</v>
      </c>
    </row>
    <row r="383" spans="1:7" ht="38.25" customHeight="1" x14ac:dyDescent="0.35">
      <c r="A383" s="324" t="s">
        <v>2391</v>
      </c>
      <c r="B383" s="356" t="s">
        <v>246</v>
      </c>
      <c r="C383" s="156" t="s">
        <v>2</v>
      </c>
      <c r="D383" s="216" t="s">
        <v>13</v>
      </c>
      <c r="E383" s="141">
        <v>70620</v>
      </c>
      <c r="F383" s="158">
        <v>860000000</v>
      </c>
      <c r="G383" s="237">
        <v>800000000</v>
      </c>
    </row>
    <row r="384" spans="1:7" ht="48" customHeight="1" x14ac:dyDescent="0.35">
      <c r="A384" s="324" t="s">
        <v>2392</v>
      </c>
      <c r="B384" s="356" t="s">
        <v>247</v>
      </c>
      <c r="C384" s="156" t="s">
        <v>2</v>
      </c>
      <c r="D384" s="216" t="s">
        <v>13</v>
      </c>
      <c r="E384" s="141">
        <v>70620</v>
      </c>
      <c r="F384" s="158">
        <v>500000</v>
      </c>
      <c r="G384" s="237">
        <v>10000000</v>
      </c>
    </row>
    <row r="385" spans="1:7" ht="51" customHeight="1" x14ac:dyDescent="0.35">
      <c r="A385" s="324" t="s">
        <v>2393</v>
      </c>
      <c r="B385" s="356" t="s">
        <v>248</v>
      </c>
      <c r="C385" s="156" t="s">
        <v>2</v>
      </c>
      <c r="D385" s="216" t="s">
        <v>13</v>
      </c>
      <c r="E385" s="141">
        <v>70620</v>
      </c>
      <c r="F385" s="158">
        <v>10000000</v>
      </c>
      <c r="G385" s="237">
        <v>26000000</v>
      </c>
    </row>
    <row r="386" spans="1:7" ht="30" customHeight="1" x14ac:dyDescent="0.35">
      <c r="A386" s="324" t="s">
        <v>2394</v>
      </c>
      <c r="B386" s="356" t="s">
        <v>2060</v>
      </c>
      <c r="C386" s="156" t="s">
        <v>2</v>
      </c>
      <c r="D386" s="216" t="s">
        <v>13</v>
      </c>
      <c r="E386" s="141">
        <v>70620</v>
      </c>
      <c r="F386" s="158">
        <v>10000000</v>
      </c>
      <c r="G386" s="237">
        <v>10000000</v>
      </c>
    </row>
    <row r="387" spans="1:7" ht="30" customHeight="1" x14ac:dyDescent="0.35">
      <c r="A387" s="324" t="s">
        <v>2395</v>
      </c>
      <c r="B387" s="356" t="s">
        <v>249</v>
      </c>
      <c r="C387" s="156" t="s">
        <v>2</v>
      </c>
      <c r="D387" s="216" t="s">
        <v>4358</v>
      </c>
      <c r="E387" s="141">
        <v>70620</v>
      </c>
      <c r="F387" s="158">
        <v>20000000</v>
      </c>
      <c r="G387" s="237">
        <v>20000000</v>
      </c>
    </row>
    <row r="388" spans="1:7" ht="30" customHeight="1" x14ac:dyDescent="0.35">
      <c r="A388" s="324" t="s">
        <v>2396</v>
      </c>
      <c r="B388" s="356" t="s">
        <v>250</v>
      </c>
      <c r="C388" s="156" t="s">
        <v>2</v>
      </c>
      <c r="D388" s="216" t="s">
        <v>4358</v>
      </c>
      <c r="E388" s="141">
        <v>70620</v>
      </c>
      <c r="F388" s="158">
        <v>20000000</v>
      </c>
      <c r="G388" s="237">
        <v>20000000</v>
      </c>
    </row>
    <row r="389" spans="1:7" ht="35.25" customHeight="1" x14ac:dyDescent="0.35">
      <c r="A389" s="324" t="s">
        <v>2397</v>
      </c>
      <c r="B389" s="356" t="s">
        <v>2061</v>
      </c>
      <c r="C389" s="156" t="s">
        <v>2</v>
      </c>
      <c r="D389" s="216" t="s">
        <v>13</v>
      </c>
      <c r="E389" s="141">
        <v>70620</v>
      </c>
      <c r="F389" s="144">
        <v>5000000</v>
      </c>
      <c r="G389" s="237">
        <v>10000000</v>
      </c>
    </row>
    <row r="390" spans="1:7" ht="35.25" customHeight="1" x14ac:dyDescent="0.35">
      <c r="A390" s="324" t="s">
        <v>2398</v>
      </c>
      <c r="B390" s="356" t="s">
        <v>251</v>
      </c>
      <c r="C390" s="156" t="s">
        <v>2</v>
      </c>
      <c r="D390" s="216" t="s">
        <v>13</v>
      </c>
      <c r="E390" s="141">
        <v>70620</v>
      </c>
      <c r="F390" s="144">
        <v>150000000</v>
      </c>
      <c r="G390" s="237">
        <v>246000000</v>
      </c>
    </row>
    <row r="391" spans="1:7" ht="35.25" customHeight="1" x14ac:dyDescent="0.35">
      <c r="A391" s="324" t="s">
        <v>2399</v>
      </c>
      <c r="B391" s="356" t="s">
        <v>253</v>
      </c>
      <c r="C391" s="156" t="s">
        <v>2</v>
      </c>
      <c r="D391" s="216" t="s">
        <v>13</v>
      </c>
      <c r="E391" s="141">
        <v>70620</v>
      </c>
      <c r="F391" s="144">
        <v>20000000</v>
      </c>
      <c r="G391" s="237">
        <v>20000000</v>
      </c>
    </row>
    <row r="392" spans="1:7" ht="35.25" customHeight="1" x14ac:dyDescent="0.35">
      <c r="A392" s="324" t="s">
        <v>2400</v>
      </c>
      <c r="B392" s="356" t="s">
        <v>254</v>
      </c>
      <c r="C392" s="156" t="s">
        <v>2</v>
      </c>
      <c r="D392" s="216" t="s">
        <v>13</v>
      </c>
      <c r="E392" s="141">
        <v>70620</v>
      </c>
      <c r="F392" s="144">
        <v>10000000</v>
      </c>
      <c r="G392" s="237">
        <v>30000000</v>
      </c>
    </row>
    <row r="393" spans="1:7" ht="35.25" customHeight="1" x14ac:dyDescent="0.35">
      <c r="A393" s="324" t="s">
        <v>2401</v>
      </c>
      <c r="B393" s="356" t="s">
        <v>2062</v>
      </c>
      <c r="C393" s="156" t="s">
        <v>2</v>
      </c>
      <c r="D393" s="216" t="s">
        <v>13</v>
      </c>
      <c r="E393" s="141">
        <v>70620</v>
      </c>
      <c r="F393" s="144">
        <v>10000000</v>
      </c>
      <c r="G393" s="237">
        <v>20000000</v>
      </c>
    </row>
    <row r="394" spans="1:7" ht="35.25" customHeight="1" x14ac:dyDescent="0.35">
      <c r="A394" s="324" t="s">
        <v>2402</v>
      </c>
      <c r="B394" s="356" t="s">
        <v>255</v>
      </c>
      <c r="C394" s="156" t="s">
        <v>2</v>
      </c>
      <c r="D394" s="216" t="s">
        <v>13</v>
      </c>
      <c r="E394" s="141">
        <v>70620</v>
      </c>
      <c r="F394" s="144">
        <v>5000000</v>
      </c>
      <c r="G394" s="237">
        <v>5000000</v>
      </c>
    </row>
    <row r="395" spans="1:7" ht="35.25" customHeight="1" x14ac:dyDescent="0.35">
      <c r="A395" s="324" t="s">
        <v>2403</v>
      </c>
      <c r="B395" s="356" t="s">
        <v>256</v>
      </c>
      <c r="C395" s="156" t="s">
        <v>2</v>
      </c>
      <c r="D395" s="216" t="s">
        <v>13</v>
      </c>
      <c r="E395" s="141">
        <v>70620</v>
      </c>
      <c r="F395" s="144">
        <v>3000000</v>
      </c>
      <c r="G395" s="237">
        <v>3000000</v>
      </c>
    </row>
    <row r="396" spans="1:7" ht="35.25" customHeight="1" x14ac:dyDescent="0.35">
      <c r="A396" s="324" t="s">
        <v>2404</v>
      </c>
      <c r="B396" s="356" t="s">
        <v>257</v>
      </c>
      <c r="C396" s="156" t="s">
        <v>2</v>
      </c>
      <c r="D396" s="216" t="s">
        <v>13</v>
      </c>
      <c r="E396" s="141">
        <v>70620</v>
      </c>
      <c r="F396" s="144">
        <v>456000</v>
      </c>
      <c r="G396" s="237">
        <v>500000</v>
      </c>
    </row>
    <row r="397" spans="1:7" ht="35.25" customHeight="1" x14ac:dyDescent="0.35">
      <c r="A397" s="324" t="s">
        <v>2405</v>
      </c>
      <c r="B397" s="356" t="s">
        <v>2063</v>
      </c>
      <c r="C397" s="156" t="s">
        <v>2</v>
      </c>
      <c r="D397" s="216" t="s">
        <v>13</v>
      </c>
      <c r="E397" s="141">
        <v>70620</v>
      </c>
      <c r="F397" s="144">
        <v>500000</v>
      </c>
      <c r="G397" s="237">
        <v>500000</v>
      </c>
    </row>
    <row r="398" spans="1:7" ht="35.25" customHeight="1" x14ac:dyDescent="0.35">
      <c r="A398" s="324" t="s">
        <v>2406</v>
      </c>
      <c r="B398" s="356" t="s">
        <v>258</v>
      </c>
      <c r="C398" s="156" t="s">
        <v>2</v>
      </c>
      <c r="D398" s="216" t="s">
        <v>13</v>
      </c>
      <c r="E398" s="141">
        <v>70620</v>
      </c>
      <c r="F398" s="144">
        <v>5944560</v>
      </c>
      <c r="G398" s="237">
        <v>10000000</v>
      </c>
    </row>
    <row r="399" spans="1:7" ht="35.25" customHeight="1" x14ac:dyDescent="0.35">
      <c r="A399" s="324" t="s">
        <v>2407</v>
      </c>
      <c r="B399" s="356" t="s">
        <v>259</v>
      </c>
      <c r="C399" s="156" t="s">
        <v>2</v>
      </c>
      <c r="D399" s="216" t="s">
        <v>13</v>
      </c>
      <c r="E399" s="141">
        <v>70620</v>
      </c>
      <c r="F399" s="144">
        <v>4000000</v>
      </c>
      <c r="G399" s="237">
        <v>5000000</v>
      </c>
    </row>
    <row r="400" spans="1:7" ht="35.25" customHeight="1" x14ac:dyDescent="0.35">
      <c r="A400" s="324" t="s">
        <v>2408</v>
      </c>
      <c r="B400" s="356" t="s">
        <v>260</v>
      </c>
      <c r="C400" s="156" t="s">
        <v>2</v>
      </c>
      <c r="D400" s="216" t="s">
        <v>13</v>
      </c>
      <c r="E400" s="141">
        <v>70620</v>
      </c>
      <c r="F400" s="144">
        <v>3000000</v>
      </c>
      <c r="G400" s="237">
        <v>3000000</v>
      </c>
    </row>
    <row r="401" spans="1:206" ht="35.25" customHeight="1" x14ac:dyDescent="0.35">
      <c r="A401" s="324" t="s">
        <v>2409</v>
      </c>
      <c r="B401" s="356" t="s">
        <v>53</v>
      </c>
      <c r="C401" s="156" t="s">
        <v>2</v>
      </c>
      <c r="D401" s="216" t="s">
        <v>13</v>
      </c>
      <c r="E401" s="141">
        <v>70620</v>
      </c>
      <c r="F401" s="144">
        <v>5000000</v>
      </c>
      <c r="G401" s="237">
        <v>5000000</v>
      </c>
    </row>
    <row r="402" spans="1:206" ht="35.25" customHeight="1" x14ac:dyDescent="0.35">
      <c r="A402" s="324" t="s">
        <v>2410</v>
      </c>
      <c r="B402" s="356" t="s">
        <v>2064</v>
      </c>
      <c r="C402" s="156" t="s">
        <v>2</v>
      </c>
      <c r="D402" s="216" t="s">
        <v>13</v>
      </c>
      <c r="E402" s="141">
        <v>70620</v>
      </c>
      <c r="F402" s="144">
        <v>3500000</v>
      </c>
      <c r="G402" s="237">
        <v>3500000</v>
      </c>
    </row>
    <row r="403" spans="1:206" ht="51.75" customHeight="1" x14ac:dyDescent="0.35">
      <c r="A403" s="324" t="s">
        <v>2411</v>
      </c>
      <c r="B403" s="356" t="s">
        <v>2065</v>
      </c>
      <c r="C403" s="156" t="s">
        <v>2</v>
      </c>
      <c r="D403" s="216" t="s">
        <v>4358</v>
      </c>
      <c r="E403" s="141">
        <v>70620</v>
      </c>
      <c r="F403" s="144">
        <v>1000000</v>
      </c>
      <c r="G403" s="237">
        <v>1068321</v>
      </c>
    </row>
    <row r="404" spans="1:206" ht="61.5" customHeight="1" x14ac:dyDescent="0.35">
      <c r="A404" s="324" t="s">
        <v>2412</v>
      </c>
      <c r="B404" s="356" t="s">
        <v>2066</v>
      </c>
      <c r="C404" s="156" t="s">
        <v>2</v>
      </c>
      <c r="D404" s="216" t="s">
        <v>4359</v>
      </c>
      <c r="E404" s="141">
        <v>70620</v>
      </c>
      <c r="F404" s="144">
        <v>5000000</v>
      </c>
      <c r="G404" s="237">
        <v>5000000</v>
      </c>
    </row>
    <row r="405" spans="1:206" ht="36.75" customHeight="1" x14ac:dyDescent="0.35">
      <c r="A405" s="324" t="s">
        <v>2413</v>
      </c>
      <c r="B405" s="356" t="s">
        <v>261</v>
      </c>
      <c r="C405" s="156" t="s">
        <v>2</v>
      </c>
      <c r="D405" s="216" t="s">
        <v>4361</v>
      </c>
      <c r="E405" s="141">
        <v>70620</v>
      </c>
      <c r="F405" s="144">
        <v>4000000</v>
      </c>
      <c r="G405" s="237">
        <v>4000000</v>
      </c>
    </row>
    <row r="406" spans="1:206" s="220" customFormat="1" ht="39" customHeight="1" x14ac:dyDescent="0.3">
      <c r="A406" s="219"/>
      <c r="B406" s="290" t="s">
        <v>2075</v>
      </c>
      <c r="C406" s="225"/>
      <c r="D406" s="236"/>
      <c r="E406" s="225"/>
      <c r="F406" s="227">
        <v>1201400560</v>
      </c>
      <c r="G406" s="227">
        <v>1332568321</v>
      </c>
    </row>
    <row r="407" spans="1:206" ht="18" customHeight="1" x14ac:dyDescent="0.35">
      <c r="A407" s="357"/>
      <c r="B407" s="358"/>
      <c r="C407" s="240"/>
      <c r="D407" s="273"/>
      <c r="E407" s="150"/>
      <c r="F407" s="287"/>
      <c r="G407" s="151"/>
    </row>
    <row r="408" spans="1:206" ht="3" customHeight="1" x14ac:dyDescent="0.35">
      <c r="A408" s="357"/>
      <c r="B408" s="358"/>
      <c r="C408" s="240"/>
      <c r="D408" s="273"/>
      <c r="E408" s="150"/>
      <c r="F408" s="287"/>
      <c r="G408" s="151"/>
    </row>
    <row r="409" spans="1:206" s="457" customFormat="1" ht="37.5" customHeight="1" x14ac:dyDescent="0.3">
      <c r="A409" s="457" t="s">
        <v>252</v>
      </c>
      <c r="B409" s="458"/>
      <c r="C409" s="458"/>
      <c r="D409" s="458"/>
      <c r="E409" s="458"/>
      <c r="F409" s="458"/>
      <c r="G409" s="458"/>
      <c r="H409" s="458"/>
      <c r="I409" s="458"/>
      <c r="J409" s="458"/>
      <c r="K409" s="458"/>
      <c r="L409" s="458"/>
      <c r="M409" s="458"/>
      <c r="N409" s="458"/>
      <c r="O409" s="458"/>
      <c r="P409" s="458"/>
      <c r="Q409" s="458"/>
      <c r="R409" s="458"/>
      <c r="S409" s="458"/>
      <c r="T409" s="458"/>
      <c r="U409" s="458"/>
      <c r="V409" s="458"/>
      <c r="W409" s="458"/>
      <c r="X409" s="458"/>
      <c r="Y409" s="458"/>
      <c r="Z409" s="458"/>
      <c r="AA409" s="458"/>
      <c r="AB409" s="458"/>
      <c r="AC409" s="458"/>
      <c r="AD409" s="458"/>
      <c r="AE409" s="458"/>
      <c r="AF409" s="458"/>
      <c r="AG409" s="458"/>
      <c r="AH409" s="458"/>
      <c r="AI409" s="458"/>
      <c r="AJ409" s="458"/>
      <c r="AK409" s="458"/>
      <c r="AL409" s="458"/>
      <c r="AM409" s="458"/>
      <c r="AN409" s="458"/>
      <c r="AO409" s="458"/>
      <c r="AP409" s="458"/>
      <c r="AQ409" s="458"/>
      <c r="AR409" s="458"/>
      <c r="AS409" s="458"/>
      <c r="AT409" s="458"/>
      <c r="AU409" s="458"/>
      <c r="AV409" s="458"/>
      <c r="AW409" s="458"/>
      <c r="AX409" s="458"/>
      <c r="AY409" s="458"/>
      <c r="AZ409" s="458"/>
      <c r="BA409" s="458"/>
      <c r="BB409" s="458"/>
      <c r="BC409" s="458"/>
      <c r="BD409" s="458"/>
      <c r="BE409" s="458"/>
      <c r="BF409" s="458"/>
      <c r="BG409" s="458"/>
      <c r="BH409" s="458"/>
      <c r="BI409" s="458"/>
      <c r="BJ409" s="458"/>
      <c r="BK409" s="458"/>
      <c r="BL409" s="458"/>
      <c r="BM409" s="458"/>
      <c r="BN409" s="458"/>
      <c r="BO409" s="458"/>
      <c r="BP409" s="458"/>
      <c r="BQ409" s="458"/>
      <c r="BR409" s="458"/>
      <c r="BS409" s="458"/>
      <c r="BT409" s="458"/>
      <c r="BU409" s="458"/>
      <c r="BV409" s="458"/>
      <c r="BW409" s="458"/>
      <c r="BX409" s="458"/>
      <c r="BY409" s="458"/>
      <c r="BZ409" s="458"/>
      <c r="CA409" s="458"/>
      <c r="CB409" s="458"/>
      <c r="CC409" s="458"/>
      <c r="CD409" s="458"/>
      <c r="CE409" s="458"/>
      <c r="CF409" s="458"/>
      <c r="CG409" s="458"/>
      <c r="CH409" s="458"/>
      <c r="CI409" s="458"/>
      <c r="CJ409" s="458"/>
      <c r="CK409" s="458"/>
      <c r="CL409" s="458"/>
      <c r="CM409" s="458"/>
      <c r="CN409" s="458"/>
      <c r="CO409" s="458"/>
      <c r="CP409" s="458"/>
      <c r="CQ409" s="458"/>
      <c r="CR409" s="458"/>
      <c r="CS409" s="458"/>
      <c r="CT409" s="458"/>
      <c r="CU409" s="458"/>
      <c r="CV409" s="458"/>
      <c r="CW409" s="458"/>
      <c r="CX409" s="458"/>
      <c r="CY409" s="458"/>
      <c r="CZ409" s="458"/>
      <c r="DA409" s="458"/>
      <c r="DB409" s="458"/>
      <c r="DC409" s="458"/>
      <c r="DD409" s="458"/>
      <c r="DE409" s="458"/>
      <c r="DF409" s="458"/>
      <c r="DG409" s="458"/>
      <c r="DH409" s="458"/>
      <c r="DI409" s="458"/>
      <c r="DJ409" s="458"/>
      <c r="DK409" s="458"/>
      <c r="DL409" s="458"/>
      <c r="DM409" s="458"/>
      <c r="DN409" s="458"/>
      <c r="DO409" s="458"/>
      <c r="DP409" s="458"/>
      <c r="DQ409" s="458"/>
      <c r="DR409" s="458"/>
      <c r="DS409" s="458"/>
      <c r="DT409" s="458"/>
      <c r="DU409" s="458"/>
      <c r="DV409" s="458"/>
      <c r="DW409" s="458"/>
      <c r="DX409" s="458"/>
      <c r="DY409" s="458"/>
      <c r="DZ409" s="458"/>
      <c r="EA409" s="458"/>
      <c r="EB409" s="458"/>
      <c r="EC409" s="458"/>
      <c r="ED409" s="458"/>
      <c r="EE409" s="458"/>
      <c r="EF409" s="458"/>
      <c r="EG409" s="458"/>
      <c r="EH409" s="458"/>
      <c r="EI409" s="458"/>
      <c r="EJ409" s="458"/>
      <c r="EK409" s="458"/>
      <c r="EL409" s="458"/>
      <c r="EM409" s="458"/>
      <c r="EN409" s="458"/>
      <c r="EO409" s="458"/>
      <c r="EP409" s="458"/>
      <c r="EQ409" s="458"/>
      <c r="ER409" s="458"/>
      <c r="ES409" s="458"/>
      <c r="ET409" s="458"/>
      <c r="EU409" s="458"/>
      <c r="EV409" s="458"/>
      <c r="EW409" s="458"/>
      <c r="EX409" s="458"/>
      <c r="EY409" s="458"/>
      <c r="EZ409" s="458"/>
      <c r="FA409" s="458"/>
      <c r="FB409" s="458"/>
      <c r="FC409" s="458"/>
      <c r="FD409" s="458"/>
      <c r="FE409" s="458"/>
      <c r="FF409" s="458"/>
      <c r="FG409" s="458"/>
      <c r="FH409" s="458"/>
      <c r="FI409" s="458"/>
      <c r="FJ409" s="458"/>
      <c r="FK409" s="458"/>
      <c r="FL409" s="458"/>
      <c r="FM409" s="458"/>
      <c r="FN409" s="458"/>
      <c r="FO409" s="458"/>
      <c r="FP409" s="458"/>
      <c r="FQ409" s="458"/>
      <c r="FR409" s="458"/>
      <c r="FS409" s="458"/>
      <c r="FT409" s="458"/>
      <c r="FU409" s="458"/>
      <c r="FV409" s="458"/>
      <c r="FW409" s="458"/>
      <c r="FX409" s="458"/>
      <c r="FY409" s="458"/>
      <c r="FZ409" s="458"/>
      <c r="GA409" s="458"/>
      <c r="GB409" s="458"/>
      <c r="GC409" s="458"/>
      <c r="GD409" s="458"/>
      <c r="GE409" s="458"/>
      <c r="GF409" s="458"/>
      <c r="GG409" s="458"/>
      <c r="GH409" s="458"/>
      <c r="GI409" s="458"/>
      <c r="GJ409" s="458"/>
      <c r="GK409" s="458"/>
      <c r="GL409" s="458"/>
      <c r="GM409" s="458"/>
      <c r="GN409" s="458"/>
      <c r="GO409" s="458"/>
      <c r="GP409" s="458"/>
      <c r="GQ409" s="458"/>
      <c r="GR409" s="458"/>
      <c r="GS409" s="458"/>
      <c r="GT409" s="458"/>
      <c r="GU409" s="458"/>
      <c r="GV409" s="458"/>
      <c r="GW409" s="458"/>
      <c r="GX409" s="458"/>
    </row>
    <row r="410" spans="1:206" s="294" customFormat="1" ht="41.25" customHeight="1" x14ac:dyDescent="0.3">
      <c r="A410" s="169" t="s">
        <v>690</v>
      </c>
      <c r="B410" s="290" t="s">
        <v>46</v>
      </c>
      <c r="C410" s="270" t="s">
        <v>48</v>
      </c>
      <c r="D410" s="169" t="s">
        <v>45</v>
      </c>
      <c r="E410" s="270" t="s">
        <v>47</v>
      </c>
      <c r="F410" s="271" t="s">
        <v>4271</v>
      </c>
      <c r="G410" s="271" t="s">
        <v>689</v>
      </c>
    </row>
    <row r="411" spans="1:206" ht="27" customHeight="1" x14ac:dyDescent="0.35">
      <c r="A411" s="324" t="s">
        <v>2414</v>
      </c>
      <c r="B411" s="356" t="s">
        <v>98</v>
      </c>
      <c r="C411" s="145" t="s">
        <v>2</v>
      </c>
      <c r="D411" s="142" t="s">
        <v>4360</v>
      </c>
      <c r="E411" s="296" t="s">
        <v>2076</v>
      </c>
      <c r="F411" s="144">
        <v>5000000</v>
      </c>
      <c r="G411" s="452">
        <v>12000000</v>
      </c>
    </row>
    <row r="412" spans="1:206" ht="23.25" customHeight="1" x14ac:dyDescent="0.35">
      <c r="A412" s="324" t="s">
        <v>2415</v>
      </c>
      <c r="B412" s="356" t="s">
        <v>99</v>
      </c>
      <c r="C412" s="145" t="s">
        <v>2</v>
      </c>
      <c r="D412" s="142" t="s">
        <v>4360</v>
      </c>
      <c r="E412" s="296" t="s">
        <v>2076</v>
      </c>
      <c r="F412" s="144">
        <v>2000000</v>
      </c>
      <c r="G412" s="453"/>
    </row>
    <row r="413" spans="1:206" ht="23.25" customHeight="1" x14ac:dyDescent="0.35">
      <c r="A413" s="324" t="s">
        <v>2416</v>
      </c>
      <c r="B413" s="356" t="s">
        <v>53</v>
      </c>
      <c r="C413" s="145" t="s">
        <v>2</v>
      </c>
      <c r="D413" s="142" t="s">
        <v>4360</v>
      </c>
      <c r="E413" s="296" t="s">
        <v>2076</v>
      </c>
      <c r="F413" s="144">
        <v>1000000</v>
      </c>
      <c r="G413" s="453"/>
    </row>
    <row r="414" spans="1:206" ht="23.25" customHeight="1" x14ac:dyDescent="0.35">
      <c r="A414" s="324" t="s">
        <v>2417</v>
      </c>
      <c r="B414" s="356" t="s">
        <v>2077</v>
      </c>
      <c r="C414" s="145" t="s">
        <v>2</v>
      </c>
      <c r="D414" s="142" t="s">
        <v>4360</v>
      </c>
      <c r="E414" s="296" t="s">
        <v>2076</v>
      </c>
      <c r="F414" s="144">
        <v>4000000</v>
      </c>
      <c r="G414" s="454"/>
    </row>
    <row r="415" spans="1:206" ht="23.25" customHeight="1" x14ac:dyDescent="0.35">
      <c r="A415" s="219"/>
      <c r="B415" s="290" t="s">
        <v>2075</v>
      </c>
      <c r="C415" s="297"/>
      <c r="D415" s="219"/>
      <c r="E415" s="297"/>
      <c r="F415" s="298">
        <v>12000000</v>
      </c>
      <c r="G415" s="298">
        <v>12000000</v>
      </c>
    </row>
    <row r="416" spans="1:206" s="220" customFormat="1" ht="22.5" x14ac:dyDescent="0.3">
      <c r="A416" s="282"/>
      <c r="B416" s="291"/>
      <c r="C416" s="398"/>
      <c r="D416" s="282"/>
      <c r="E416" s="398"/>
      <c r="F416" s="399"/>
      <c r="G416" s="399"/>
    </row>
    <row r="417" spans="1:7" ht="40.5" hidden="1" customHeight="1" x14ac:dyDescent="0.35">
      <c r="A417" s="311" t="s">
        <v>2199</v>
      </c>
      <c r="B417" s="430"/>
      <c r="C417" s="312"/>
      <c r="D417" s="313"/>
      <c r="E417" s="312"/>
      <c r="F417" s="314"/>
      <c r="G417" s="314"/>
    </row>
    <row r="418" spans="1:7" ht="31.5" customHeight="1" x14ac:dyDescent="0.35">
      <c r="A418" s="311" t="s">
        <v>2185</v>
      </c>
      <c r="B418" s="430"/>
      <c r="C418" s="312"/>
      <c r="D418" s="313"/>
      <c r="E418" s="312"/>
      <c r="F418" s="314"/>
      <c r="G418" s="314"/>
    </row>
    <row r="419" spans="1:7" s="215" customFormat="1" ht="51" customHeight="1" x14ac:dyDescent="0.35">
      <c r="A419" s="172" t="s">
        <v>690</v>
      </c>
      <c r="B419" s="290" t="s">
        <v>46</v>
      </c>
      <c r="C419" s="166" t="s">
        <v>48</v>
      </c>
      <c r="D419" s="172" t="s">
        <v>45</v>
      </c>
      <c r="E419" s="166" t="s">
        <v>47</v>
      </c>
      <c r="F419" s="174" t="s">
        <v>4271</v>
      </c>
      <c r="G419" s="174" t="s">
        <v>689</v>
      </c>
    </row>
    <row r="420" spans="1:7" ht="26.25" customHeight="1" x14ac:dyDescent="0.35">
      <c r="A420" s="235" t="s">
        <v>2418</v>
      </c>
      <c r="B420" s="356" t="s">
        <v>99</v>
      </c>
      <c r="C420" s="156" t="s">
        <v>2</v>
      </c>
      <c r="D420" s="216" t="s">
        <v>19</v>
      </c>
      <c r="E420" s="223">
        <v>70850</v>
      </c>
      <c r="F420" s="348">
        <v>12000000</v>
      </c>
      <c r="G420" s="154">
        <v>12000000</v>
      </c>
    </row>
    <row r="421" spans="1:7" ht="26.25" customHeight="1" x14ac:dyDescent="0.35">
      <c r="A421" s="235" t="s">
        <v>2419</v>
      </c>
      <c r="B421" s="356" t="s">
        <v>98</v>
      </c>
      <c r="C421" s="156" t="s">
        <v>2</v>
      </c>
      <c r="D421" s="216" t="s">
        <v>19</v>
      </c>
      <c r="E421" s="223">
        <v>70850</v>
      </c>
      <c r="F421" s="348">
        <v>9000000</v>
      </c>
      <c r="G421" s="154">
        <v>9000000</v>
      </c>
    </row>
    <row r="422" spans="1:7" ht="26.25" customHeight="1" x14ac:dyDescent="0.35">
      <c r="A422" s="235" t="s">
        <v>2420</v>
      </c>
      <c r="B422" s="356" t="s">
        <v>262</v>
      </c>
      <c r="C422" s="156" t="s">
        <v>2</v>
      </c>
      <c r="D422" s="216" t="s">
        <v>19</v>
      </c>
      <c r="E422" s="223">
        <v>70850</v>
      </c>
      <c r="F422" s="348">
        <v>1000000</v>
      </c>
      <c r="G422" s="154">
        <v>1058000</v>
      </c>
    </row>
    <row r="423" spans="1:7" ht="26.25" customHeight="1" x14ac:dyDescent="0.35">
      <c r="A423" s="235" t="s">
        <v>2421</v>
      </c>
      <c r="B423" s="356" t="s">
        <v>648</v>
      </c>
      <c r="C423" s="156" t="s">
        <v>2</v>
      </c>
      <c r="D423" s="216" t="s">
        <v>19</v>
      </c>
      <c r="E423" s="223">
        <v>70850</v>
      </c>
      <c r="F423" s="348">
        <v>5000000</v>
      </c>
      <c r="G423" s="154">
        <v>6400000</v>
      </c>
    </row>
    <row r="424" spans="1:7" ht="26.25" customHeight="1" x14ac:dyDescent="0.35">
      <c r="A424" s="235" t="s">
        <v>2422</v>
      </c>
      <c r="B424" s="356" t="s">
        <v>2186</v>
      </c>
      <c r="C424" s="156" t="s">
        <v>2</v>
      </c>
      <c r="D424" s="161" t="s">
        <v>19</v>
      </c>
      <c r="E424" s="223">
        <v>70850</v>
      </c>
      <c r="F424" s="348">
        <v>2000000</v>
      </c>
      <c r="G424" s="154">
        <v>2600000</v>
      </c>
    </row>
    <row r="425" spans="1:7" ht="26.25" customHeight="1" x14ac:dyDescent="0.35">
      <c r="A425" s="235" t="s">
        <v>2423</v>
      </c>
      <c r="B425" s="356" t="s">
        <v>53</v>
      </c>
      <c r="C425" s="156" t="s">
        <v>2</v>
      </c>
      <c r="D425" s="216" t="s">
        <v>19</v>
      </c>
      <c r="E425" s="223">
        <v>70850</v>
      </c>
      <c r="F425" s="348">
        <v>7000000</v>
      </c>
      <c r="G425" s="154">
        <v>7000000</v>
      </c>
    </row>
    <row r="426" spans="1:7" ht="26.25" customHeight="1" x14ac:dyDescent="0.35">
      <c r="A426" s="235" t="s">
        <v>2424</v>
      </c>
      <c r="B426" s="356" t="s">
        <v>2187</v>
      </c>
      <c r="C426" s="156" t="s">
        <v>2</v>
      </c>
      <c r="D426" s="216" t="s">
        <v>19</v>
      </c>
      <c r="E426" s="223">
        <v>70850</v>
      </c>
      <c r="F426" s="348">
        <v>1576295</v>
      </c>
      <c r="G426" s="154">
        <v>1630000</v>
      </c>
    </row>
    <row r="427" spans="1:7" ht="26.25" customHeight="1" x14ac:dyDescent="0.35">
      <c r="A427" s="235" t="s">
        <v>2425</v>
      </c>
      <c r="B427" s="356" t="s">
        <v>2188</v>
      </c>
      <c r="C427" s="156" t="s">
        <v>2</v>
      </c>
      <c r="D427" s="216" t="s">
        <v>19</v>
      </c>
      <c r="E427" s="223">
        <v>70850</v>
      </c>
      <c r="F427" s="348">
        <v>10000000</v>
      </c>
      <c r="G427" s="154">
        <v>30000000</v>
      </c>
    </row>
    <row r="428" spans="1:7" ht="26.25" customHeight="1" x14ac:dyDescent="0.35">
      <c r="A428" s="235" t="s">
        <v>2426</v>
      </c>
      <c r="B428" s="356" t="s">
        <v>2189</v>
      </c>
      <c r="C428" s="156" t="s">
        <v>2</v>
      </c>
      <c r="D428" s="216" t="s">
        <v>19</v>
      </c>
      <c r="E428" s="223">
        <v>70850</v>
      </c>
      <c r="F428" s="348">
        <v>10000000</v>
      </c>
      <c r="G428" s="154">
        <v>10066100</v>
      </c>
    </row>
    <row r="429" spans="1:7" ht="46.5" customHeight="1" x14ac:dyDescent="0.35">
      <c r="A429" s="235" t="s">
        <v>2427</v>
      </c>
      <c r="B429" s="356" t="s">
        <v>2190</v>
      </c>
      <c r="C429" s="156" t="s">
        <v>2</v>
      </c>
      <c r="D429" s="216" t="s">
        <v>19</v>
      </c>
      <c r="E429" s="223">
        <v>70850</v>
      </c>
      <c r="F429" s="348">
        <v>5000000</v>
      </c>
      <c r="G429" s="154">
        <v>20000000</v>
      </c>
    </row>
    <row r="430" spans="1:7" ht="46.5" customHeight="1" x14ac:dyDescent="0.35">
      <c r="A430" s="235" t="s">
        <v>2428</v>
      </c>
      <c r="B430" s="356" t="s">
        <v>2191</v>
      </c>
      <c r="C430" s="156" t="s">
        <v>2</v>
      </c>
      <c r="D430" s="216" t="s">
        <v>19</v>
      </c>
      <c r="E430" s="223">
        <v>70850</v>
      </c>
      <c r="F430" s="348">
        <v>10000000</v>
      </c>
      <c r="G430" s="154">
        <v>30000000</v>
      </c>
    </row>
    <row r="431" spans="1:7" ht="37.5" customHeight="1" x14ac:dyDescent="0.35">
      <c r="A431" s="235" t="s">
        <v>2429</v>
      </c>
      <c r="B431" s="356" t="s">
        <v>2192</v>
      </c>
      <c r="C431" s="156" t="s">
        <v>2</v>
      </c>
      <c r="D431" s="216" t="s">
        <v>19</v>
      </c>
      <c r="E431" s="223">
        <v>70850</v>
      </c>
      <c r="F431" s="348">
        <v>122000000</v>
      </c>
      <c r="G431" s="154">
        <v>25000000</v>
      </c>
    </row>
    <row r="432" spans="1:7" ht="57" customHeight="1" x14ac:dyDescent="0.35">
      <c r="A432" s="235" t="s">
        <v>2430</v>
      </c>
      <c r="B432" s="356" t="s">
        <v>2193</v>
      </c>
      <c r="C432" s="156" t="s">
        <v>2</v>
      </c>
      <c r="D432" s="216" t="s">
        <v>19</v>
      </c>
      <c r="E432" s="223">
        <v>70850</v>
      </c>
      <c r="F432" s="348">
        <v>2000000</v>
      </c>
      <c r="G432" s="154">
        <v>14000000</v>
      </c>
    </row>
    <row r="433" spans="1:7" ht="30" customHeight="1" x14ac:dyDescent="0.35">
      <c r="A433" s="235" t="s">
        <v>2431</v>
      </c>
      <c r="B433" s="356" t="s">
        <v>2194</v>
      </c>
      <c r="C433" s="156" t="s">
        <v>2</v>
      </c>
      <c r="D433" s="216" t="s">
        <v>19</v>
      </c>
      <c r="E433" s="223">
        <v>70850</v>
      </c>
      <c r="F433" s="348">
        <v>3000000</v>
      </c>
      <c r="G433" s="154">
        <v>6000000</v>
      </c>
    </row>
    <row r="434" spans="1:7" ht="33.75" customHeight="1" x14ac:dyDescent="0.35">
      <c r="A434" s="235" t="s">
        <v>2432</v>
      </c>
      <c r="B434" s="356" t="s">
        <v>2866</v>
      </c>
      <c r="C434" s="156" t="s">
        <v>2</v>
      </c>
      <c r="D434" s="216" t="s">
        <v>19</v>
      </c>
      <c r="E434" s="223">
        <v>70850</v>
      </c>
      <c r="F434" s="348">
        <v>400000000</v>
      </c>
      <c r="G434" s="154">
        <v>7000000</v>
      </c>
    </row>
    <row r="435" spans="1:7" ht="33.75" customHeight="1" x14ac:dyDescent="0.35">
      <c r="A435" s="235" t="s">
        <v>2433</v>
      </c>
      <c r="B435" s="339" t="s">
        <v>3082</v>
      </c>
      <c r="C435" s="141" t="s">
        <v>2</v>
      </c>
      <c r="D435" s="216" t="s">
        <v>23</v>
      </c>
      <c r="E435" s="141">
        <v>70111</v>
      </c>
      <c r="F435" s="144">
        <v>700000000</v>
      </c>
      <c r="G435" s="147">
        <v>900000000</v>
      </c>
    </row>
    <row r="436" spans="1:7" ht="48.75" customHeight="1" x14ac:dyDescent="0.35">
      <c r="A436" s="235" t="s">
        <v>2434</v>
      </c>
      <c r="B436" s="356" t="s">
        <v>263</v>
      </c>
      <c r="C436" s="156" t="s">
        <v>2</v>
      </c>
      <c r="D436" s="216" t="s">
        <v>19</v>
      </c>
      <c r="E436" s="223">
        <v>70850</v>
      </c>
      <c r="F436" s="348">
        <v>5000000</v>
      </c>
      <c r="G436" s="154">
        <v>100000000</v>
      </c>
    </row>
    <row r="437" spans="1:7" ht="24.75" customHeight="1" x14ac:dyDescent="0.35">
      <c r="A437" s="235" t="s">
        <v>2435</v>
      </c>
      <c r="B437" s="356" t="s">
        <v>2195</v>
      </c>
      <c r="C437" s="156" t="s">
        <v>2</v>
      </c>
      <c r="D437" s="216" t="s">
        <v>4364</v>
      </c>
      <c r="E437" s="223">
        <v>70850</v>
      </c>
      <c r="F437" s="348">
        <v>1000000</v>
      </c>
      <c r="G437" s="154">
        <v>15000000</v>
      </c>
    </row>
    <row r="438" spans="1:7" ht="53.25" customHeight="1" x14ac:dyDescent="0.35">
      <c r="A438" s="235" t="s">
        <v>2436</v>
      </c>
      <c r="B438" s="356" t="s">
        <v>2196</v>
      </c>
      <c r="C438" s="156" t="s">
        <v>2</v>
      </c>
      <c r="D438" s="216" t="s">
        <v>19</v>
      </c>
      <c r="E438" s="223">
        <v>70850</v>
      </c>
      <c r="F438" s="348">
        <v>1000000</v>
      </c>
      <c r="G438" s="154">
        <v>2000000</v>
      </c>
    </row>
    <row r="439" spans="1:7" ht="26.25" customHeight="1" x14ac:dyDescent="0.35">
      <c r="A439" s="235" t="s">
        <v>2437</v>
      </c>
      <c r="B439" s="356" t="s">
        <v>264</v>
      </c>
      <c r="C439" s="156" t="s">
        <v>2</v>
      </c>
      <c r="D439" s="216" t="s">
        <v>19</v>
      </c>
      <c r="E439" s="223">
        <v>70850</v>
      </c>
      <c r="F439" s="348">
        <v>1000000</v>
      </c>
      <c r="G439" s="154">
        <v>3000000</v>
      </c>
    </row>
    <row r="440" spans="1:7" ht="26.25" customHeight="1" x14ac:dyDescent="0.35">
      <c r="A440" s="235" t="s">
        <v>2438</v>
      </c>
      <c r="B440" s="356" t="s">
        <v>2197</v>
      </c>
      <c r="C440" s="156" t="s">
        <v>2</v>
      </c>
      <c r="D440" s="216" t="s">
        <v>4362</v>
      </c>
      <c r="E440" s="223">
        <v>70850</v>
      </c>
      <c r="F440" s="348">
        <v>22000000</v>
      </c>
      <c r="G440" s="154">
        <v>2000000</v>
      </c>
    </row>
    <row r="441" spans="1:7" ht="26.25" customHeight="1" x14ac:dyDescent="0.35">
      <c r="A441" s="235" t="s">
        <v>2439</v>
      </c>
      <c r="B441" s="356" t="s">
        <v>2198</v>
      </c>
      <c r="C441" s="156" t="s">
        <v>2</v>
      </c>
      <c r="D441" s="216" t="s">
        <v>4363</v>
      </c>
      <c r="E441" s="223">
        <v>70850</v>
      </c>
      <c r="F441" s="254">
        <v>19000000</v>
      </c>
      <c r="G441" s="154">
        <v>24000000</v>
      </c>
    </row>
    <row r="442" spans="1:7" ht="26.25" customHeight="1" x14ac:dyDescent="0.35">
      <c r="A442" s="235" t="s">
        <v>3083</v>
      </c>
      <c r="B442" s="356" t="s">
        <v>4115</v>
      </c>
      <c r="C442" s="156" t="s">
        <v>2</v>
      </c>
      <c r="D442" s="216" t="s">
        <v>19</v>
      </c>
      <c r="E442" s="223">
        <v>70850</v>
      </c>
      <c r="F442" s="254">
        <v>3000000</v>
      </c>
      <c r="G442" s="154">
        <v>8000000</v>
      </c>
    </row>
    <row r="443" spans="1:7" s="220" customFormat="1" ht="39" customHeight="1" x14ac:dyDescent="0.3">
      <c r="A443" s="219"/>
      <c r="B443" s="290" t="s">
        <v>691</v>
      </c>
      <c r="C443" s="225"/>
      <c r="D443" s="236"/>
      <c r="E443" s="225"/>
      <c r="F443" s="227">
        <v>1351576295</v>
      </c>
      <c r="G443" s="227">
        <v>1235754100</v>
      </c>
    </row>
    <row r="444" spans="1:7" ht="20.25" customHeight="1" x14ac:dyDescent="0.35">
      <c r="A444" s="243"/>
      <c r="B444" s="352"/>
      <c r="C444" s="240"/>
      <c r="D444" s="273"/>
      <c r="E444" s="240"/>
      <c r="F444" s="281"/>
      <c r="G444" s="242"/>
    </row>
    <row r="445" spans="1:7" ht="39" hidden="1" customHeight="1" x14ac:dyDescent="0.35">
      <c r="A445" s="455" t="s">
        <v>265</v>
      </c>
      <c r="B445" s="455"/>
      <c r="C445" s="455"/>
      <c r="D445" s="455"/>
      <c r="E445" s="455"/>
      <c r="F445" s="455"/>
      <c r="G445" s="455"/>
    </row>
    <row r="446" spans="1:7" ht="39" customHeight="1" x14ac:dyDescent="0.35">
      <c r="A446" s="456" t="s">
        <v>4195</v>
      </c>
      <c r="B446" s="456"/>
      <c r="C446" s="456"/>
      <c r="D446" s="456"/>
      <c r="E446" s="456"/>
      <c r="F446" s="456"/>
      <c r="G446" s="456"/>
    </row>
    <row r="447" spans="1:7" s="215" customFormat="1" ht="53.25" customHeight="1" x14ac:dyDescent="0.35">
      <c r="A447" s="172" t="s">
        <v>690</v>
      </c>
      <c r="B447" s="290" t="s">
        <v>46</v>
      </c>
      <c r="C447" s="166" t="s">
        <v>48</v>
      </c>
      <c r="D447" s="172" t="s">
        <v>45</v>
      </c>
      <c r="E447" s="166" t="s">
        <v>47</v>
      </c>
      <c r="F447" s="174" t="s">
        <v>4271</v>
      </c>
      <c r="G447" s="174" t="s">
        <v>689</v>
      </c>
    </row>
    <row r="448" spans="1:7" ht="38.25" customHeight="1" x14ac:dyDescent="0.35">
      <c r="A448" s="299" t="s">
        <v>2440</v>
      </c>
      <c r="B448" s="359" t="s">
        <v>949</v>
      </c>
      <c r="C448" s="141" t="s">
        <v>2</v>
      </c>
      <c r="D448" s="216" t="s">
        <v>4365</v>
      </c>
      <c r="E448" s="141">
        <v>70421</v>
      </c>
      <c r="F448" s="144">
        <v>10000000</v>
      </c>
      <c r="G448" s="158">
        <v>20378182</v>
      </c>
    </row>
    <row r="449" spans="1:7" ht="87" customHeight="1" x14ac:dyDescent="0.35">
      <c r="A449" s="299" t="s">
        <v>970</v>
      </c>
      <c r="B449" s="359" t="s">
        <v>950</v>
      </c>
      <c r="C449" s="141" t="s">
        <v>2</v>
      </c>
      <c r="D449" s="216" t="s">
        <v>4</v>
      </c>
      <c r="E449" s="141">
        <v>70421</v>
      </c>
      <c r="F449" s="144">
        <v>29000000</v>
      </c>
      <c r="G449" s="158">
        <v>42000000</v>
      </c>
    </row>
    <row r="450" spans="1:7" ht="77.25" customHeight="1" x14ac:dyDescent="0.35">
      <c r="A450" s="299" t="s">
        <v>2441</v>
      </c>
      <c r="B450" s="359" t="s">
        <v>273</v>
      </c>
      <c r="C450" s="141" t="s">
        <v>2</v>
      </c>
      <c r="D450" s="216" t="s">
        <v>4</v>
      </c>
      <c r="E450" s="141">
        <v>70421</v>
      </c>
      <c r="F450" s="144">
        <v>22000000</v>
      </c>
      <c r="G450" s="158">
        <v>60000000</v>
      </c>
    </row>
    <row r="451" spans="1:7" ht="49.5" customHeight="1" x14ac:dyDescent="0.35">
      <c r="A451" s="299" t="s">
        <v>971</v>
      </c>
      <c r="B451" s="359" t="s">
        <v>274</v>
      </c>
      <c r="C451" s="141" t="s">
        <v>2</v>
      </c>
      <c r="D451" s="216" t="s">
        <v>4</v>
      </c>
      <c r="E451" s="141">
        <v>70421</v>
      </c>
      <c r="F451" s="144">
        <v>15000000</v>
      </c>
      <c r="G451" s="158">
        <v>24500000</v>
      </c>
    </row>
    <row r="452" spans="1:7" ht="51.75" customHeight="1" x14ac:dyDescent="0.35">
      <c r="A452" s="299" t="s">
        <v>972</v>
      </c>
      <c r="B452" s="359" t="s">
        <v>916</v>
      </c>
      <c r="C452" s="141" t="s">
        <v>2</v>
      </c>
      <c r="D452" s="216" t="s">
        <v>4</v>
      </c>
      <c r="E452" s="141">
        <v>70421</v>
      </c>
      <c r="F452" s="144">
        <v>5000000</v>
      </c>
      <c r="G452" s="158">
        <v>14000000</v>
      </c>
    </row>
    <row r="453" spans="1:7" ht="51" customHeight="1" x14ac:dyDescent="0.35">
      <c r="A453" s="299" t="s">
        <v>973</v>
      </c>
      <c r="B453" s="359" t="s">
        <v>951</v>
      </c>
      <c r="C453" s="141" t="s">
        <v>2</v>
      </c>
      <c r="D453" s="216" t="s">
        <v>4</v>
      </c>
      <c r="E453" s="141">
        <v>70421</v>
      </c>
      <c r="F453" s="144">
        <v>2000000</v>
      </c>
      <c r="G453" s="158">
        <v>7800000</v>
      </c>
    </row>
    <row r="454" spans="1:7" ht="51.75" customHeight="1" x14ac:dyDescent="0.35">
      <c r="A454" s="299" t="s">
        <v>2442</v>
      </c>
      <c r="B454" s="359" t="s">
        <v>952</v>
      </c>
      <c r="C454" s="141" t="s">
        <v>2</v>
      </c>
      <c r="D454" s="216" t="s">
        <v>4</v>
      </c>
      <c r="E454" s="141">
        <v>70421</v>
      </c>
      <c r="F454" s="144">
        <v>5000000</v>
      </c>
      <c r="G454" s="158">
        <v>0</v>
      </c>
    </row>
    <row r="455" spans="1:7" ht="49.5" customHeight="1" x14ac:dyDescent="0.35">
      <c r="A455" s="299" t="s">
        <v>974</v>
      </c>
      <c r="B455" s="359" t="s">
        <v>267</v>
      </c>
      <c r="C455" s="141" t="s">
        <v>2</v>
      </c>
      <c r="D455" s="216" t="s">
        <v>4</v>
      </c>
      <c r="E455" s="141">
        <v>70421</v>
      </c>
      <c r="F455" s="144">
        <v>4000000</v>
      </c>
      <c r="G455" s="158">
        <v>5157000</v>
      </c>
    </row>
    <row r="456" spans="1:7" ht="49.5" customHeight="1" x14ac:dyDescent="0.35">
      <c r="A456" s="299" t="s">
        <v>975</v>
      </c>
      <c r="B456" s="359" t="s">
        <v>268</v>
      </c>
      <c r="C456" s="141" t="s">
        <v>2</v>
      </c>
      <c r="D456" s="216" t="s">
        <v>4</v>
      </c>
      <c r="E456" s="141">
        <v>70421</v>
      </c>
      <c r="F456" s="144">
        <v>10000000</v>
      </c>
      <c r="G456" s="158">
        <v>7800000</v>
      </c>
    </row>
    <row r="457" spans="1:7" ht="49.5" customHeight="1" x14ac:dyDescent="0.35">
      <c r="A457" s="299" t="s">
        <v>976</v>
      </c>
      <c r="B457" s="359" t="s">
        <v>269</v>
      </c>
      <c r="C457" s="141" t="s">
        <v>2</v>
      </c>
      <c r="D457" s="216" t="s">
        <v>4</v>
      </c>
      <c r="E457" s="141">
        <v>70421</v>
      </c>
      <c r="F457" s="144">
        <v>100000000</v>
      </c>
      <c r="G457" s="158">
        <v>158130000</v>
      </c>
    </row>
    <row r="458" spans="1:7" ht="49.5" customHeight="1" x14ac:dyDescent="0.35">
      <c r="A458" s="299" t="s">
        <v>2443</v>
      </c>
      <c r="B458" s="359" t="s">
        <v>270</v>
      </c>
      <c r="C458" s="141" t="s">
        <v>2</v>
      </c>
      <c r="D458" s="216" t="s">
        <v>4</v>
      </c>
      <c r="E458" s="141">
        <v>70421</v>
      </c>
      <c r="F458" s="144">
        <v>70000000</v>
      </c>
      <c r="G458" s="158">
        <v>430000000</v>
      </c>
    </row>
    <row r="459" spans="1:7" ht="49.5" customHeight="1" x14ac:dyDescent="0.35">
      <c r="A459" s="299" t="s">
        <v>977</v>
      </c>
      <c r="B459" s="359" t="s">
        <v>271</v>
      </c>
      <c r="C459" s="141" t="s">
        <v>2</v>
      </c>
      <c r="D459" s="216" t="s">
        <v>4</v>
      </c>
      <c r="E459" s="141">
        <v>70421</v>
      </c>
      <c r="F459" s="144">
        <v>50000000</v>
      </c>
      <c r="G459" s="158">
        <v>78000000</v>
      </c>
    </row>
    <row r="460" spans="1:7" ht="49.5" customHeight="1" x14ac:dyDescent="0.35">
      <c r="A460" s="299" t="s">
        <v>978</v>
      </c>
      <c r="B460" s="359" t="s">
        <v>275</v>
      </c>
      <c r="C460" s="141" t="s">
        <v>2</v>
      </c>
      <c r="D460" s="216" t="s">
        <v>4</v>
      </c>
      <c r="E460" s="141">
        <v>70421</v>
      </c>
      <c r="F460" s="144">
        <v>50000000</v>
      </c>
      <c r="G460" s="158">
        <v>90000000</v>
      </c>
    </row>
    <row r="461" spans="1:7" ht="49.5" customHeight="1" x14ac:dyDescent="0.35">
      <c r="A461" s="299" t="s">
        <v>979</v>
      </c>
      <c r="B461" s="359" t="s">
        <v>959</v>
      </c>
      <c r="C461" s="141" t="s">
        <v>2</v>
      </c>
      <c r="D461" s="216" t="s">
        <v>4</v>
      </c>
      <c r="E461" s="141">
        <v>70421</v>
      </c>
      <c r="F461" s="144">
        <v>55000000</v>
      </c>
      <c r="G461" s="158">
        <v>162000000</v>
      </c>
    </row>
    <row r="462" spans="1:7" ht="51.75" customHeight="1" x14ac:dyDescent="0.35">
      <c r="A462" s="299" t="s">
        <v>980</v>
      </c>
      <c r="B462" s="359" t="s">
        <v>953</v>
      </c>
      <c r="C462" s="141" t="s">
        <v>2</v>
      </c>
      <c r="D462" s="216" t="s">
        <v>4</v>
      </c>
      <c r="E462" s="141">
        <v>70421</v>
      </c>
      <c r="F462" s="144">
        <v>15000000</v>
      </c>
      <c r="G462" s="158">
        <v>21000000</v>
      </c>
    </row>
    <row r="463" spans="1:7" ht="52.5" customHeight="1" x14ac:dyDescent="0.35">
      <c r="A463" s="299" t="s">
        <v>2444</v>
      </c>
      <c r="B463" s="359" t="s">
        <v>954</v>
      </c>
      <c r="C463" s="141" t="s">
        <v>2</v>
      </c>
      <c r="D463" s="216" t="s">
        <v>4</v>
      </c>
      <c r="E463" s="141">
        <v>70421</v>
      </c>
      <c r="F463" s="144">
        <v>10000000</v>
      </c>
      <c r="G463" s="158">
        <v>3000000</v>
      </c>
    </row>
    <row r="464" spans="1:7" ht="36.75" customHeight="1" x14ac:dyDescent="0.35">
      <c r="A464" s="299" t="s">
        <v>981</v>
      </c>
      <c r="B464" s="359" t="s">
        <v>276</v>
      </c>
      <c r="C464" s="141" t="s">
        <v>2</v>
      </c>
      <c r="D464" s="216" t="s">
        <v>4</v>
      </c>
      <c r="E464" s="141">
        <v>70421</v>
      </c>
      <c r="F464" s="144">
        <v>80000000</v>
      </c>
      <c r="G464" s="158">
        <v>279603125</v>
      </c>
    </row>
    <row r="465" spans="1:7" ht="29.25" customHeight="1" x14ac:dyDescent="0.35">
      <c r="A465" s="299" t="s">
        <v>2445</v>
      </c>
      <c r="B465" s="359" t="s">
        <v>278</v>
      </c>
      <c r="C465" s="141" t="s">
        <v>2</v>
      </c>
      <c r="D465" s="216" t="s">
        <v>4</v>
      </c>
      <c r="E465" s="141">
        <v>70421</v>
      </c>
      <c r="F465" s="144">
        <v>1000000</v>
      </c>
      <c r="G465" s="158">
        <v>2500000</v>
      </c>
    </row>
    <row r="466" spans="1:7" ht="27" customHeight="1" x14ac:dyDescent="0.35">
      <c r="A466" s="299" t="s">
        <v>982</v>
      </c>
      <c r="B466" s="359" t="s">
        <v>944</v>
      </c>
      <c r="C466" s="141" t="s">
        <v>2</v>
      </c>
      <c r="D466" s="216" t="s">
        <v>4</v>
      </c>
      <c r="E466" s="141">
        <v>70421</v>
      </c>
      <c r="F466" s="144">
        <v>95000000</v>
      </c>
      <c r="G466" s="158">
        <v>230000000</v>
      </c>
    </row>
    <row r="467" spans="1:7" ht="50.25" customHeight="1" x14ac:dyDescent="0.35">
      <c r="A467" s="299" t="s">
        <v>983</v>
      </c>
      <c r="B467" s="359" t="s">
        <v>280</v>
      </c>
      <c r="C467" s="141" t="s">
        <v>2</v>
      </c>
      <c r="D467" s="216" t="s">
        <v>4</v>
      </c>
      <c r="E467" s="141">
        <v>70421</v>
      </c>
      <c r="F467" s="144">
        <v>80000000</v>
      </c>
      <c r="G467" s="158">
        <v>200000000</v>
      </c>
    </row>
    <row r="468" spans="1:7" ht="39" customHeight="1" x14ac:dyDescent="0.35">
      <c r="A468" s="299" t="s">
        <v>2446</v>
      </c>
      <c r="B468" s="359" t="s">
        <v>945</v>
      </c>
      <c r="C468" s="141" t="s">
        <v>2</v>
      </c>
      <c r="D468" s="216" t="s">
        <v>4</v>
      </c>
      <c r="E468" s="141">
        <v>70421</v>
      </c>
      <c r="F468" s="144">
        <v>35000000</v>
      </c>
      <c r="G468" s="158">
        <v>128000000</v>
      </c>
    </row>
    <row r="469" spans="1:7" ht="55.5" customHeight="1" x14ac:dyDescent="0.35">
      <c r="A469" s="299" t="s">
        <v>984</v>
      </c>
      <c r="B469" s="359" t="s">
        <v>955</v>
      </c>
      <c r="C469" s="141" t="s">
        <v>2</v>
      </c>
      <c r="D469" s="216" t="s">
        <v>4</v>
      </c>
      <c r="E469" s="141">
        <v>70421</v>
      </c>
      <c r="F469" s="144">
        <v>2000000</v>
      </c>
      <c r="G469" s="158">
        <v>4000000</v>
      </c>
    </row>
    <row r="470" spans="1:7" ht="45.75" customHeight="1" x14ac:dyDescent="0.35">
      <c r="A470" s="299" t="s">
        <v>985</v>
      </c>
      <c r="B470" s="359" t="s">
        <v>266</v>
      </c>
      <c r="C470" s="141" t="s">
        <v>2</v>
      </c>
      <c r="D470" s="216" t="s">
        <v>4</v>
      </c>
      <c r="E470" s="141">
        <v>70421</v>
      </c>
      <c r="F470" s="144">
        <v>100000000</v>
      </c>
      <c r="G470" s="158">
        <v>120000000</v>
      </c>
    </row>
    <row r="471" spans="1:7" ht="40.5" customHeight="1" x14ac:dyDescent="0.35">
      <c r="A471" s="299" t="s">
        <v>986</v>
      </c>
      <c r="B471" s="359" t="s">
        <v>272</v>
      </c>
      <c r="C471" s="141" t="s">
        <v>2</v>
      </c>
      <c r="D471" s="216" t="s">
        <v>4</v>
      </c>
      <c r="E471" s="141">
        <v>70421</v>
      </c>
      <c r="F471" s="144">
        <v>15000000</v>
      </c>
      <c r="G471" s="158">
        <v>40000000</v>
      </c>
    </row>
    <row r="472" spans="1:7" ht="36.75" customHeight="1" x14ac:dyDescent="0.35">
      <c r="A472" s="299" t="s">
        <v>987</v>
      </c>
      <c r="B472" s="359" t="s">
        <v>281</v>
      </c>
      <c r="C472" s="141" t="s">
        <v>2</v>
      </c>
      <c r="D472" s="216" t="s">
        <v>4</v>
      </c>
      <c r="E472" s="141">
        <v>70421</v>
      </c>
      <c r="F472" s="144">
        <v>90000000</v>
      </c>
      <c r="G472" s="158">
        <v>300000000</v>
      </c>
    </row>
    <row r="473" spans="1:7" ht="60" customHeight="1" x14ac:dyDescent="0.35">
      <c r="A473" s="299" t="s">
        <v>988</v>
      </c>
      <c r="B473" s="359" t="s">
        <v>956</v>
      </c>
      <c r="C473" s="141" t="s">
        <v>2</v>
      </c>
      <c r="D473" s="216" t="s">
        <v>4</v>
      </c>
      <c r="E473" s="141">
        <v>70421</v>
      </c>
      <c r="F473" s="144">
        <v>2000000</v>
      </c>
      <c r="G473" s="158">
        <v>5000000</v>
      </c>
    </row>
    <row r="474" spans="1:7" ht="36" customHeight="1" x14ac:dyDescent="0.35">
      <c r="A474" s="299" t="s">
        <v>2447</v>
      </c>
      <c r="B474" s="359" t="s">
        <v>277</v>
      </c>
      <c r="C474" s="141" t="s">
        <v>2</v>
      </c>
      <c r="D474" s="216" t="s">
        <v>4</v>
      </c>
      <c r="E474" s="141">
        <v>70421</v>
      </c>
      <c r="F474" s="144">
        <v>15000000</v>
      </c>
      <c r="G474" s="158">
        <v>47000000</v>
      </c>
    </row>
    <row r="475" spans="1:7" ht="73.5" customHeight="1" x14ac:dyDescent="0.35">
      <c r="A475" s="299" t="s">
        <v>989</v>
      </c>
      <c r="B475" s="359" t="s">
        <v>279</v>
      </c>
      <c r="C475" s="141" t="s">
        <v>2</v>
      </c>
      <c r="D475" s="216" t="s">
        <v>4</v>
      </c>
      <c r="E475" s="141">
        <v>70421</v>
      </c>
      <c r="F475" s="144">
        <v>1000000</v>
      </c>
      <c r="G475" s="158">
        <v>4000000</v>
      </c>
    </row>
    <row r="476" spans="1:7" ht="36" customHeight="1" x14ac:dyDescent="0.35">
      <c r="A476" s="299" t="s">
        <v>990</v>
      </c>
      <c r="B476" s="359" t="s">
        <v>2858</v>
      </c>
      <c r="C476" s="141" t="s">
        <v>2</v>
      </c>
      <c r="D476" s="216" t="s">
        <v>4</v>
      </c>
      <c r="E476" s="141">
        <v>70421</v>
      </c>
      <c r="F476" s="144">
        <v>1000000000</v>
      </c>
      <c r="G476" s="158"/>
    </row>
    <row r="477" spans="1:7" ht="55.5" customHeight="1" x14ac:dyDescent="0.35">
      <c r="A477" s="299" t="s">
        <v>991</v>
      </c>
      <c r="B477" s="337" t="s">
        <v>957</v>
      </c>
      <c r="C477" s="141" t="s">
        <v>2</v>
      </c>
      <c r="D477" s="216" t="s">
        <v>4</v>
      </c>
      <c r="E477" s="141">
        <v>70421</v>
      </c>
      <c r="F477" s="144">
        <v>5000000</v>
      </c>
      <c r="G477" s="158"/>
    </row>
    <row r="478" spans="1:7" ht="48.75" customHeight="1" x14ac:dyDescent="0.35">
      <c r="A478" s="299" t="s">
        <v>992</v>
      </c>
      <c r="B478" s="337" t="s">
        <v>958</v>
      </c>
      <c r="C478" s="141" t="s">
        <v>2</v>
      </c>
      <c r="D478" s="216" t="s">
        <v>4</v>
      </c>
      <c r="E478" s="141">
        <v>70421</v>
      </c>
      <c r="F478" s="144">
        <v>25000000</v>
      </c>
      <c r="G478" s="158"/>
    </row>
    <row r="479" spans="1:7" ht="27" customHeight="1" x14ac:dyDescent="0.35">
      <c r="A479" s="299" t="s">
        <v>2448</v>
      </c>
      <c r="B479" s="337" t="s">
        <v>960</v>
      </c>
      <c r="C479" s="141" t="s">
        <v>2</v>
      </c>
      <c r="D479" s="216" t="s">
        <v>4366</v>
      </c>
      <c r="E479" s="141">
        <v>70421</v>
      </c>
      <c r="F479" s="144">
        <v>11246476</v>
      </c>
      <c r="G479" s="158"/>
    </row>
    <row r="480" spans="1:7" ht="49.5" customHeight="1" x14ac:dyDescent="0.35">
      <c r="A480" s="299" t="s">
        <v>3084</v>
      </c>
      <c r="B480" s="337" t="s">
        <v>961</v>
      </c>
      <c r="C480" s="141" t="s">
        <v>2</v>
      </c>
      <c r="D480" s="216" t="s">
        <v>4</v>
      </c>
      <c r="E480" s="141">
        <v>70421</v>
      </c>
      <c r="F480" s="144">
        <v>2000000</v>
      </c>
      <c r="G480" s="158"/>
    </row>
    <row r="481" spans="1:7" s="220" customFormat="1" ht="38.25" customHeight="1" x14ac:dyDescent="0.3">
      <c r="A481" s="219"/>
      <c r="B481" s="290" t="s">
        <v>691</v>
      </c>
      <c r="C481" s="225"/>
      <c r="D481" s="236"/>
      <c r="E481" s="225"/>
      <c r="F481" s="227">
        <v>2011246476</v>
      </c>
      <c r="G481" s="227">
        <v>2988000000</v>
      </c>
    </row>
    <row r="482" spans="1:7" ht="38.25" customHeight="1" x14ac:dyDescent="0.35">
      <c r="A482" s="300"/>
      <c r="B482" s="351"/>
      <c r="C482" s="258"/>
      <c r="D482" s="268"/>
      <c r="E482" s="258"/>
      <c r="F482" s="260"/>
      <c r="G482" s="260"/>
    </row>
    <row r="483" spans="1:7" ht="23.25" hidden="1" customHeight="1" x14ac:dyDescent="0.35">
      <c r="A483" s="360" t="s">
        <v>282</v>
      </c>
      <c r="B483" s="432"/>
      <c r="C483" s="361"/>
      <c r="D483" s="362"/>
      <c r="E483" s="361"/>
      <c r="F483" s="363"/>
      <c r="G483" s="363"/>
    </row>
    <row r="484" spans="1:7" ht="35.25" customHeight="1" x14ac:dyDescent="0.35">
      <c r="A484" s="325" t="s">
        <v>929</v>
      </c>
      <c r="B484" s="431"/>
      <c r="C484" s="326"/>
      <c r="D484" s="354"/>
      <c r="E484" s="326"/>
      <c r="F484" s="355"/>
      <c r="G484" s="355"/>
    </row>
    <row r="485" spans="1:7" ht="56.25" customHeight="1" x14ac:dyDescent="0.35">
      <c r="A485" s="172" t="s">
        <v>690</v>
      </c>
      <c r="B485" s="290" t="s">
        <v>46</v>
      </c>
      <c r="C485" s="166" t="s">
        <v>48</v>
      </c>
      <c r="D485" s="172" t="s">
        <v>45</v>
      </c>
      <c r="E485" s="166" t="s">
        <v>47</v>
      </c>
      <c r="F485" s="174" t="s">
        <v>4271</v>
      </c>
      <c r="G485" s="174" t="s">
        <v>689</v>
      </c>
    </row>
    <row r="486" spans="1:7" ht="30.75" customHeight="1" x14ac:dyDescent="0.35">
      <c r="A486" s="299" t="s">
        <v>2449</v>
      </c>
      <c r="B486" s="336" t="s">
        <v>291</v>
      </c>
      <c r="C486" s="141" t="s">
        <v>2</v>
      </c>
      <c r="D486" s="216" t="s">
        <v>18</v>
      </c>
      <c r="E486" s="141">
        <v>70411</v>
      </c>
      <c r="F486" s="144">
        <v>5000000</v>
      </c>
      <c r="G486" s="158">
        <v>5000000</v>
      </c>
    </row>
    <row r="487" spans="1:7" ht="39.75" customHeight="1" x14ac:dyDescent="0.35">
      <c r="A487" s="299" t="s">
        <v>2450</v>
      </c>
      <c r="B487" s="336" t="s">
        <v>283</v>
      </c>
      <c r="C487" s="141" t="s">
        <v>2</v>
      </c>
      <c r="D487" s="216" t="s">
        <v>18</v>
      </c>
      <c r="E487" s="141">
        <v>70411</v>
      </c>
      <c r="F487" s="144">
        <v>20000000</v>
      </c>
      <c r="G487" s="147">
        <v>30000000</v>
      </c>
    </row>
    <row r="488" spans="1:7" ht="42.75" customHeight="1" x14ac:dyDescent="0.35">
      <c r="A488" s="299" t="s">
        <v>2451</v>
      </c>
      <c r="B488" s="336" t="s">
        <v>290</v>
      </c>
      <c r="C488" s="141" t="s">
        <v>2</v>
      </c>
      <c r="D488" s="216" t="s">
        <v>18</v>
      </c>
      <c r="E488" s="141">
        <v>70411</v>
      </c>
      <c r="F488" s="144">
        <v>2000000</v>
      </c>
      <c r="G488" s="158">
        <v>2423200</v>
      </c>
    </row>
    <row r="489" spans="1:7" ht="42" customHeight="1" x14ac:dyDescent="0.35">
      <c r="A489" s="299" t="s">
        <v>2452</v>
      </c>
      <c r="B489" s="336" t="s">
        <v>2807</v>
      </c>
      <c r="C489" s="141" t="s">
        <v>2</v>
      </c>
      <c r="D489" s="216" t="s">
        <v>18</v>
      </c>
      <c r="E489" s="141">
        <v>70411</v>
      </c>
      <c r="F489" s="144">
        <v>50000000</v>
      </c>
      <c r="G489" s="147">
        <v>20000000</v>
      </c>
    </row>
    <row r="490" spans="1:7" ht="36" customHeight="1" x14ac:dyDescent="0.35">
      <c r="A490" s="299" t="s">
        <v>3085</v>
      </c>
      <c r="B490" s="336" t="s">
        <v>4113</v>
      </c>
      <c r="C490" s="141" t="s">
        <v>2</v>
      </c>
      <c r="D490" s="216" t="s">
        <v>18</v>
      </c>
      <c r="E490" s="141">
        <v>70411</v>
      </c>
      <c r="F490" s="144">
        <v>350000000</v>
      </c>
      <c r="G490" s="147">
        <v>700000000</v>
      </c>
    </row>
    <row r="491" spans="1:7" ht="30.75" customHeight="1" x14ac:dyDescent="0.35">
      <c r="A491" s="299" t="s">
        <v>2453</v>
      </c>
      <c r="B491" s="336" t="s">
        <v>53</v>
      </c>
      <c r="C491" s="141" t="s">
        <v>2</v>
      </c>
      <c r="D491" s="216" t="s">
        <v>18</v>
      </c>
      <c r="E491" s="141">
        <v>70411</v>
      </c>
      <c r="F491" s="144">
        <v>5000000</v>
      </c>
      <c r="G491" s="158">
        <v>10366120</v>
      </c>
    </row>
    <row r="492" spans="1:7" ht="57" customHeight="1" x14ac:dyDescent="0.35">
      <c r="A492" s="299" t="s">
        <v>2454</v>
      </c>
      <c r="B492" s="336" t="s">
        <v>284</v>
      </c>
      <c r="C492" s="141" t="s">
        <v>2</v>
      </c>
      <c r="D492" s="216" t="s">
        <v>18</v>
      </c>
      <c r="E492" s="141">
        <v>70411</v>
      </c>
      <c r="F492" s="144">
        <v>10000000</v>
      </c>
      <c r="G492" s="147">
        <v>10000000</v>
      </c>
    </row>
    <row r="493" spans="1:7" ht="63.75" customHeight="1" x14ac:dyDescent="0.35">
      <c r="A493" s="299" t="s">
        <v>2455</v>
      </c>
      <c r="B493" s="336" t="s">
        <v>287</v>
      </c>
      <c r="C493" s="141" t="s">
        <v>2</v>
      </c>
      <c r="D493" s="216" t="s">
        <v>18</v>
      </c>
      <c r="E493" s="141">
        <v>70411</v>
      </c>
      <c r="F493" s="144">
        <v>5000000</v>
      </c>
      <c r="G493" s="147">
        <v>10000000</v>
      </c>
    </row>
    <row r="494" spans="1:7" ht="39.75" customHeight="1" x14ac:dyDescent="0.35">
      <c r="A494" s="299" t="s">
        <v>2456</v>
      </c>
      <c r="B494" s="336" t="s">
        <v>4111</v>
      </c>
      <c r="C494" s="141" t="s">
        <v>2</v>
      </c>
      <c r="D494" s="216" t="s">
        <v>18</v>
      </c>
      <c r="E494" s="141">
        <v>70411</v>
      </c>
      <c r="F494" s="144">
        <v>5000000</v>
      </c>
      <c r="G494" s="147"/>
    </row>
    <row r="495" spans="1:7" ht="30.75" customHeight="1" x14ac:dyDescent="0.35">
      <c r="A495" s="299" t="s">
        <v>2457</v>
      </c>
      <c r="B495" s="336" t="s">
        <v>288</v>
      </c>
      <c r="C495" s="141" t="s">
        <v>2</v>
      </c>
      <c r="D495" s="216" t="s">
        <v>18</v>
      </c>
      <c r="E495" s="141">
        <v>70411</v>
      </c>
      <c r="F495" s="144">
        <v>10000000</v>
      </c>
      <c r="G495" s="147">
        <v>20000000</v>
      </c>
    </row>
    <row r="496" spans="1:7" ht="30.75" customHeight="1" x14ac:dyDescent="0.35">
      <c r="A496" s="299" t="s">
        <v>2458</v>
      </c>
      <c r="B496" s="336" t="s">
        <v>4129</v>
      </c>
      <c r="C496" s="141" t="s">
        <v>2</v>
      </c>
      <c r="D496" s="216" t="s">
        <v>18</v>
      </c>
      <c r="E496" s="141">
        <v>70411</v>
      </c>
      <c r="F496" s="144">
        <v>1300000000</v>
      </c>
      <c r="G496" s="147">
        <v>700000000</v>
      </c>
    </row>
    <row r="497" spans="1:7" ht="30.75" customHeight="1" x14ac:dyDescent="0.35">
      <c r="A497" s="299" t="s">
        <v>3086</v>
      </c>
      <c r="B497" s="336" t="s">
        <v>2937</v>
      </c>
      <c r="C497" s="299" t="s">
        <v>2</v>
      </c>
      <c r="D497" s="299" t="s">
        <v>18</v>
      </c>
      <c r="E497" s="299">
        <v>70411</v>
      </c>
      <c r="F497" s="144">
        <v>1200000000</v>
      </c>
      <c r="G497" s="284">
        <v>500000000</v>
      </c>
    </row>
    <row r="498" spans="1:7" ht="35.25" customHeight="1" x14ac:dyDescent="0.35">
      <c r="A498" s="299" t="s">
        <v>3087</v>
      </c>
      <c r="B498" s="336" t="s">
        <v>285</v>
      </c>
      <c r="C498" s="141" t="s">
        <v>2</v>
      </c>
      <c r="D498" s="216" t="s">
        <v>18</v>
      </c>
      <c r="E498" s="141">
        <v>70411</v>
      </c>
      <c r="F498" s="144">
        <v>276697000</v>
      </c>
      <c r="G498" s="147">
        <v>244466044.68000001</v>
      </c>
    </row>
    <row r="499" spans="1:7" ht="30.75" customHeight="1" x14ac:dyDescent="0.35">
      <c r="A499" s="299" t="s">
        <v>2459</v>
      </c>
      <c r="B499" s="336" t="s">
        <v>286</v>
      </c>
      <c r="C499" s="141" t="s">
        <v>2</v>
      </c>
      <c r="D499" s="216" t="s">
        <v>18</v>
      </c>
      <c r="E499" s="141">
        <v>70411</v>
      </c>
      <c r="F499" s="144">
        <v>601000000</v>
      </c>
      <c r="G499" s="147">
        <v>260200636.71000001</v>
      </c>
    </row>
    <row r="500" spans="1:7" ht="30.75" customHeight="1" x14ac:dyDescent="0.35">
      <c r="A500" s="299" t="s">
        <v>3088</v>
      </c>
      <c r="B500" s="336" t="s">
        <v>4087</v>
      </c>
      <c r="C500" s="141" t="s">
        <v>2</v>
      </c>
      <c r="D500" s="216" t="s">
        <v>18</v>
      </c>
      <c r="E500" s="141">
        <v>70411</v>
      </c>
      <c r="F500" s="144">
        <v>800000000</v>
      </c>
      <c r="G500" s="284">
        <v>250000000</v>
      </c>
    </row>
    <row r="501" spans="1:7" ht="30.75" customHeight="1" x14ac:dyDescent="0.35">
      <c r="A501" s="299" t="s">
        <v>3089</v>
      </c>
      <c r="B501" s="336" t="s">
        <v>289</v>
      </c>
      <c r="C501" s="141" t="s">
        <v>2</v>
      </c>
      <c r="D501" s="216" t="s">
        <v>18</v>
      </c>
      <c r="E501" s="141">
        <v>70411</v>
      </c>
      <c r="F501" s="144">
        <v>181303000</v>
      </c>
      <c r="G501" s="147">
        <v>200927954.84999999</v>
      </c>
    </row>
    <row r="502" spans="1:7" ht="30.75" customHeight="1" x14ac:dyDescent="0.35">
      <c r="A502" s="299" t="s">
        <v>3090</v>
      </c>
      <c r="B502" s="336" t="s">
        <v>2804</v>
      </c>
      <c r="C502" s="141" t="s">
        <v>2</v>
      </c>
      <c r="D502" s="216" t="s">
        <v>18</v>
      </c>
      <c r="E502" s="141">
        <v>70411</v>
      </c>
      <c r="F502" s="144">
        <v>110424200</v>
      </c>
      <c r="G502" s="147">
        <v>80000000</v>
      </c>
    </row>
    <row r="503" spans="1:7" ht="30.75" customHeight="1" x14ac:dyDescent="0.35">
      <c r="A503" s="299" t="s">
        <v>2460</v>
      </c>
      <c r="B503" s="336" t="s">
        <v>4105</v>
      </c>
      <c r="C503" s="141" t="s">
        <v>2</v>
      </c>
      <c r="D503" s="216" t="s">
        <v>18</v>
      </c>
      <c r="E503" s="141">
        <v>70411</v>
      </c>
      <c r="F503" s="144">
        <v>70000000</v>
      </c>
      <c r="G503" s="275">
        <v>160772741.61000001</v>
      </c>
    </row>
    <row r="504" spans="1:7" ht="30.75" customHeight="1" x14ac:dyDescent="0.35">
      <c r="A504" s="299" t="s">
        <v>2461</v>
      </c>
      <c r="B504" s="336" t="s">
        <v>4106</v>
      </c>
      <c r="C504" s="141" t="s">
        <v>2</v>
      </c>
      <c r="D504" s="216" t="s">
        <v>18</v>
      </c>
      <c r="E504" s="141">
        <v>70411</v>
      </c>
      <c r="F504" s="144">
        <v>80000000</v>
      </c>
      <c r="G504" s="275">
        <v>219192691.02000001</v>
      </c>
    </row>
    <row r="505" spans="1:7" ht="30.75" customHeight="1" x14ac:dyDescent="0.35">
      <c r="A505" s="299" t="s">
        <v>3091</v>
      </c>
      <c r="B505" s="336" t="s">
        <v>4107</v>
      </c>
      <c r="C505" s="141" t="s">
        <v>2</v>
      </c>
      <c r="D505" s="216" t="s">
        <v>18</v>
      </c>
      <c r="E505" s="141">
        <v>70411</v>
      </c>
      <c r="F505" s="144">
        <v>150000000</v>
      </c>
      <c r="G505" s="275">
        <v>313376527.43000001</v>
      </c>
    </row>
    <row r="506" spans="1:7" ht="30.75" customHeight="1" x14ac:dyDescent="0.35">
      <c r="A506" s="299" t="s">
        <v>2462</v>
      </c>
      <c r="B506" s="336" t="s">
        <v>4112</v>
      </c>
      <c r="C506" s="141" t="s">
        <v>2</v>
      </c>
      <c r="D506" s="216" t="s">
        <v>18</v>
      </c>
      <c r="E506" s="141">
        <v>70411</v>
      </c>
      <c r="F506" s="144">
        <v>80000000</v>
      </c>
      <c r="G506" s="275">
        <v>237698804.78</v>
      </c>
    </row>
    <row r="507" spans="1:7" ht="32.25" customHeight="1" x14ac:dyDescent="0.35">
      <c r="A507" s="299" t="s">
        <v>3092</v>
      </c>
      <c r="B507" s="336" t="s">
        <v>292</v>
      </c>
      <c r="C507" s="141" t="s">
        <v>2</v>
      </c>
      <c r="D507" s="216" t="s">
        <v>18</v>
      </c>
      <c r="E507" s="141">
        <v>70411</v>
      </c>
      <c r="F507" s="144">
        <v>20000000</v>
      </c>
      <c r="G507" s="158">
        <v>30000000</v>
      </c>
    </row>
    <row r="508" spans="1:7" ht="45" customHeight="1" x14ac:dyDescent="0.35">
      <c r="A508" s="299" t="s">
        <v>2463</v>
      </c>
      <c r="B508" s="336" t="s">
        <v>4153</v>
      </c>
      <c r="C508" s="141" t="s">
        <v>2</v>
      </c>
      <c r="D508" s="216" t="s">
        <v>18</v>
      </c>
      <c r="E508" s="141">
        <v>70411</v>
      </c>
      <c r="F508" s="144">
        <v>20000000</v>
      </c>
      <c r="G508" s="147">
        <v>38666699.079999998</v>
      </c>
    </row>
    <row r="509" spans="1:7" ht="30" customHeight="1" x14ac:dyDescent="0.35">
      <c r="A509" s="299" t="s">
        <v>4053</v>
      </c>
      <c r="B509" s="336" t="s">
        <v>2805</v>
      </c>
      <c r="C509" s="141" t="s">
        <v>2</v>
      </c>
      <c r="D509" s="216" t="s">
        <v>18</v>
      </c>
      <c r="E509" s="141">
        <v>70411</v>
      </c>
      <c r="F509" s="144">
        <v>7181800</v>
      </c>
      <c r="G509" s="158">
        <v>14889600</v>
      </c>
    </row>
    <row r="510" spans="1:7" ht="30" customHeight="1" x14ac:dyDescent="0.35">
      <c r="A510" s="299" t="s">
        <v>4183</v>
      </c>
      <c r="B510" s="336" t="s">
        <v>2806</v>
      </c>
      <c r="C510" s="141" t="s">
        <v>2</v>
      </c>
      <c r="D510" s="216" t="s">
        <v>2638</v>
      </c>
      <c r="E510" s="141">
        <v>70411</v>
      </c>
      <c r="F510" s="144">
        <v>8000000</v>
      </c>
      <c r="G510" s="158"/>
    </row>
    <row r="511" spans="1:7" ht="30" customHeight="1" x14ac:dyDescent="0.35">
      <c r="A511" s="299" t="s">
        <v>4184</v>
      </c>
      <c r="B511" s="336" t="s">
        <v>2635</v>
      </c>
      <c r="C511" s="141" t="s">
        <v>2637</v>
      </c>
      <c r="D511" s="216" t="s">
        <v>4</v>
      </c>
      <c r="E511" s="141">
        <v>70411</v>
      </c>
      <c r="F511" s="144">
        <v>7000000</v>
      </c>
      <c r="G511" s="158"/>
    </row>
    <row r="512" spans="1:7" ht="30.75" customHeight="1" x14ac:dyDescent="0.35">
      <c r="A512" s="299" t="s">
        <v>4185</v>
      </c>
      <c r="B512" s="336" t="s">
        <v>2636</v>
      </c>
      <c r="C512" s="141" t="s">
        <v>2</v>
      </c>
      <c r="D512" s="216" t="s">
        <v>2638</v>
      </c>
      <c r="E512" s="141">
        <v>70411</v>
      </c>
      <c r="F512" s="144">
        <v>6000000</v>
      </c>
      <c r="G512" s="158">
        <v>10889600</v>
      </c>
    </row>
    <row r="513" spans="1:7" ht="30.75" customHeight="1" x14ac:dyDescent="0.35">
      <c r="A513" s="299" t="s">
        <v>4186</v>
      </c>
      <c r="B513" s="336" t="s">
        <v>2639</v>
      </c>
      <c r="C513" s="156" t="s">
        <v>2</v>
      </c>
      <c r="D513" s="216" t="s">
        <v>13</v>
      </c>
      <c r="E513" s="141">
        <v>70411</v>
      </c>
      <c r="F513" s="144">
        <v>50000000</v>
      </c>
      <c r="G513" s="158"/>
    </row>
    <row r="514" spans="1:7" ht="38.25" customHeight="1" x14ac:dyDescent="0.35">
      <c r="A514" s="169"/>
      <c r="B514" s="290" t="s">
        <v>691</v>
      </c>
      <c r="C514" s="162"/>
      <c r="D514" s="236"/>
      <c r="E514" s="162"/>
      <c r="F514" s="301">
        <v>5429606000</v>
      </c>
      <c r="G514" s="301">
        <v>4068870620.1599998</v>
      </c>
    </row>
    <row r="515" spans="1:7" ht="42" customHeight="1" x14ac:dyDescent="0.35">
      <c r="A515" s="243"/>
      <c r="B515" s="352"/>
      <c r="C515" s="240"/>
      <c r="D515" s="273"/>
      <c r="E515" s="240"/>
      <c r="F515" s="242"/>
      <c r="G515" s="242"/>
    </row>
    <row r="516" spans="1:7" ht="24.75" hidden="1" customHeight="1" x14ac:dyDescent="0.35">
      <c r="A516" s="153" t="s">
        <v>2176</v>
      </c>
      <c r="B516" s="433"/>
      <c r="C516" s="364"/>
      <c r="D516" s="365"/>
      <c r="E516" s="364"/>
      <c r="F516" s="366"/>
      <c r="G516" s="366"/>
    </row>
    <row r="517" spans="1:7" x14ac:dyDescent="0.35">
      <c r="A517" s="367" t="s">
        <v>2469</v>
      </c>
      <c r="B517" s="431"/>
      <c r="C517" s="326"/>
      <c r="D517" s="354"/>
      <c r="E517" s="326"/>
      <c r="F517" s="355"/>
      <c r="G517" s="355"/>
    </row>
    <row r="518" spans="1:7" ht="45.75" customHeight="1" x14ac:dyDescent="0.35">
      <c r="A518" s="172" t="s">
        <v>690</v>
      </c>
      <c r="B518" s="290" t="s">
        <v>46</v>
      </c>
      <c r="C518" s="166" t="s">
        <v>48</v>
      </c>
      <c r="D518" s="172" t="s">
        <v>45</v>
      </c>
      <c r="E518" s="166" t="s">
        <v>47</v>
      </c>
      <c r="F518" s="174" t="s">
        <v>4271</v>
      </c>
      <c r="G518" s="174" t="s">
        <v>689</v>
      </c>
    </row>
    <row r="519" spans="1:7" ht="43.5" customHeight="1" x14ac:dyDescent="0.35">
      <c r="A519" s="299" t="s">
        <v>2464</v>
      </c>
      <c r="B519" s="336" t="s">
        <v>293</v>
      </c>
      <c r="C519" s="141" t="s">
        <v>2</v>
      </c>
      <c r="D519" s="216" t="s">
        <v>32</v>
      </c>
      <c r="E519" s="141">
        <v>70411</v>
      </c>
      <c r="F519" s="144">
        <v>100000000</v>
      </c>
      <c r="G519" s="237">
        <v>100000000</v>
      </c>
    </row>
    <row r="520" spans="1:7" ht="27.75" customHeight="1" x14ac:dyDescent="0.35">
      <c r="A520" s="299" t="s">
        <v>2465</v>
      </c>
      <c r="B520" s="336" t="s">
        <v>294</v>
      </c>
      <c r="C520" s="141" t="s">
        <v>2</v>
      </c>
      <c r="D520" s="216" t="s">
        <v>32</v>
      </c>
      <c r="E520" s="141">
        <v>70411</v>
      </c>
      <c r="F520" s="144">
        <v>100000000</v>
      </c>
      <c r="G520" s="237">
        <v>100000000</v>
      </c>
    </row>
    <row r="521" spans="1:7" ht="27.75" customHeight="1" x14ac:dyDescent="0.35">
      <c r="A521" s="299" t="s">
        <v>2466</v>
      </c>
      <c r="B521" s="336" t="s">
        <v>295</v>
      </c>
      <c r="C521" s="141" t="s">
        <v>2</v>
      </c>
      <c r="D521" s="216" t="s">
        <v>32</v>
      </c>
      <c r="E521" s="141">
        <v>70411</v>
      </c>
      <c r="F521" s="144">
        <v>100000000</v>
      </c>
      <c r="G521" s="237">
        <v>100000000</v>
      </c>
    </row>
    <row r="522" spans="1:7" ht="45.75" customHeight="1" x14ac:dyDescent="0.35">
      <c r="A522" s="299" t="s">
        <v>2467</v>
      </c>
      <c r="B522" s="336" t="s">
        <v>296</v>
      </c>
      <c r="C522" s="141" t="s">
        <v>2</v>
      </c>
      <c r="D522" s="216" t="s">
        <v>32</v>
      </c>
      <c r="E522" s="141">
        <v>70411</v>
      </c>
      <c r="F522" s="144">
        <v>100000000</v>
      </c>
      <c r="G522" s="237">
        <v>100000000</v>
      </c>
    </row>
    <row r="523" spans="1:7" ht="27.75" customHeight="1" x14ac:dyDescent="0.35">
      <c r="A523" s="299" t="s">
        <v>2468</v>
      </c>
      <c r="B523" s="336" t="s">
        <v>297</v>
      </c>
      <c r="C523" s="141" t="s">
        <v>2</v>
      </c>
      <c r="D523" s="216" t="s">
        <v>32</v>
      </c>
      <c r="E523" s="141">
        <v>70411</v>
      </c>
      <c r="F523" s="144">
        <v>100000000</v>
      </c>
      <c r="G523" s="237">
        <v>100000000</v>
      </c>
    </row>
    <row r="524" spans="1:7" s="220" customFormat="1" ht="43.5" customHeight="1" x14ac:dyDescent="0.3">
      <c r="A524" s="219"/>
      <c r="B524" s="290" t="s">
        <v>691</v>
      </c>
      <c r="C524" s="225"/>
      <c r="D524" s="236"/>
      <c r="E524" s="225"/>
      <c r="F524" s="227">
        <v>500000000</v>
      </c>
      <c r="G524" s="227">
        <v>500000000</v>
      </c>
    </row>
    <row r="525" spans="1:7" ht="36.75" customHeight="1" x14ac:dyDescent="0.35">
      <c r="A525" s="243"/>
      <c r="B525" s="352"/>
      <c r="C525" s="240"/>
      <c r="D525" s="273"/>
      <c r="E525" s="240"/>
      <c r="F525" s="242"/>
      <c r="G525" s="242"/>
    </row>
    <row r="526" spans="1:7" ht="47.25" customHeight="1" x14ac:dyDescent="0.35">
      <c r="A526" s="311" t="s">
        <v>1060</v>
      </c>
      <c r="B526" s="430"/>
      <c r="C526" s="312"/>
      <c r="D526" s="313"/>
      <c r="E526" s="312"/>
      <c r="F526" s="314"/>
      <c r="G526" s="314"/>
    </row>
    <row r="527" spans="1:7" ht="13.5" hidden="1" customHeight="1" x14ac:dyDescent="0.35">
      <c r="A527" s="325" t="s">
        <v>298</v>
      </c>
      <c r="B527" s="431"/>
      <c r="C527" s="326"/>
      <c r="D527" s="354"/>
      <c r="E527" s="326"/>
      <c r="F527" s="355"/>
      <c r="G527" s="355"/>
    </row>
    <row r="528" spans="1:7" s="215" customFormat="1" ht="81" customHeight="1" x14ac:dyDescent="0.35">
      <c r="A528" s="172" t="s">
        <v>690</v>
      </c>
      <c r="B528" s="290" t="s">
        <v>46</v>
      </c>
      <c r="C528" s="166" t="s">
        <v>48</v>
      </c>
      <c r="D528" s="172" t="s">
        <v>45</v>
      </c>
      <c r="E528" s="166" t="s">
        <v>47</v>
      </c>
      <c r="F528" s="174" t="s">
        <v>4271</v>
      </c>
      <c r="G528" s="174" t="s">
        <v>689</v>
      </c>
    </row>
    <row r="529" spans="1:7" s="215" customFormat="1" ht="60.75" customHeight="1" x14ac:dyDescent="0.35">
      <c r="A529" s="337" t="s">
        <v>2940</v>
      </c>
      <c r="B529" s="336" t="s">
        <v>301</v>
      </c>
      <c r="C529" s="337" t="s">
        <v>2</v>
      </c>
      <c r="D529" s="337" t="s">
        <v>8</v>
      </c>
      <c r="E529" s="337" t="s">
        <v>4287</v>
      </c>
      <c r="F529" s="306">
        <v>49607250</v>
      </c>
      <c r="G529" s="306">
        <v>49607250</v>
      </c>
    </row>
    <row r="530" spans="1:7" s="215" customFormat="1" ht="78.75" customHeight="1" x14ac:dyDescent="0.35">
      <c r="A530" s="337" t="s">
        <v>2941</v>
      </c>
      <c r="B530" s="336" t="s">
        <v>302</v>
      </c>
      <c r="C530" s="337" t="s">
        <v>2</v>
      </c>
      <c r="D530" s="337" t="s">
        <v>8</v>
      </c>
      <c r="E530" s="337" t="s">
        <v>4287</v>
      </c>
      <c r="F530" s="306">
        <v>826740.52</v>
      </c>
      <c r="G530" s="306">
        <v>826740.52</v>
      </c>
    </row>
    <row r="531" spans="1:7" s="215" customFormat="1" ht="54" customHeight="1" x14ac:dyDescent="0.35">
      <c r="A531" s="337" t="s">
        <v>2942</v>
      </c>
      <c r="B531" s="336" t="s">
        <v>2153</v>
      </c>
      <c r="C531" s="337" t="s">
        <v>2</v>
      </c>
      <c r="D531" s="337" t="s">
        <v>8</v>
      </c>
      <c r="E531" s="337" t="s">
        <v>4287</v>
      </c>
      <c r="F531" s="306">
        <v>53086548.75</v>
      </c>
      <c r="G531" s="174"/>
    </row>
    <row r="532" spans="1:7" s="215" customFormat="1" ht="66.75" customHeight="1" x14ac:dyDescent="0.35">
      <c r="A532" s="337" t="s">
        <v>2943</v>
      </c>
      <c r="B532" s="336" t="s">
        <v>2154</v>
      </c>
      <c r="C532" s="337" t="s">
        <v>2</v>
      </c>
      <c r="D532" s="337" t="s">
        <v>8</v>
      </c>
      <c r="E532" s="337" t="s">
        <v>4287</v>
      </c>
      <c r="F532" s="306">
        <v>24900618.75</v>
      </c>
      <c r="G532" s="174"/>
    </row>
    <row r="533" spans="1:7" s="215" customFormat="1" ht="78.75" customHeight="1" x14ac:dyDescent="0.35">
      <c r="A533" s="337" t="s">
        <v>2944</v>
      </c>
      <c r="B533" s="336" t="s">
        <v>303</v>
      </c>
      <c r="C533" s="337" t="s">
        <v>2</v>
      </c>
      <c r="D533" s="337" t="s">
        <v>8</v>
      </c>
      <c r="E533" s="337" t="s">
        <v>4287</v>
      </c>
      <c r="F533" s="306">
        <v>31597167.210000001</v>
      </c>
      <c r="G533" s="306">
        <v>31597167.210000001</v>
      </c>
    </row>
    <row r="534" spans="1:7" s="215" customFormat="1" ht="91.5" customHeight="1" x14ac:dyDescent="0.35">
      <c r="A534" s="337" t="s">
        <v>2945</v>
      </c>
      <c r="B534" s="336" t="s">
        <v>304</v>
      </c>
      <c r="C534" s="337" t="s">
        <v>2</v>
      </c>
      <c r="D534" s="337" t="s">
        <v>8</v>
      </c>
      <c r="E534" s="337" t="s">
        <v>4287</v>
      </c>
      <c r="F534" s="306">
        <v>7804556.4699999997</v>
      </c>
      <c r="G534" s="306">
        <v>7804556.4699999997</v>
      </c>
    </row>
    <row r="535" spans="1:7" s="215" customFormat="1" ht="61.5" customHeight="1" x14ac:dyDescent="0.35">
      <c r="A535" s="337" t="s">
        <v>2946</v>
      </c>
      <c r="B535" s="336" t="s">
        <v>305</v>
      </c>
      <c r="C535" s="337" t="s">
        <v>2</v>
      </c>
      <c r="D535" s="337" t="s">
        <v>8</v>
      </c>
      <c r="E535" s="337" t="s">
        <v>4287</v>
      </c>
      <c r="F535" s="306">
        <v>607348.12</v>
      </c>
      <c r="G535" s="212">
        <v>3107348.12</v>
      </c>
    </row>
    <row r="536" spans="1:7" s="215" customFormat="1" ht="54.75" customHeight="1" x14ac:dyDescent="0.35">
      <c r="A536" s="337" t="s">
        <v>2947</v>
      </c>
      <c r="B536" s="336" t="s">
        <v>306</v>
      </c>
      <c r="C536" s="337" t="s">
        <v>2</v>
      </c>
      <c r="D536" s="337" t="s">
        <v>8</v>
      </c>
      <c r="E536" s="337" t="s">
        <v>4287</v>
      </c>
      <c r="F536" s="306">
        <v>288432.58</v>
      </c>
      <c r="G536" s="306">
        <v>288432.58</v>
      </c>
    </row>
    <row r="537" spans="1:7" s="215" customFormat="1" ht="79.5" customHeight="1" x14ac:dyDescent="0.35">
      <c r="A537" s="337" t="s">
        <v>2948</v>
      </c>
      <c r="B537" s="336" t="s">
        <v>307</v>
      </c>
      <c r="C537" s="337" t="s">
        <v>2</v>
      </c>
      <c r="D537" s="337" t="s">
        <v>8</v>
      </c>
      <c r="E537" s="337" t="s">
        <v>4287</v>
      </c>
      <c r="F537" s="306">
        <v>16642409.23</v>
      </c>
      <c r="G537" s="306">
        <v>16642409.23</v>
      </c>
    </row>
    <row r="538" spans="1:7" s="215" customFormat="1" ht="108.75" customHeight="1" x14ac:dyDescent="0.35">
      <c r="A538" s="337" t="s">
        <v>2949</v>
      </c>
      <c r="B538" s="336" t="s">
        <v>308</v>
      </c>
      <c r="C538" s="337" t="s">
        <v>2</v>
      </c>
      <c r="D538" s="337" t="s">
        <v>8</v>
      </c>
      <c r="E538" s="337" t="s">
        <v>4287</v>
      </c>
      <c r="F538" s="306">
        <v>3400000</v>
      </c>
      <c r="G538" s="306">
        <v>3400000</v>
      </c>
    </row>
    <row r="539" spans="1:7" s="215" customFormat="1" ht="67.5" customHeight="1" x14ac:dyDescent="0.35">
      <c r="A539" s="337" t="s">
        <v>2950</v>
      </c>
      <c r="B539" s="336" t="s">
        <v>4337</v>
      </c>
      <c r="C539" s="337" t="s">
        <v>2</v>
      </c>
      <c r="D539" s="337" t="s">
        <v>8</v>
      </c>
      <c r="E539" s="337" t="s">
        <v>4287</v>
      </c>
      <c r="F539" s="306">
        <v>1706250</v>
      </c>
      <c r="G539" s="306">
        <v>1706250</v>
      </c>
    </row>
    <row r="540" spans="1:7" s="215" customFormat="1" ht="60.75" customHeight="1" x14ac:dyDescent="0.35">
      <c r="A540" s="337" t="s">
        <v>2951</v>
      </c>
      <c r="B540" s="336" t="s">
        <v>4278</v>
      </c>
      <c r="C540" s="337" t="s">
        <v>2</v>
      </c>
      <c r="D540" s="337" t="s">
        <v>8</v>
      </c>
      <c r="E540" s="337" t="s">
        <v>4287</v>
      </c>
      <c r="F540" s="306">
        <v>2633643.5</v>
      </c>
      <c r="G540" s="306">
        <v>2633643.5</v>
      </c>
    </row>
    <row r="541" spans="1:7" s="215" customFormat="1" ht="63.75" customHeight="1" x14ac:dyDescent="0.35">
      <c r="A541" s="337" t="s">
        <v>2952</v>
      </c>
      <c r="B541" s="336" t="s">
        <v>309</v>
      </c>
      <c r="C541" s="337" t="s">
        <v>2</v>
      </c>
      <c r="D541" s="337" t="s">
        <v>8</v>
      </c>
      <c r="E541" s="337" t="s">
        <v>4287</v>
      </c>
      <c r="F541" s="306">
        <v>908128.62</v>
      </c>
      <c r="G541" s="212">
        <v>13843796.4</v>
      </c>
    </row>
    <row r="542" spans="1:7" s="215" customFormat="1" ht="78.75" customHeight="1" x14ac:dyDescent="0.35">
      <c r="A542" s="337" t="s">
        <v>2953</v>
      </c>
      <c r="B542" s="336" t="s">
        <v>310</v>
      </c>
      <c r="C542" s="337" t="s">
        <v>2</v>
      </c>
      <c r="D542" s="337" t="s">
        <v>8</v>
      </c>
      <c r="E542" s="337" t="s">
        <v>4287</v>
      </c>
      <c r="F542" s="306">
        <v>713812.64</v>
      </c>
      <c r="G542" s="306">
        <v>713812.64</v>
      </c>
    </row>
    <row r="543" spans="1:7" s="215" customFormat="1" ht="82.5" customHeight="1" x14ac:dyDescent="0.35">
      <c r="A543" s="337" t="s">
        <v>2954</v>
      </c>
      <c r="B543" s="336" t="s">
        <v>311</v>
      </c>
      <c r="C543" s="337" t="s">
        <v>2</v>
      </c>
      <c r="D543" s="337" t="s">
        <v>8</v>
      </c>
      <c r="E543" s="337" t="s">
        <v>4287</v>
      </c>
      <c r="F543" s="306">
        <v>2446544.41</v>
      </c>
      <c r="G543" s="212">
        <v>16886598.800000001</v>
      </c>
    </row>
    <row r="544" spans="1:7" s="215" customFormat="1" ht="73.5" customHeight="1" x14ac:dyDescent="0.35">
      <c r="A544" s="337" t="s">
        <v>2955</v>
      </c>
      <c r="B544" s="336" t="s">
        <v>312</v>
      </c>
      <c r="C544" s="337" t="s">
        <v>2</v>
      </c>
      <c r="D544" s="337" t="s">
        <v>8</v>
      </c>
      <c r="E544" s="337" t="s">
        <v>4287</v>
      </c>
      <c r="F544" s="306">
        <v>596655</v>
      </c>
      <c r="G544" s="212">
        <v>9700000</v>
      </c>
    </row>
    <row r="545" spans="1:7" s="215" customFormat="1" ht="63.75" customHeight="1" x14ac:dyDescent="0.35">
      <c r="A545" s="337" t="s">
        <v>2956</v>
      </c>
      <c r="B545" s="336" t="s">
        <v>313</v>
      </c>
      <c r="C545" s="337" t="s">
        <v>2</v>
      </c>
      <c r="D545" s="337" t="s">
        <v>8</v>
      </c>
      <c r="E545" s="337" t="s">
        <v>4287</v>
      </c>
      <c r="F545" s="306">
        <v>1048008</v>
      </c>
      <c r="G545" s="212">
        <v>13500000</v>
      </c>
    </row>
    <row r="546" spans="1:7" s="215" customFormat="1" ht="66" customHeight="1" x14ac:dyDescent="0.35">
      <c r="A546" s="337" t="s">
        <v>2957</v>
      </c>
      <c r="B546" s="336" t="s">
        <v>314</v>
      </c>
      <c r="C546" s="337" t="s">
        <v>2</v>
      </c>
      <c r="D546" s="337" t="s">
        <v>8</v>
      </c>
      <c r="E546" s="337" t="s">
        <v>4287</v>
      </c>
      <c r="F546" s="306">
        <v>1843355.32</v>
      </c>
      <c r="G546" s="306">
        <v>1843355.32</v>
      </c>
    </row>
    <row r="547" spans="1:7" s="215" customFormat="1" ht="66" customHeight="1" x14ac:dyDescent="0.35">
      <c r="A547" s="337" t="s">
        <v>2958</v>
      </c>
      <c r="B547" s="336" t="s">
        <v>2155</v>
      </c>
      <c r="C547" s="337" t="s">
        <v>2</v>
      </c>
      <c r="D547" s="337" t="s">
        <v>8</v>
      </c>
      <c r="E547" s="337" t="s">
        <v>4287</v>
      </c>
      <c r="F547" s="306">
        <v>2809559</v>
      </c>
      <c r="G547" s="174"/>
    </row>
    <row r="548" spans="1:7" s="215" customFormat="1" ht="77.25" customHeight="1" x14ac:dyDescent="0.35">
      <c r="A548" s="337" t="s">
        <v>2959</v>
      </c>
      <c r="B548" s="336" t="s">
        <v>315</v>
      </c>
      <c r="C548" s="337" t="s">
        <v>2</v>
      </c>
      <c r="D548" s="337" t="s">
        <v>8</v>
      </c>
      <c r="E548" s="337" t="s">
        <v>4287</v>
      </c>
      <c r="F548" s="306">
        <v>1441784.05</v>
      </c>
      <c r="G548" s="212">
        <v>1200000</v>
      </c>
    </row>
    <row r="549" spans="1:7" s="215" customFormat="1" ht="61.5" customHeight="1" x14ac:dyDescent="0.35">
      <c r="A549" s="337" t="s">
        <v>2960</v>
      </c>
      <c r="B549" s="336" t="s">
        <v>316</v>
      </c>
      <c r="C549" s="337" t="s">
        <v>2</v>
      </c>
      <c r="D549" s="337" t="s">
        <v>8</v>
      </c>
      <c r="E549" s="337" t="s">
        <v>4287</v>
      </c>
      <c r="F549" s="306">
        <v>9164467.1999999993</v>
      </c>
      <c r="G549" s="212">
        <v>274934.02</v>
      </c>
    </row>
    <row r="550" spans="1:7" s="215" customFormat="1" ht="60" customHeight="1" x14ac:dyDescent="0.35">
      <c r="A550" s="337" t="s">
        <v>2961</v>
      </c>
      <c r="B550" s="336" t="s">
        <v>317</v>
      </c>
      <c r="C550" s="337" t="s">
        <v>2</v>
      </c>
      <c r="D550" s="337" t="s">
        <v>8</v>
      </c>
      <c r="E550" s="337" t="s">
        <v>4287</v>
      </c>
      <c r="F550" s="306">
        <v>1347526</v>
      </c>
      <c r="G550" s="212">
        <v>808515.6</v>
      </c>
    </row>
    <row r="551" spans="1:7" s="215" customFormat="1" ht="72" customHeight="1" x14ac:dyDescent="0.35">
      <c r="A551" s="337" t="s">
        <v>2962</v>
      </c>
      <c r="B551" s="336" t="s">
        <v>318</v>
      </c>
      <c r="C551" s="337" t="s">
        <v>2</v>
      </c>
      <c r="D551" s="337" t="s">
        <v>8</v>
      </c>
      <c r="E551" s="337" t="s">
        <v>4287</v>
      </c>
      <c r="F551" s="306">
        <v>9650646</v>
      </c>
      <c r="G551" s="212">
        <v>12600000</v>
      </c>
    </row>
    <row r="552" spans="1:7" s="215" customFormat="1" ht="83.25" customHeight="1" x14ac:dyDescent="0.35">
      <c r="A552" s="337" t="s">
        <v>2963</v>
      </c>
      <c r="B552" s="336" t="s">
        <v>319</v>
      </c>
      <c r="C552" s="337" t="s">
        <v>2</v>
      </c>
      <c r="D552" s="337" t="s">
        <v>8</v>
      </c>
      <c r="E552" s="337" t="s">
        <v>4287</v>
      </c>
      <c r="F552" s="306">
        <v>703818.7</v>
      </c>
      <c r="G552" s="212">
        <v>422291.22</v>
      </c>
    </row>
    <row r="553" spans="1:7" s="215" customFormat="1" ht="68.25" customHeight="1" x14ac:dyDescent="0.35">
      <c r="A553" s="337" t="s">
        <v>2964</v>
      </c>
      <c r="B553" s="336" t="s">
        <v>2156</v>
      </c>
      <c r="C553" s="337" t="s">
        <v>2</v>
      </c>
      <c r="D553" s="337" t="s">
        <v>8</v>
      </c>
      <c r="E553" s="337" t="s">
        <v>4287</v>
      </c>
      <c r="F553" s="306">
        <v>8707208</v>
      </c>
      <c r="G553" s="212">
        <v>5224324.8</v>
      </c>
    </row>
    <row r="554" spans="1:7" s="215" customFormat="1" ht="66.75" customHeight="1" x14ac:dyDescent="0.35">
      <c r="A554" s="337" t="s">
        <v>2965</v>
      </c>
      <c r="B554" s="336" t="s">
        <v>320</v>
      </c>
      <c r="C554" s="337" t="s">
        <v>2</v>
      </c>
      <c r="D554" s="337" t="s">
        <v>8</v>
      </c>
      <c r="E554" s="337" t="s">
        <v>4287</v>
      </c>
      <c r="F554" s="306">
        <v>302651.75</v>
      </c>
      <c r="G554" s="212">
        <v>202591.05</v>
      </c>
    </row>
    <row r="555" spans="1:7" s="215" customFormat="1" ht="89.25" customHeight="1" x14ac:dyDescent="0.35">
      <c r="A555" s="337" t="s">
        <v>2966</v>
      </c>
      <c r="B555" s="336" t="s">
        <v>4187</v>
      </c>
      <c r="C555" s="337" t="s">
        <v>2</v>
      </c>
      <c r="D555" s="337" t="s">
        <v>8</v>
      </c>
      <c r="E555" s="337" t="s">
        <v>4287</v>
      </c>
      <c r="F555" s="306">
        <v>347841.32</v>
      </c>
      <c r="G555" s="174"/>
    </row>
    <row r="556" spans="1:7" s="215" customFormat="1" ht="81" customHeight="1" x14ac:dyDescent="0.35">
      <c r="A556" s="337" t="s">
        <v>2967</v>
      </c>
      <c r="B556" s="336" t="s">
        <v>321</v>
      </c>
      <c r="C556" s="337" t="s">
        <v>2</v>
      </c>
      <c r="D556" s="337" t="s">
        <v>8</v>
      </c>
      <c r="E556" s="337" t="s">
        <v>4287</v>
      </c>
      <c r="F556" s="306">
        <v>10715029.5</v>
      </c>
      <c r="G556" s="212">
        <v>12673706.85</v>
      </c>
    </row>
    <row r="557" spans="1:7" s="215" customFormat="1" ht="69" customHeight="1" x14ac:dyDescent="0.35">
      <c r="A557" s="337" t="s">
        <v>2968</v>
      </c>
      <c r="B557" s="336" t="s">
        <v>322</v>
      </c>
      <c r="C557" s="337" t="s">
        <v>2</v>
      </c>
      <c r="D557" s="337" t="s">
        <v>8</v>
      </c>
      <c r="E557" s="337" t="s">
        <v>4287</v>
      </c>
      <c r="F557" s="306">
        <v>11271255.119999999</v>
      </c>
      <c r="G557" s="212">
        <v>6762753.0700000003</v>
      </c>
    </row>
    <row r="558" spans="1:7" s="215" customFormat="1" ht="82.5" customHeight="1" x14ac:dyDescent="0.35">
      <c r="A558" s="337" t="s">
        <v>2969</v>
      </c>
      <c r="B558" s="336" t="s">
        <v>323</v>
      </c>
      <c r="C558" s="337" t="s">
        <v>2</v>
      </c>
      <c r="D558" s="337" t="s">
        <v>8</v>
      </c>
      <c r="E558" s="337" t="s">
        <v>4287</v>
      </c>
      <c r="F558" s="306">
        <v>6873432.0700000003</v>
      </c>
      <c r="G558" s="212">
        <v>4124059.24</v>
      </c>
    </row>
    <row r="559" spans="1:7" s="215" customFormat="1" ht="57.75" customHeight="1" x14ac:dyDescent="0.35">
      <c r="A559" s="337" t="s">
        <v>2970</v>
      </c>
      <c r="B559" s="336" t="s">
        <v>324</v>
      </c>
      <c r="C559" s="337" t="s">
        <v>2</v>
      </c>
      <c r="D559" s="337" t="s">
        <v>8</v>
      </c>
      <c r="E559" s="337" t="s">
        <v>4287</v>
      </c>
      <c r="F559" s="306">
        <v>826344.15</v>
      </c>
      <c r="G559" s="212">
        <v>495806.49</v>
      </c>
    </row>
    <row r="560" spans="1:7" s="215" customFormat="1" ht="63" customHeight="1" x14ac:dyDescent="0.35">
      <c r="A560" s="337" t="s">
        <v>2971</v>
      </c>
      <c r="B560" s="336" t="s">
        <v>2157</v>
      </c>
      <c r="C560" s="337" t="s">
        <v>2</v>
      </c>
      <c r="D560" s="337" t="s">
        <v>8</v>
      </c>
      <c r="E560" s="337" t="s">
        <v>4287</v>
      </c>
      <c r="F560" s="306">
        <v>3400000</v>
      </c>
      <c r="G560" s="174"/>
    </row>
    <row r="561" spans="1:7" s="215" customFormat="1" ht="91.5" customHeight="1" x14ac:dyDescent="0.35">
      <c r="A561" s="337" t="s">
        <v>2972</v>
      </c>
      <c r="B561" s="336" t="s">
        <v>2158</v>
      </c>
      <c r="C561" s="337" t="s">
        <v>2</v>
      </c>
      <c r="D561" s="337" t="s">
        <v>8</v>
      </c>
      <c r="E561" s="337" t="s">
        <v>4287</v>
      </c>
      <c r="F561" s="306">
        <v>11913037.890000001</v>
      </c>
      <c r="G561" s="174"/>
    </row>
    <row r="562" spans="1:7" s="215" customFormat="1" ht="56.25" customHeight="1" x14ac:dyDescent="0.35">
      <c r="A562" s="337" t="s">
        <v>2973</v>
      </c>
      <c r="B562" s="336" t="s">
        <v>2159</v>
      </c>
      <c r="C562" s="337" t="s">
        <v>2</v>
      </c>
      <c r="D562" s="337" t="s">
        <v>8</v>
      </c>
      <c r="E562" s="337" t="s">
        <v>4287</v>
      </c>
      <c r="F562" s="306">
        <v>650000</v>
      </c>
      <c r="G562" s="174"/>
    </row>
    <row r="563" spans="1:7" s="215" customFormat="1" ht="68.25" customHeight="1" x14ac:dyDescent="0.35">
      <c r="A563" s="337" t="s">
        <v>2974</v>
      </c>
      <c r="B563" s="336" t="s">
        <v>325</v>
      </c>
      <c r="C563" s="337" t="s">
        <v>2</v>
      </c>
      <c r="D563" s="337" t="s">
        <v>8</v>
      </c>
      <c r="E563" s="337" t="s">
        <v>4287</v>
      </c>
      <c r="F563" s="306">
        <v>40000000</v>
      </c>
      <c r="G563" s="212">
        <v>76000000</v>
      </c>
    </row>
    <row r="564" spans="1:7" s="215" customFormat="1" ht="64.5" customHeight="1" x14ac:dyDescent="0.35">
      <c r="A564" s="337" t="s">
        <v>2975</v>
      </c>
      <c r="B564" s="336" t="s">
        <v>326</v>
      </c>
      <c r="C564" s="337" t="s">
        <v>2</v>
      </c>
      <c r="D564" s="337" t="s">
        <v>8</v>
      </c>
      <c r="E564" s="337" t="s">
        <v>4287</v>
      </c>
      <c r="F564" s="306">
        <v>40856260</v>
      </c>
      <c r="G564" s="212">
        <v>114742504</v>
      </c>
    </row>
    <row r="565" spans="1:7" s="215" customFormat="1" ht="60.75" customHeight="1" x14ac:dyDescent="0.35">
      <c r="A565" s="337" t="s">
        <v>2976</v>
      </c>
      <c r="B565" s="336" t="s">
        <v>327</v>
      </c>
      <c r="C565" s="337" t="s">
        <v>2</v>
      </c>
      <c r="D565" s="337" t="s">
        <v>8</v>
      </c>
      <c r="E565" s="337" t="s">
        <v>4287</v>
      </c>
      <c r="F565" s="306">
        <v>178567771.99000001</v>
      </c>
      <c r="G565" s="212">
        <v>53570331.600000001</v>
      </c>
    </row>
    <row r="566" spans="1:7" s="215" customFormat="1" ht="75.75" customHeight="1" x14ac:dyDescent="0.35">
      <c r="A566" s="337" t="s">
        <v>2977</v>
      </c>
      <c r="B566" s="336" t="s">
        <v>328</v>
      </c>
      <c r="C566" s="337" t="s">
        <v>2</v>
      </c>
      <c r="D566" s="337" t="s">
        <v>8</v>
      </c>
      <c r="E566" s="337" t="s">
        <v>4287</v>
      </c>
      <c r="F566" s="306">
        <v>1389860.67</v>
      </c>
      <c r="G566" s="212">
        <v>555944.27</v>
      </c>
    </row>
    <row r="567" spans="1:7" s="215" customFormat="1" ht="83.25" customHeight="1" x14ac:dyDescent="0.35">
      <c r="A567" s="337" t="s">
        <v>2978</v>
      </c>
      <c r="B567" s="336" t="s">
        <v>4207</v>
      </c>
      <c r="C567" s="337" t="s">
        <v>2</v>
      </c>
      <c r="D567" s="337" t="s">
        <v>8</v>
      </c>
      <c r="E567" s="337" t="s">
        <v>4287</v>
      </c>
      <c r="F567" s="306">
        <v>3222824.98</v>
      </c>
      <c r="G567" s="368">
        <v>1289129.99</v>
      </c>
    </row>
    <row r="568" spans="1:7" s="215" customFormat="1" ht="47.25" customHeight="1" x14ac:dyDescent="0.35">
      <c r="A568" s="337" t="s">
        <v>2979</v>
      </c>
      <c r="B568" s="336" t="s">
        <v>329</v>
      </c>
      <c r="C568" s="337" t="s">
        <v>2</v>
      </c>
      <c r="D568" s="337" t="s">
        <v>8</v>
      </c>
      <c r="E568" s="337" t="s">
        <v>4287</v>
      </c>
      <c r="F568" s="306">
        <v>1984911.28</v>
      </c>
      <c r="G568" s="212">
        <v>6622490.2800000003</v>
      </c>
    </row>
    <row r="569" spans="1:7" s="215" customFormat="1" ht="55.5" customHeight="1" x14ac:dyDescent="0.35">
      <c r="A569" s="337" t="s">
        <v>2980</v>
      </c>
      <c r="B569" s="336" t="s">
        <v>330</v>
      </c>
      <c r="C569" s="337" t="s">
        <v>2</v>
      </c>
      <c r="D569" s="337" t="s">
        <v>8</v>
      </c>
      <c r="E569" s="337" t="s">
        <v>4287</v>
      </c>
      <c r="F569" s="306">
        <v>1892591.5</v>
      </c>
      <c r="G569" s="212">
        <v>8000000</v>
      </c>
    </row>
    <row r="570" spans="1:7" s="215" customFormat="1" ht="87" customHeight="1" x14ac:dyDescent="0.35">
      <c r="A570" s="337" t="s">
        <v>2981</v>
      </c>
      <c r="B570" s="336" t="s">
        <v>331</v>
      </c>
      <c r="C570" s="337" t="s">
        <v>2</v>
      </c>
      <c r="D570" s="337" t="s">
        <v>8</v>
      </c>
      <c r="E570" s="337" t="s">
        <v>4287</v>
      </c>
      <c r="F570" s="306">
        <v>51349749.25</v>
      </c>
      <c r="G570" s="212">
        <v>52000000</v>
      </c>
    </row>
    <row r="571" spans="1:7" s="215" customFormat="1" ht="60.75" customHeight="1" x14ac:dyDescent="0.35">
      <c r="A571" s="337" t="s">
        <v>2982</v>
      </c>
      <c r="B571" s="336" t="s">
        <v>332</v>
      </c>
      <c r="C571" s="337" t="s">
        <v>2</v>
      </c>
      <c r="D571" s="337" t="s">
        <v>8</v>
      </c>
      <c r="E571" s="337" t="s">
        <v>4287</v>
      </c>
      <c r="F571" s="306">
        <v>4474057.5</v>
      </c>
      <c r="G571" s="212">
        <v>24000000</v>
      </c>
    </row>
    <row r="572" spans="1:7" s="215" customFormat="1" ht="71.25" customHeight="1" x14ac:dyDescent="0.35">
      <c r="A572" s="337" t="s">
        <v>2983</v>
      </c>
      <c r="B572" s="336" t="s">
        <v>333</v>
      </c>
      <c r="C572" s="337" t="s">
        <v>2</v>
      </c>
      <c r="D572" s="337" t="s">
        <v>8</v>
      </c>
      <c r="E572" s="337" t="s">
        <v>4287</v>
      </c>
      <c r="F572" s="306">
        <v>37137458.399999999</v>
      </c>
      <c r="G572" s="212">
        <v>14854983.359999999</v>
      </c>
    </row>
    <row r="573" spans="1:7" s="215" customFormat="1" ht="90" customHeight="1" x14ac:dyDescent="0.35">
      <c r="A573" s="337" t="s">
        <v>2984</v>
      </c>
      <c r="B573" s="336" t="s">
        <v>334</v>
      </c>
      <c r="C573" s="337" t="s">
        <v>2</v>
      </c>
      <c r="D573" s="337" t="s">
        <v>8</v>
      </c>
      <c r="E573" s="337" t="s">
        <v>4287</v>
      </c>
      <c r="F573" s="306">
        <v>2098583.71</v>
      </c>
      <c r="G573" s="212">
        <v>8000000</v>
      </c>
    </row>
    <row r="574" spans="1:7" s="215" customFormat="1" ht="81.75" customHeight="1" x14ac:dyDescent="0.35">
      <c r="A574" s="337" t="s">
        <v>2985</v>
      </c>
      <c r="B574" s="336" t="s">
        <v>335</v>
      </c>
      <c r="C574" s="337" t="s">
        <v>2</v>
      </c>
      <c r="D574" s="337" t="s">
        <v>8</v>
      </c>
      <c r="E574" s="337" t="s">
        <v>4287</v>
      </c>
      <c r="F574" s="306">
        <v>1724417.75</v>
      </c>
      <c r="G574" s="212">
        <v>6212046.7999999998</v>
      </c>
    </row>
    <row r="575" spans="1:7" s="215" customFormat="1" ht="90" customHeight="1" x14ac:dyDescent="0.35">
      <c r="A575" s="337" t="s">
        <v>2986</v>
      </c>
      <c r="B575" s="336" t="s">
        <v>336</v>
      </c>
      <c r="C575" s="337" t="s">
        <v>2</v>
      </c>
      <c r="D575" s="337" t="s">
        <v>8</v>
      </c>
      <c r="E575" s="337" t="s">
        <v>4287</v>
      </c>
      <c r="F575" s="306">
        <v>2184429.5</v>
      </c>
      <c r="G575" s="212">
        <v>5697450</v>
      </c>
    </row>
    <row r="576" spans="1:7" s="215" customFormat="1" ht="105.75" customHeight="1" x14ac:dyDescent="0.35">
      <c r="A576" s="337" t="s">
        <v>2987</v>
      </c>
      <c r="B576" s="336" t="s">
        <v>337</v>
      </c>
      <c r="C576" s="337" t="s">
        <v>2</v>
      </c>
      <c r="D576" s="337" t="s">
        <v>8</v>
      </c>
      <c r="E576" s="337" t="s">
        <v>4287</v>
      </c>
      <c r="F576" s="306">
        <v>1240070.3500000001</v>
      </c>
      <c r="G576" s="212">
        <v>496028.14</v>
      </c>
    </row>
    <row r="577" spans="1:7" s="215" customFormat="1" ht="83.25" customHeight="1" x14ac:dyDescent="0.35">
      <c r="A577" s="337" t="s">
        <v>2988</v>
      </c>
      <c r="B577" s="336" t="s">
        <v>338</v>
      </c>
      <c r="C577" s="337" t="s">
        <v>2</v>
      </c>
      <c r="D577" s="337" t="s">
        <v>8</v>
      </c>
      <c r="E577" s="337" t="s">
        <v>4287</v>
      </c>
      <c r="F577" s="306">
        <v>1491293.5</v>
      </c>
      <c r="G577" s="212">
        <v>11930352</v>
      </c>
    </row>
    <row r="578" spans="1:7" s="215" customFormat="1" ht="47.25" customHeight="1" x14ac:dyDescent="0.35">
      <c r="A578" s="337" t="s">
        <v>2989</v>
      </c>
      <c r="B578" s="336" t="s">
        <v>339</v>
      </c>
      <c r="C578" s="337" t="s">
        <v>2</v>
      </c>
      <c r="D578" s="337" t="s">
        <v>8</v>
      </c>
      <c r="E578" s="337" t="s">
        <v>4287</v>
      </c>
      <c r="F578" s="306">
        <v>738663.4</v>
      </c>
      <c r="G578" s="212">
        <v>9720000</v>
      </c>
    </row>
    <row r="579" spans="1:7" s="215" customFormat="1" ht="100.5" customHeight="1" x14ac:dyDescent="0.35">
      <c r="A579" s="337" t="s">
        <v>2990</v>
      </c>
      <c r="B579" s="336" t="s">
        <v>340</v>
      </c>
      <c r="C579" s="337" t="s">
        <v>2</v>
      </c>
      <c r="D579" s="337" t="s">
        <v>8</v>
      </c>
      <c r="E579" s="337" t="s">
        <v>4287</v>
      </c>
      <c r="F579" s="306">
        <v>3041598.05</v>
      </c>
      <c r="G579" s="212">
        <v>12200000</v>
      </c>
    </row>
    <row r="580" spans="1:7" s="215" customFormat="1" ht="57.75" customHeight="1" x14ac:dyDescent="0.35">
      <c r="A580" s="337" t="s">
        <v>2991</v>
      </c>
      <c r="B580" s="336" t="s">
        <v>341</v>
      </c>
      <c r="C580" s="337" t="s">
        <v>2</v>
      </c>
      <c r="D580" s="337" t="s">
        <v>8</v>
      </c>
      <c r="E580" s="337" t="s">
        <v>4287</v>
      </c>
      <c r="F580" s="306">
        <v>5007632.79</v>
      </c>
      <c r="G580" s="212">
        <v>22360000</v>
      </c>
    </row>
    <row r="581" spans="1:7" s="215" customFormat="1" ht="57.75" customHeight="1" x14ac:dyDescent="0.35">
      <c r="A581" s="337" t="s">
        <v>2992</v>
      </c>
      <c r="B581" s="336" t="s">
        <v>342</v>
      </c>
      <c r="C581" s="337" t="s">
        <v>2</v>
      </c>
      <c r="D581" s="337" t="s">
        <v>8</v>
      </c>
      <c r="E581" s="337" t="s">
        <v>4287</v>
      </c>
      <c r="F581" s="306">
        <v>2815885.55</v>
      </c>
      <c r="G581" s="212">
        <v>10400000</v>
      </c>
    </row>
    <row r="582" spans="1:7" s="215" customFormat="1" ht="76.5" customHeight="1" x14ac:dyDescent="0.35">
      <c r="A582" s="337" t="s">
        <v>2993</v>
      </c>
      <c r="B582" s="336" t="s">
        <v>343</v>
      </c>
      <c r="C582" s="337" t="s">
        <v>2</v>
      </c>
      <c r="D582" s="337" t="s">
        <v>8</v>
      </c>
      <c r="E582" s="337" t="s">
        <v>4287</v>
      </c>
      <c r="F582" s="306">
        <v>6344352.9500000002</v>
      </c>
      <c r="G582" s="212">
        <v>33460567.559999999</v>
      </c>
    </row>
    <row r="583" spans="1:7" s="215" customFormat="1" ht="71.25" customHeight="1" x14ac:dyDescent="0.35">
      <c r="A583" s="337" t="s">
        <v>2994</v>
      </c>
      <c r="B583" s="336" t="s">
        <v>2160</v>
      </c>
      <c r="C583" s="337" t="s">
        <v>2</v>
      </c>
      <c r="D583" s="337" t="s">
        <v>8</v>
      </c>
      <c r="E583" s="337" t="s">
        <v>4287</v>
      </c>
      <c r="F583" s="306">
        <v>2402265.7200000002</v>
      </c>
      <c r="G583" s="174"/>
    </row>
    <row r="584" spans="1:7" s="215" customFormat="1" ht="78.75" customHeight="1" x14ac:dyDescent="0.35">
      <c r="A584" s="337" t="s">
        <v>2995</v>
      </c>
      <c r="B584" s="336" t="s">
        <v>2161</v>
      </c>
      <c r="C584" s="337" t="s">
        <v>2</v>
      </c>
      <c r="D584" s="337" t="s">
        <v>8</v>
      </c>
      <c r="E584" s="337" t="s">
        <v>4287</v>
      </c>
      <c r="F584" s="306">
        <v>374625</v>
      </c>
      <c r="G584" s="174"/>
    </row>
    <row r="585" spans="1:7" s="215" customFormat="1" ht="102" customHeight="1" x14ac:dyDescent="0.35">
      <c r="A585" s="337" t="s">
        <v>2996</v>
      </c>
      <c r="B585" s="336" t="s">
        <v>2162</v>
      </c>
      <c r="C585" s="337" t="s">
        <v>2</v>
      </c>
      <c r="D585" s="337" t="s">
        <v>8</v>
      </c>
      <c r="E585" s="337" t="s">
        <v>4287</v>
      </c>
      <c r="F585" s="306">
        <v>8046779.4699999997</v>
      </c>
      <c r="G585" s="174"/>
    </row>
    <row r="586" spans="1:7" s="215" customFormat="1" ht="60" customHeight="1" x14ac:dyDescent="0.35">
      <c r="A586" s="337" t="s">
        <v>2997</v>
      </c>
      <c r="B586" s="336" t="s">
        <v>2163</v>
      </c>
      <c r="C586" s="337" t="s">
        <v>2</v>
      </c>
      <c r="D586" s="337" t="s">
        <v>8</v>
      </c>
      <c r="E586" s="337" t="s">
        <v>4287</v>
      </c>
      <c r="F586" s="306">
        <v>1205404.8</v>
      </c>
      <c r="G586" s="174"/>
    </row>
    <row r="587" spans="1:7" s="215" customFormat="1" ht="70.5" customHeight="1" x14ac:dyDescent="0.35">
      <c r="A587" s="337" t="s">
        <v>2998</v>
      </c>
      <c r="B587" s="336" t="s">
        <v>2164</v>
      </c>
      <c r="C587" s="337" t="s">
        <v>2</v>
      </c>
      <c r="D587" s="337" t="s">
        <v>8</v>
      </c>
      <c r="E587" s="337" t="s">
        <v>4287</v>
      </c>
      <c r="F587" s="306">
        <v>374625</v>
      </c>
      <c r="G587" s="174"/>
    </row>
    <row r="588" spans="1:7" s="215" customFormat="1" ht="66" customHeight="1" x14ac:dyDescent="0.35">
      <c r="A588" s="337" t="s">
        <v>2999</v>
      </c>
      <c r="B588" s="336" t="s">
        <v>2165</v>
      </c>
      <c r="C588" s="337" t="s">
        <v>2</v>
      </c>
      <c r="D588" s="337" t="s">
        <v>8</v>
      </c>
      <c r="E588" s="337" t="s">
        <v>4287</v>
      </c>
      <c r="F588" s="306">
        <v>3390000</v>
      </c>
      <c r="G588" s="174"/>
    </row>
    <row r="589" spans="1:7" s="215" customFormat="1" ht="70.5" customHeight="1" x14ac:dyDescent="0.35">
      <c r="A589" s="337" t="s">
        <v>3000</v>
      </c>
      <c r="B589" s="336" t="s">
        <v>2166</v>
      </c>
      <c r="C589" s="337" t="s">
        <v>2</v>
      </c>
      <c r="D589" s="337" t="s">
        <v>8</v>
      </c>
      <c r="E589" s="337" t="s">
        <v>4287</v>
      </c>
      <c r="F589" s="306">
        <v>1657307.99</v>
      </c>
      <c r="G589" s="174"/>
    </row>
    <row r="590" spans="1:7" s="215" customFormat="1" ht="69.75" customHeight="1" x14ac:dyDescent="0.35">
      <c r="A590" s="337" t="s">
        <v>3001</v>
      </c>
      <c r="B590" s="336" t="s">
        <v>2167</v>
      </c>
      <c r="C590" s="337" t="s">
        <v>2</v>
      </c>
      <c r="D590" s="337" t="s">
        <v>8</v>
      </c>
      <c r="E590" s="337" t="s">
        <v>4287</v>
      </c>
      <c r="F590" s="306">
        <v>22000000</v>
      </c>
      <c r="G590" s="174"/>
    </row>
    <row r="591" spans="1:7" s="215" customFormat="1" ht="52.5" customHeight="1" x14ac:dyDescent="0.35">
      <c r="A591" s="337" t="s">
        <v>3002</v>
      </c>
      <c r="B591" s="336" t="s">
        <v>2168</v>
      </c>
      <c r="C591" s="337" t="s">
        <v>2</v>
      </c>
      <c r="D591" s="337" t="s">
        <v>8</v>
      </c>
      <c r="E591" s="337" t="s">
        <v>4287</v>
      </c>
      <c r="F591" s="306">
        <v>2162826.23</v>
      </c>
      <c r="G591" s="174"/>
    </row>
    <row r="592" spans="1:7" s="215" customFormat="1" ht="84" customHeight="1" x14ac:dyDescent="0.35">
      <c r="A592" s="337" t="s">
        <v>3003</v>
      </c>
      <c r="B592" s="336" t="s">
        <v>2169</v>
      </c>
      <c r="C592" s="337" t="s">
        <v>2</v>
      </c>
      <c r="D592" s="337" t="s">
        <v>8</v>
      </c>
      <c r="E592" s="337" t="s">
        <v>4287</v>
      </c>
      <c r="F592" s="306">
        <v>20569704.23</v>
      </c>
      <c r="G592" s="174"/>
    </row>
    <row r="593" spans="1:7" s="215" customFormat="1" ht="77.25" customHeight="1" x14ac:dyDescent="0.35">
      <c r="A593" s="337" t="s">
        <v>3004</v>
      </c>
      <c r="B593" s="336" t="s">
        <v>2170</v>
      </c>
      <c r="C593" s="337" t="s">
        <v>2</v>
      </c>
      <c r="D593" s="337" t="s">
        <v>8</v>
      </c>
      <c r="E593" s="337" t="s">
        <v>4287</v>
      </c>
      <c r="F593" s="306">
        <v>161395762.5</v>
      </c>
      <c r="G593" s="174"/>
    </row>
    <row r="594" spans="1:7" s="215" customFormat="1" ht="86.25" customHeight="1" x14ac:dyDescent="0.35">
      <c r="A594" s="337" t="s">
        <v>3005</v>
      </c>
      <c r="B594" s="336" t="s">
        <v>2171</v>
      </c>
      <c r="C594" s="337" t="s">
        <v>2</v>
      </c>
      <c r="D594" s="337" t="s">
        <v>8</v>
      </c>
      <c r="E594" s="337" t="s">
        <v>4287</v>
      </c>
      <c r="F594" s="306">
        <v>11236972.470000001</v>
      </c>
      <c r="G594" s="174"/>
    </row>
    <row r="595" spans="1:7" s="215" customFormat="1" ht="58.5" customHeight="1" x14ac:dyDescent="0.35">
      <c r="A595" s="337" t="s">
        <v>3006</v>
      </c>
      <c r="B595" s="336" t="s">
        <v>2172</v>
      </c>
      <c r="C595" s="337" t="s">
        <v>2</v>
      </c>
      <c r="D595" s="337" t="s">
        <v>8</v>
      </c>
      <c r="E595" s="337" t="s">
        <v>4287</v>
      </c>
      <c r="F595" s="306">
        <v>24742177</v>
      </c>
      <c r="G595" s="174"/>
    </row>
    <row r="596" spans="1:7" s="215" customFormat="1" ht="93" customHeight="1" x14ac:dyDescent="0.35">
      <c r="A596" s="337" t="s">
        <v>3007</v>
      </c>
      <c r="B596" s="336" t="s">
        <v>2173</v>
      </c>
      <c r="C596" s="337" t="s">
        <v>2</v>
      </c>
      <c r="D596" s="337" t="s">
        <v>8</v>
      </c>
      <c r="E596" s="337" t="s">
        <v>4287</v>
      </c>
      <c r="F596" s="306">
        <v>1070003.53</v>
      </c>
      <c r="G596" s="174"/>
    </row>
    <row r="597" spans="1:7" s="215" customFormat="1" ht="93" customHeight="1" x14ac:dyDescent="0.35">
      <c r="A597" s="337" t="s">
        <v>3008</v>
      </c>
      <c r="B597" s="336" t="s">
        <v>2174</v>
      </c>
      <c r="C597" s="337" t="s">
        <v>2</v>
      </c>
      <c r="D597" s="337" t="s">
        <v>8</v>
      </c>
      <c r="E597" s="337" t="s">
        <v>4287</v>
      </c>
      <c r="F597" s="306">
        <v>137767055.21000001</v>
      </c>
      <c r="G597" s="174"/>
    </row>
    <row r="598" spans="1:7" s="215" customFormat="1" ht="70.5" customHeight="1" x14ac:dyDescent="0.35">
      <c r="A598" s="337" t="s">
        <v>3009</v>
      </c>
      <c r="B598" s="336" t="s">
        <v>2175</v>
      </c>
      <c r="C598" s="337" t="s">
        <v>2</v>
      </c>
      <c r="D598" s="337" t="s">
        <v>8</v>
      </c>
      <c r="E598" s="337" t="s">
        <v>4287</v>
      </c>
      <c r="F598" s="306">
        <v>24879750.66</v>
      </c>
      <c r="G598" s="174"/>
    </row>
    <row r="599" spans="1:7" s="215" customFormat="1" ht="82.5" customHeight="1" x14ac:dyDescent="0.35">
      <c r="A599" s="337" t="s">
        <v>3010</v>
      </c>
      <c r="B599" s="336" t="s">
        <v>3011</v>
      </c>
      <c r="C599" s="337" t="s">
        <v>2</v>
      </c>
      <c r="D599" s="337" t="s">
        <v>8</v>
      </c>
      <c r="E599" s="337" t="s">
        <v>4287</v>
      </c>
      <c r="F599" s="306">
        <v>35600000</v>
      </c>
      <c r="G599" s="174"/>
    </row>
    <row r="600" spans="1:7" ht="63" customHeight="1" x14ac:dyDescent="0.35">
      <c r="A600" s="337" t="s">
        <v>3012</v>
      </c>
      <c r="B600" s="336" t="s">
        <v>3013</v>
      </c>
      <c r="C600" s="337" t="s">
        <v>2</v>
      </c>
      <c r="D600" s="337" t="s">
        <v>8</v>
      </c>
      <c r="E600" s="337" t="s">
        <v>4287</v>
      </c>
      <c r="F600" s="306">
        <v>20000000</v>
      </c>
      <c r="G600" s="212"/>
    </row>
    <row r="601" spans="1:7" ht="51" customHeight="1" x14ac:dyDescent="0.35">
      <c r="A601" s="337" t="s">
        <v>3014</v>
      </c>
      <c r="B601" s="336" t="s">
        <v>2126</v>
      </c>
      <c r="C601" s="337" t="s">
        <v>2</v>
      </c>
      <c r="D601" s="337" t="s">
        <v>8</v>
      </c>
      <c r="E601" s="337" t="s">
        <v>4287</v>
      </c>
      <c r="F601" s="306">
        <v>50000000</v>
      </c>
      <c r="G601" s="212"/>
    </row>
    <row r="602" spans="1:7" ht="55.5" customHeight="1" x14ac:dyDescent="0.35">
      <c r="A602" s="337" t="s">
        <v>3015</v>
      </c>
      <c r="B602" s="336" t="s">
        <v>2127</v>
      </c>
      <c r="C602" s="337" t="s">
        <v>2</v>
      </c>
      <c r="D602" s="337" t="s">
        <v>8</v>
      </c>
      <c r="E602" s="337" t="s">
        <v>4287</v>
      </c>
      <c r="F602" s="306">
        <v>1000000</v>
      </c>
      <c r="G602" s="212"/>
    </row>
    <row r="603" spans="1:7" ht="52.5" customHeight="1" x14ac:dyDescent="0.35">
      <c r="A603" s="337" t="s">
        <v>3016</v>
      </c>
      <c r="B603" s="336" t="s">
        <v>2128</v>
      </c>
      <c r="C603" s="337" t="s">
        <v>2</v>
      </c>
      <c r="D603" s="337" t="s">
        <v>8</v>
      </c>
      <c r="E603" s="337" t="s">
        <v>4287</v>
      </c>
      <c r="F603" s="306">
        <v>70000000</v>
      </c>
      <c r="G603" s="212"/>
    </row>
    <row r="604" spans="1:7" ht="70.5" customHeight="1" x14ac:dyDescent="0.35">
      <c r="A604" s="337" t="s">
        <v>3017</v>
      </c>
      <c r="B604" s="336" t="s">
        <v>2129</v>
      </c>
      <c r="C604" s="337" t="s">
        <v>2</v>
      </c>
      <c r="D604" s="337" t="s">
        <v>8</v>
      </c>
      <c r="E604" s="337" t="s">
        <v>4287</v>
      </c>
      <c r="F604" s="306">
        <v>1000000</v>
      </c>
      <c r="G604" s="212"/>
    </row>
    <row r="605" spans="1:7" ht="69" customHeight="1" x14ac:dyDescent="0.35">
      <c r="A605" s="337" t="s">
        <v>3018</v>
      </c>
      <c r="B605" s="336" t="s">
        <v>2130</v>
      </c>
      <c r="C605" s="337" t="s">
        <v>2</v>
      </c>
      <c r="D605" s="337" t="s">
        <v>8</v>
      </c>
      <c r="E605" s="337" t="s">
        <v>4287</v>
      </c>
      <c r="F605" s="306">
        <v>3000000</v>
      </c>
      <c r="G605" s="212"/>
    </row>
    <row r="606" spans="1:7" ht="64.5" customHeight="1" x14ac:dyDescent="0.35">
      <c r="A606" s="337" t="s">
        <v>3019</v>
      </c>
      <c r="B606" s="336" t="s">
        <v>2131</v>
      </c>
      <c r="C606" s="337" t="s">
        <v>2</v>
      </c>
      <c r="D606" s="337" t="s">
        <v>8</v>
      </c>
      <c r="E606" s="337" t="s">
        <v>4287</v>
      </c>
      <c r="F606" s="306">
        <v>28000000</v>
      </c>
      <c r="G606" s="212"/>
    </row>
    <row r="607" spans="1:7" ht="60.75" customHeight="1" x14ac:dyDescent="0.35">
      <c r="A607" s="337" t="s">
        <v>3020</v>
      </c>
      <c r="B607" s="336" t="s">
        <v>2132</v>
      </c>
      <c r="C607" s="337" t="s">
        <v>2</v>
      </c>
      <c r="D607" s="337" t="s">
        <v>8</v>
      </c>
      <c r="E607" s="337" t="s">
        <v>4287</v>
      </c>
      <c r="F607" s="306">
        <v>150000000</v>
      </c>
      <c r="G607" s="212"/>
    </row>
    <row r="608" spans="1:7" ht="111" customHeight="1" x14ac:dyDescent="0.35">
      <c r="A608" s="337" t="s">
        <v>3021</v>
      </c>
      <c r="B608" s="336" t="s">
        <v>2133</v>
      </c>
      <c r="C608" s="337" t="s">
        <v>2</v>
      </c>
      <c r="D608" s="337" t="s">
        <v>8</v>
      </c>
      <c r="E608" s="337" t="s">
        <v>4287</v>
      </c>
      <c r="F608" s="306">
        <v>200000000</v>
      </c>
      <c r="G608" s="212"/>
    </row>
    <row r="609" spans="1:7" ht="69" customHeight="1" x14ac:dyDescent="0.35">
      <c r="A609" s="337" t="s">
        <v>3022</v>
      </c>
      <c r="B609" s="336" t="s">
        <v>2134</v>
      </c>
      <c r="C609" s="337" t="s">
        <v>2</v>
      </c>
      <c r="D609" s="337" t="s">
        <v>8</v>
      </c>
      <c r="E609" s="337" t="s">
        <v>4287</v>
      </c>
      <c r="F609" s="306">
        <v>40000000</v>
      </c>
      <c r="G609" s="212"/>
    </row>
    <row r="610" spans="1:7" ht="50.25" customHeight="1" x14ac:dyDescent="0.35">
      <c r="A610" s="337" t="s">
        <v>3023</v>
      </c>
      <c r="B610" s="336" t="s">
        <v>2135</v>
      </c>
      <c r="C610" s="337" t="s">
        <v>2</v>
      </c>
      <c r="D610" s="337" t="s">
        <v>8</v>
      </c>
      <c r="E610" s="337" t="s">
        <v>4287</v>
      </c>
      <c r="F610" s="306">
        <v>30000000</v>
      </c>
      <c r="G610" s="212"/>
    </row>
    <row r="611" spans="1:7" ht="58.5" customHeight="1" x14ac:dyDescent="0.35">
      <c r="A611" s="337" t="s">
        <v>3024</v>
      </c>
      <c r="B611" s="336" t="s">
        <v>2136</v>
      </c>
      <c r="C611" s="337" t="s">
        <v>2</v>
      </c>
      <c r="D611" s="337" t="s">
        <v>8</v>
      </c>
      <c r="E611" s="337" t="s">
        <v>4287</v>
      </c>
      <c r="F611" s="306">
        <v>30000000</v>
      </c>
      <c r="G611" s="212"/>
    </row>
    <row r="612" spans="1:7" ht="56.25" customHeight="1" x14ac:dyDescent="0.35">
      <c r="A612" s="337" t="s">
        <v>3025</v>
      </c>
      <c r="B612" s="336" t="s">
        <v>2896</v>
      </c>
      <c r="C612" s="337" t="s">
        <v>2</v>
      </c>
      <c r="D612" s="337" t="s">
        <v>8</v>
      </c>
      <c r="E612" s="337" t="s">
        <v>4287</v>
      </c>
      <c r="F612" s="306">
        <v>27694820.949999999</v>
      </c>
      <c r="G612" s="212"/>
    </row>
    <row r="613" spans="1:7" ht="81.75" customHeight="1" x14ac:dyDescent="0.35">
      <c r="A613" s="337" t="s">
        <v>3026</v>
      </c>
      <c r="B613" s="336" t="s">
        <v>2556</v>
      </c>
      <c r="C613" s="337" t="s">
        <v>2</v>
      </c>
      <c r="D613" s="337" t="s">
        <v>8</v>
      </c>
      <c r="E613" s="337" t="s">
        <v>4287</v>
      </c>
      <c r="F613" s="306">
        <v>500000</v>
      </c>
      <c r="G613" s="212"/>
    </row>
    <row r="614" spans="1:7" ht="56.25" customHeight="1" x14ac:dyDescent="0.35">
      <c r="A614" s="337" t="s">
        <v>3027</v>
      </c>
      <c r="B614" s="336" t="s">
        <v>2557</v>
      </c>
      <c r="C614" s="337" t="s">
        <v>2</v>
      </c>
      <c r="D614" s="337" t="s">
        <v>8</v>
      </c>
      <c r="E614" s="337" t="s">
        <v>4287</v>
      </c>
      <c r="F614" s="306">
        <v>500000</v>
      </c>
      <c r="G614" s="212"/>
    </row>
    <row r="615" spans="1:7" ht="83.25" customHeight="1" x14ac:dyDescent="0.35">
      <c r="A615" s="337" t="s">
        <v>3028</v>
      </c>
      <c r="B615" s="336" t="s">
        <v>2558</v>
      </c>
      <c r="C615" s="337" t="s">
        <v>2</v>
      </c>
      <c r="D615" s="337" t="s">
        <v>8</v>
      </c>
      <c r="E615" s="337" t="s">
        <v>4287</v>
      </c>
      <c r="F615" s="306">
        <v>500000</v>
      </c>
      <c r="G615" s="212"/>
    </row>
    <row r="616" spans="1:7" ht="84.75" customHeight="1" x14ac:dyDescent="0.35">
      <c r="A616" s="337" t="s">
        <v>3029</v>
      </c>
      <c r="B616" s="336" t="s">
        <v>2559</v>
      </c>
      <c r="C616" s="337" t="s">
        <v>2</v>
      </c>
      <c r="D616" s="337" t="s">
        <v>8</v>
      </c>
      <c r="E616" s="337" t="s">
        <v>4287</v>
      </c>
      <c r="F616" s="306">
        <v>500000</v>
      </c>
      <c r="G616" s="212"/>
    </row>
    <row r="617" spans="1:7" ht="81.75" customHeight="1" x14ac:dyDescent="0.35">
      <c r="A617" s="337" t="s">
        <v>3030</v>
      </c>
      <c r="B617" s="336" t="s">
        <v>2560</v>
      </c>
      <c r="C617" s="337" t="s">
        <v>2</v>
      </c>
      <c r="D617" s="337" t="s">
        <v>8</v>
      </c>
      <c r="E617" s="337" t="s">
        <v>4287</v>
      </c>
      <c r="F617" s="306">
        <v>500000</v>
      </c>
      <c r="G617" s="212"/>
    </row>
    <row r="618" spans="1:7" ht="77.25" customHeight="1" x14ac:dyDescent="0.35">
      <c r="A618" s="337" t="s">
        <v>3031</v>
      </c>
      <c r="B618" s="336" t="s">
        <v>2137</v>
      </c>
      <c r="C618" s="337" t="s">
        <v>2</v>
      </c>
      <c r="D618" s="337" t="s">
        <v>8</v>
      </c>
      <c r="E618" s="337" t="s">
        <v>4287</v>
      </c>
      <c r="F618" s="306">
        <v>30000000</v>
      </c>
      <c r="G618" s="212"/>
    </row>
    <row r="619" spans="1:7" ht="61.5" customHeight="1" x14ac:dyDescent="0.35">
      <c r="A619" s="337" t="s">
        <v>3032</v>
      </c>
      <c r="B619" s="336" t="s">
        <v>2138</v>
      </c>
      <c r="C619" s="337" t="s">
        <v>2</v>
      </c>
      <c r="D619" s="337" t="s">
        <v>8</v>
      </c>
      <c r="E619" s="337" t="s">
        <v>4287</v>
      </c>
      <c r="F619" s="306">
        <v>20000000</v>
      </c>
      <c r="G619" s="212"/>
    </row>
    <row r="620" spans="1:7" ht="41.25" customHeight="1" x14ac:dyDescent="0.35">
      <c r="A620" s="337" t="s">
        <v>3033</v>
      </c>
      <c r="B620" s="336" t="s">
        <v>2139</v>
      </c>
      <c r="C620" s="337" t="s">
        <v>2</v>
      </c>
      <c r="D620" s="337" t="s">
        <v>8</v>
      </c>
      <c r="E620" s="337" t="s">
        <v>4287</v>
      </c>
      <c r="F620" s="306">
        <v>120000000</v>
      </c>
      <c r="G620" s="212"/>
    </row>
    <row r="621" spans="1:7" ht="84" customHeight="1" x14ac:dyDescent="0.35">
      <c r="A621" s="337" t="s">
        <v>3034</v>
      </c>
      <c r="B621" s="336" t="s">
        <v>2140</v>
      </c>
      <c r="C621" s="337" t="s">
        <v>2</v>
      </c>
      <c r="D621" s="337" t="s">
        <v>8</v>
      </c>
      <c r="E621" s="337" t="s">
        <v>4287</v>
      </c>
      <c r="F621" s="306">
        <v>400000000</v>
      </c>
      <c r="G621" s="212"/>
    </row>
    <row r="622" spans="1:7" ht="51" customHeight="1" x14ac:dyDescent="0.35">
      <c r="A622" s="337" t="s">
        <v>3035</v>
      </c>
      <c r="B622" s="336" t="s">
        <v>2141</v>
      </c>
      <c r="C622" s="337" t="s">
        <v>2</v>
      </c>
      <c r="D622" s="337" t="s">
        <v>8</v>
      </c>
      <c r="E622" s="337" t="s">
        <v>4287</v>
      </c>
      <c r="F622" s="306">
        <v>200000000</v>
      </c>
      <c r="G622" s="212">
        <v>12500000</v>
      </c>
    </row>
    <row r="623" spans="1:7" ht="61.5" customHeight="1" x14ac:dyDescent="0.35">
      <c r="A623" s="337" t="s">
        <v>3036</v>
      </c>
      <c r="B623" s="336" t="s">
        <v>2142</v>
      </c>
      <c r="C623" s="337" t="s">
        <v>2</v>
      </c>
      <c r="D623" s="337" t="s">
        <v>8</v>
      </c>
      <c r="E623" s="337" t="s">
        <v>4287</v>
      </c>
      <c r="F623" s="306">
        <v>50000000</v>
      </c>
      <c r="G623" s="212"/>
    </row>
    <row r="624" spans="1:7" ht="41.25" customHeight="1" x14ac:dyDescent="0.35">
      <c r="A624" s="337" t="s">
        <v>3037</v>
      </c>
      <c r="B624" s="336" t="s">
        <v>2143</v>
      </c>
      <c r="C624" s="337" t="s">
        <v>2</v>
      </c>
      <c r="D624" s="337" t="s">
        <v>8</v>
      </c>
      <c r="E624" s="337" t="s">
        <v>4287</v>
      </c>
      <c r="F624" s="306">
        <v>20000000</v>
      </c>
      <c r="G624" s="212"/>
    </row>
    <row r="625" spans="1:7" ht="67.5" customHeight="1" x14ac:dyDescent="0.35">
      <c r="A625" s="337" t="s">
        <v>3038</v>
      </c>
      <c r="B625" s="336" t="s">
        <v>2144</v>
      </c>
      <c r="C625" s="337" t="s">
        <v>2</v>
      </c>
      <c r="D625" s="337" t="s">
        <v>8</v>
      </c>
      <c r="E625" s="337" t="s">
        <v>4287</v>
      </c>
      <c r="F625" s="306">
        <v>15000000</v>
      </c>
      <c r="G625" s="212"/>
    </row>
    <row r="626" spans="1:7" ht="57.75" customHeight="1" x14ac:dyDescent="0.35">
      <c r="A626" s="337" t="s">
        <v>3039</v>
      </c>
      <c r="B626" s="336" t="s">
        <v>2145</v>
      </c>
      <c r="C626" s="337" t="s">
        <v>2</v>
      </c>
      <c r="D626" s="337" t="s">
        <v>8</v>
      </c>
      <c r="E626" s="337" t="s">
        <v>4287</v>
      </c>
      <c r="F626" s="306">
        <v>15000000</v>
      </c>
      <c r="G626" s="212"/>
    </row>
    <row r="627" spans="1:7" ht="64.5" customHeight="1" x14ac:dyDescent="0.35">
      <c r="A627" s="337" t="s">
        <v>3040</v>
      </c>
      <c r="B627" s="336" t="s">
        <v>2146</v>
      </c>
      <c r="C627" s="337" t="s">
        <v>2</v>
      </c>
      <c r="D627" s="337" t="s">
        <v>8</v>
      </c>
      <c r="E627" s="337" t="s">
        <v>4287</v>
      </c>
      <c r="F627" s="306">
        <v>35000000</v>
      </c>
      <c r="G627" s="212"/>
    </row>
    <row r="628" spans="1:7" ht="80.25" customHeight="1" x14ac:dyDescent="0.35">
      <c r="A628" s="337" t="s">
        <v>3041</v>
      </c>
      <c r="B628" s="336" t="s">
        <v>2147</v>
      </c>
      <c r="C628" s="337" t="s">
        <v>2</v>
      </c>
      <c r="D628" s="337" t="s">
        <v>8</v>
      </c>
      <c r="E628" s="337" t="s">
        <v>4287</v>
      </c>
      <c r="F628" s="306">
        <v>5000000</v>
      </c>
      <c r="G628" s="212"/>
    </row>
    <row r="629" spans="1:7" ht="60" customHeight="1" x14ac:dyDescent="0.35">
      <c r="A629" s="337" t="s">
        <v>3042</v>
      </c>
      <c r="B629" s="336" t="s">
        <v>2148</v>
      </c>
      <c r="C629" s="337" t="s">
        <v>2</v>
      </c>
      <c r="D629" s="337" t="s">
        <v>8</v>
      </c>
      <c r="E629" s="337" t="s">
        <v>4287</v>
      </c>
      <c r="F629" s="306">
        <v>40000000</v>
      </c>
      <c r="G629" s="212"/>
    </row>
    <row r="630" spans="1:7" ht="54.75" customHeight="1" x14ac:dyDescent="0.35">
      <c r="A630" s="337" t="s">
        <v>3043</v>
      </c>
      <c r="B630" s="336" t="s">
        <v>2149</v>
      </c>
      <c r="C630" s="337" t="s">
        <v>2</v>
      </c>
      <c r="D630" s="337" t="s">
        <v>8</v>
      </c>
      <c r="E630" s="337" t="s">
        <v>4287</v>
      </c>
      <c r="F630" s="306">
        <v>40000000</v>
      </c>
      <c r="G630" s="212"/>
    </row>
    <row r="631" spans="1:7" ht="62.25" customHeight="1" x14ac:dyDescent="0.35">
      <c r="A631" s="337" t="s">
        <v>3044</v>
      </c>
      <c r="B631" s="336" t="s">
        <v>2150</v>
      </c>
      <c r="C631" s="337" t="s">
        <v>2</v>
      </c>
      <c r="D631" s="337" t="s">
        <v>8</v>
      </c>
      <c r="E631" s="337" t="s">
        <v>4287</v>
      </c>
      <c r="F631" s="306">
        <v>40000000</v>
      </c>
      <c r="G631" s="212"/>
    </row>
    <row r="632" spans="1:7" ht="57" customHeight="1" x14ac:dyDescent="0.35">
      <c r="A632" s="337" t="s">
        <v>3045</v>
      </c>
      <c r="B632" s="336" t="s">
        <v>2151</v>
      </c>
      <c r="C632" s="337" t="s">
        <v>2</v>
      </c>
      <c r="D632" s="337" t="s">
        <v>8</v>
      </c>
      <c r="E632" s="337" t="s">
        <v>4287</v>
      </c>
      <c r="F632" s="306">
        <v>50000000</v>
      </c>
      <c r="G632" s="212"/>
    </row>
    <row r="633" spans="1:7" ht="57" customHeight="1" x14ac:dyDescent="0.35">
      <c r="A633" s="337" t="s">
        <v>3046</v>
      </c>
      <c r="B633" s="336" t="s">
        <v>4125</v>
      </c>
      <c r="C633" s="337" t="s">
        <v>2</v>
      </c>
      <c r="D633" s="337" t="s">
        <v>8</v>
      </c>
      <c r="E633" s="337" t="s">
        <v>4287</v>
      </c>
      <c r="F633" s="306">
        <v>42000000</v>
      </c>
      <c r="G633" s="212"/>
    </row>
    <row r="634" spans="1:7" ht="35.25" customHeight="1" x14ac:dyDescent="0.35">
      <c r="A634" s="337" t="s">
        <v>3047</v>
      </c>
      <c r="B634" s="336" t="s">
        <v>4126</v>
      </c>
      <c r="C634" s="337" t="s">
        <v>2</v>
      </c>
      <c r="D634" s="337" t="s">
        <v>8</v>
      </c>
      <c r="E634" s="337" t="s">
        <v>4287</v>
      </c>
      <c r="F634" s="306">
        <v>25000000</v>
      </c>
      <c r="G634" s="212"/>
    </row>
    <row r="635" spans="1:7" ht="42" customHeight="1" x14ac:dyDescent="0.35">
      <c r="A635" s="337" t="s">
        <v>3048</v>
      </c>
      <c r="B635" s="336" t="s">
        <v>4127</v>
      </c>
      <c r="C635" s="337" t="s">
        <v>2</v>
      </c>
      <c r="D635" s="337" t="s">
        <v>8</v>
      </c>
      <c r="E635" s="337" t="s">
        <v>4287</v>
      </c>
      <c r="F635" s="306">
        <v>105000000</v>
      </c>
      <c r="G635" s="212"/>
    </row>
    <row r="636" spans="1:7" ht="41.25" customHeight="1" x14ac:dyDescent="0.35">
      <c r="A636" s="337" t="s">
        <v>3049</v>
      </c>
      <c r="B636" s="336" t="s">
        <v>166</v>
      </c>
      <c r="C636" s="337" t="s">
        <v>2</v>
      </c>
      <c r="D636" s="337" t="s">
        <v>8</v>
      </c>
      <c r="E636" s="337" t="s">
        <v>4287</v>
      </c>
      <c r="F636" s="306">
        <v>5000000</v>
      </c>
      <c r="G636" s="212"/>
    </row>
    <row r="637" spans="1:7" ht="41.25" customHeight="1" x14ac:dyDescent="0.35">
      <c r="A637" s="337" t="s">
        <v>3050</v>
      </c>
      <c r="B637" s="336" t="s">
        <v>50</v>
      </c>
      <c r="C637" s="337" t="s">
        <v>2</v>
      </c>
      <c r="D637" s="337" t="s">
        <v>8</v>
      </c>
      <c r="E637" s="337" t="s">
        <v>4287</v>
      </c>
      <c r="F637" s="306">
        <v>500000</v>
      </c>
      <c r="G637" s="212"/>
    </row>
    <row r="638" spans="1:7" ht="41.25" customHeight="1" x14ac:dyDescent="0.35">
      <c r="A638" s="337" t="s">
        <v>3051</v>
      </c>
      <c r="B638" s="336" t="s">
        <v>53</v>
      </c>
      <c r="C638" s="337" t="s">
        <v>2</v>
      </c>
      <c r="D638" s="337" t="s">
        <v>8</v>
      </c>
      <c r="E638" s="337" t="s">
        <v>4287</v>
      </c>
      <c r="F638" s="306">
        <v>2000000</v>
      </c>
      <c r="G638" s="212"/>
    </row>
    <row r="639" spans="1:7" ht="41.25" customHeight="1" x14ac:dyDescent="0.35">
      <c r="A639" s="337" t="s">
        <v>3052</v>
      </c>
      <c r="B639" s="336" t="s">
        <v>51</v>
      </c>
      <c r="C639" s="337" t="s">
        <v>2</v>
      </c>
      <c r="D639" s="337" t="s">
        <v>8</v>
      </c>
      <c r="E639" s="337" t="s">
        <v>4287</v>
      </c>
      <c r="F639" s="306">
        <v>500000</v>
      </c>
      <c r="G639" s="212"/>
    </row>
    <row r="640" spans="1:7" ht="55.5" customHeight="1" x14ac:dyDescent="0.35">
      <c r="A640" s="337" t="s">
        <v>3053</v>
      </c>
      <c r="B640" s="336" t="s">
        <v>2897</v>
      </c>
      <c r="C640" s="337" t="s">
        <v>2</v>
      </c>
      <c r="D640" s="337" t="s">
        <v>8</v>
      </c>
      <c r="E640" s="337" t="s">
        <v>4287</v>
      </c>
      <c r="F640" s="306">
        <v>51000000</v>
      </c>
      <c r="G640" s="212"/>
    </row>
    <row r="641" spans="1:7" ht="72.75" customHeight="1" x14ac:dyDescent="0.35">
      <c r="A641" s="337" t="s">
        <v>3054</v>
      </c>
      <c r="B641" s="336" t="s">
        <v>2898</v>
      </c>
      <c r="C641" s="337" t="s">
        <v>2</v>
      </c>
      <c r="D641" s="337" t="s">
        <v>8</v>
      </c>
      <c r="E641" s="337" t="s">
        <v>4287</v>
      </c>
      <c r="F641" s="306">
        <v>200000000</v>
      </c>
      <c r="G641" s="212"/>
    </row>
    <row r="642" spans="1:7" ht="43.5" customHeight="1" x14ac:dyDescent="0.35">
      <c r="A642" s="337" t="s">
        <v>3055</v>
      </c>
      <c r="B642" s="336" t="s">
        <v>2152</v>
      </c>
      <c r="C642" s="337" t="s">
        <v>2</v>
      </c>
      <c r="D642" s="337" t="s">
        <v>8</v>
      </c>
      <c r="E642" s="337" t="s">
        <v>4287</v>
      </c>
      <c r="F642" s="306">
        <v>2000000</v>
      </c>
      <c r="G642" s="212"/>
    </row>
    <row r="643" spans="1:7" ht="41.25" customHeight="1" x14ac:dyDescent="0.35">
      <c r="A643" s="337" t="s">
        <v>3056</v>
      </c>
      <c r="B643" s="336" t="s">
        <v>2899</v>
      </c>
      <c r="C643" s="337" t="s">
        <v>2</v>
      </c>
      <c r="D643" s="337" t="s">
        <v>8</v>
      </c>
      <c r="E643" s="337" t="s">
        <v>4287</v>
      </c>
      <c r="F643" s="306">
        <v>1000000</v>
      </c>
      <c r="G643" s="212"/>
    </row>
    <row r="644" spans="1:7" ht="41.25" customHeight="1" x14ac:dyDescent="0.35">
      <c r="A644" s="337" t="s">
        <v>3057</v>
      </c>
      <c r="B644" s="336" t="s">
        <v>2900</v>
      </c>
      <c r="C644" s="337" t="s">
        <v>2</v>
      </c>
      <c r="D644" s="337" t="s">
        <v>8</v>
      </c>
      <c r="E644" s="337" t="s">
        <v>4287</v>
      </c>
      <c r="F644" s="306">
        <v>1000000</v>
      </c>
      <c r="G644" s="212"/>
    </row>
    <row r="645" spans="1:7" ht="41.25" customHeight="1" x14ac:dyDescent="0.35">
      <c r="A645" s="337" t="s">
        <v>3058</v>
      </c>
      <c r="B645" s="336" t="s">
        <v>2901</v>
      </c>
      <c r="C645" s="337" t="s">
        <v>2</v>
      </c>
      <c r="D645" s="337" t="s">
        <v>8</v>
      </c>
      <c r="E645" s="337" t="s">
        <v>4287</v>
      </c>
      <c r="F645" s="306">
        <v>1000000</v>
      </c>
      <c r="G645" s="212"/>
    </row>
    <row r="646" spans="1:7" ht="41.25" customHeight="1" x14ac:dyDescent="0.35">
      <c r="A646" s="337" t="s">
        <v>3059</v>
      </c>
      <c r="B646" s="336" t="s">
        <v>2902</v>
      </c>
      <c r="C646" s="337" t="s">
        <v>2</v>
      </c>
      <c r="D646" s="337" t="s">
        <v>8</v>
      </c>
      <c r="E646" s="337" t="s">
        <v>4287</v>
      </c>
      <c r="F646" s="306">
        <v>1000000</v>
      </c>
      <c r="G646" s="212"/>
    </row>
    <row r="647" spans="1:7" ht="41.25" customHeight="1" x14ac:dyDescent="0.35">
      <c r="A647" s="337" t="s">
        <v>3060</v>
      </c>
      <c r="B647" s="336" t="s">
        <v>2903</v>
      </c>
      <c r="C647" s="337" t="s">
        <v>2</v>
      </c>
      <c r="D647" s="337" t="s">
        <v>8</v>
      </c>
      <c r="E647" s="337" t="s">
        <v>4287</v>
      </c>
      <c r="F647" s="306">
        <v>1000000</v>
      </c>
      <c r="G647" s="212"/>
    </row>
    <row r="648" spans="1:7" ht="63" customHeight="1" x14ac:dyDescent="0.35">
      <c r="A648" s="337" t="s">
        <v>3061</v>
      </c>
      <c r="B648" s="336" t="s">
        <v>2904</v>
      </c>
      <c r="C648" s="337" t="s">
        <v>2</v>
      </c>
      <c r="D648" s="337" t="s">
        <v>8</v>
      </c>
      <c r="E648" s="337" t="s">
        <v>4287</v>
      </c>
      <c r="F648" s="306">
        <v>1000000</v>
      </c>
      <c r="G648" s="212"/>
    </row>
    <row r="649" spans="1:7" ht="60" customHeight="1" x14ac:dyDescent="0.35">
      <c r="A649" s="337" t="s">
        <v>3062</v>
      </c>
      <c r="B649" s="336" t="s">
        <v>2905</v>
      </c>
      <c r="C649" s="337" t="s">
        <v>2</v>
      </c>
      <c r="D649" s="337" t="s">
        <v>8</v>
      </c>
      <c r="E649" s="337" t="s">
        <v>4287</v>
      </c>
      <c r="F649" s="306">
        <v>1000000</v>
      </c>
      <c r="G649" s="212"/>
    </row>
    <row r="650" spans="1:7" ht="42.75" customHeight="1" x14ac:dyDescent="0.35">
      <c r="A650" s="337" t="s">
        <v>3063</v>
      </c>
      <c r="B650" s="336" t="s">
        <v>2906</v>
      </c>
      <c r="C650" s="337" t="s">
        <v>2</v>
      </c>
      <c r="D650" s="337" t="s">
        <v>8</v>
      </c>
      <c r="E650" s="337" t="s">
        <v>4287</v>
      </c>
      <c r="F650" s="306">
        <v>1000000</v>
      </c>
      <c r="G650" s="212"/>
    </row>
    <row r="651" spans="1:7" ht="41.25" customHeight="1" x14ac:dyDescent="0.35">
      <c r="A651" s="337" t="s">
        <v>3064</v>
      </c>
      <c r="B651" s="336" t="s">
        <v>2907</v>
      </c>
      <c r="C651" s="337" t="s">
        <v>2</v>
      </c>
      <c r="D651" s="337" t="s">
        <v>8</v>
      </c>
      <c r="E651" s="337" t="s">
        <v>4287</v>
      </c>
      <c r="F651" s="306">
        <v>1000000</v>
      </c>
      <c r="G651" s="212"/>
    </row>
    <row r="652" spans="1:7" ht="37.5" customHeight="1" x14ac:dyDescent="0.35">
      <c r="A652" s="337" t="s">
        <v>3065</v>
      </c>
      <c r="B652" s="336" t="s">
        <v>2908</v>
      </c>
      <c r="C652" s="337" t="s">
        <v>2</v>
      </c>
      <c r="D652" s="337" t="s">
        <v>8</v>
      </c>
      <c r="E652" s="337" t="s">
        <v>4287</v>
      </c>
      <c r="F652" s="306">
        <v>80000000</v>
      </c>
      <c r="G652" s="212"/>
    </row>
    <row r="653" spans="1:7" ht="75" customHeight="1" x14ac:dyDescent="0.35">
      <c r="A653" s="337" t="s">
        <v>3066</v>
      </c>
      <c r="B653" s="336" t="s">
        <v>2909</v>
      </c>
      <c r="C653" s="337" t="s">
        <v>2</v>
      </c>
      <c r="D653" s="337" t="s">
        <v>8</v>
      </c>
      <c r="E653" s="337" t="s">
        <v>4287</v>
      </c>
      <c r="F653" s="306">
        <v>50000000</v>
      </c>
      <c r="G653" s="306">
        <v>50000000</v>
      </c>
    </row>
    <row r="654" spans="1:7" ht="38.25" customHeight="1" x14ac:dyDescent="0.35">
      <c r="A654" s="337" t="s">
        <v>3073</v>
      </c>
      <c r="B654" s="336" t="s">
        <v>2910</v>
      </c>
      <c r="C654" s="337" t="s">
        <v>2</v>
      </c>
      <c r="D654" s="337" t="s">
        <v>8</v>
      </c>
      <c r="E654" s="337" t="s">
        <v>4287</v>
      </c>
      <c r="F654" s="306">
        <v>20000000</v>
      </c>
      <c r="G654" s="212"/>
    </row>
    <row r="655" spans="1:7" ht="57.75" customHeight="1" x14ac:dyDescent="0.35">
      <c r="A655" s="337" t="s">
        <v>4123</v>
      </c>
      <c r="B655" s="336" t="s">
        <v>299</v>
      </c>
      <c r="C655" s="337" t="s">
        <v>2</v>
      </c>
      <c r="D655" s="337" t="s">
        <v>8</v>
      </c>
      <c r="E655" s="337" t="s">
        <v>4287</v>
      </c>
      <c r="F655" s="306">
        <v>2184488.25</v>
      </c>
      <c r="G655" s="306">
        <v>2184488.25</v>
      </c>
    </row>
    <row r="656" spans="1:7" ht="50.25" customHeight="1" x14ac:dyDescent="0.35">
      <c r="A656" s="337" t="s">
        <v>4124</v>
      </c>
      <c r="B656" s="336" t="s">
        <v>300</v>
      </c>
      <c r="C656" s="337" t="s">
        <v>2</v>
      </c>
      <c r="D656" s="337" t="s">
        <v>8</v>
      </c>
      <c r="E656" s="337" t="s">
        <v>4287</v>
      </c>
      <c r="F656" s="306">
        <v>30492875</v>
      </c>
      <c r="G656" s="212"/>
    </row>
    <row r="657" spans="1:7" ht="40.5" customHeight="1" x14ac:dyDescent="0.35">
      <c r="A657" s="337" t="s">
        <v>4273</v>
      </c>
      <c r="B657" s="379" t="s">
        <v>4240</v>
      </c>
      <c r="C657" s="337" t="s">
        <v>2</v>
      </c>
      <c r="D657" s="337" t="s">
        <v>8</v>
      </c>
      <c r="E657" s="337" t="s">
        <v>4287</v>
      </c>
      <c r="F657" s="452">
        <v>100000000</v>
      </c>
      <c r="G657" s="212"/>
    </row>
    <row r="658" spans="1:7" s="220" customFormat="1" ht="37.5" customHeight="1" x14ac:dyDescent="0.35">
      <c r="A658" s="219"/>
      <c r="B658" s="290" t="s">
        <v>691</v>
      </c>
      <c r="C658" s="162"/>
      <c r="D658" s="236"/>
      <c r="E658" s="337" t="s">
        <v>4287</v>
      </c>
      <c r="F658" s="168">
        <v>3585091927</v>
      </c>
      <c r="G658" s="168">
        <v>755686659.37999988</v>
      </c>
    </row>
    <row r="659" spans="1:7" ht="29.25" customHeight="1" x14ac:dyDescent="0.35">
      <c r="A659" s="302"/>
      <c r="B659" s="434"/>
      <c r="C659" s="303"/>
      <c r="D659" s="302"/>
      <c r="E659" s="303"/>
      <c r="F659" s="302"/>
      <c r="G659" s="302"/>
    </row>
    <row r="660" spans="1:7" ht="35.25" customHeight="1" x14ac:dyDescent="0.35">
      <c r="A660" s="325" t="s">
        <v>826</v>
      </c>
      <c r="B660" s="431"/>
      <c r="C660" s="326"/>
      <c r="D660" s="354"/>
      <c r="E660" s="326"/>
      <c r="F660" s="355"/>
      <c r="G660" s="355"/>
    </row>
    <row r="661" spans="1:7" ht="65.25" customHeight="1" x14ac:dyDescent="0.35">
      <c r="A661" s="172" t="s">
        <v>690</v>
      </c>
      <c r="B661" s="290" t="s">
        <v>46</v>
      </c>
      <c r="C661" s="166" t="s">
        <v>48</v>
      </c>
      <c r="D661" s="172" t="s">
        <v>45</v>
      </c>
      <c r="E661" s="166" t="s">
        <v>47</v>
      </c>
      <c r="F661" s="174" t="s">
        <v>4271</v>
      </c>
      <c r="G661" s="174" t="s">
        <v>645</v>
      </c>
    </row>
    <row r="662" spans="1:7" ht="74.25" customHeight="1" x14ac:dyDescent="0.35">
      <c r="A662" s="171" t="s">
        <v>1679</v>
      </c>
      <c r="B662" s="336" t="s">
        <v>1631</v>
      </c>
      <c r="C662" s="304">
        <v>2101</v>
      </c>
      <c r="D662" s="171" t="s">
        <v>637</v>
      </c>
      <c r="E662" s="304">
        <v>70435</v>
      </c>
      <c r="F662" s="305">
        <v>2924925</v>
      </c>
      <c r="G662" s="212">
        <v>29998500</v>
      </c>
    </row>
    <row r="663" spans="1:7" ht="73.5" customHeight="1" x14ac:dyDescent="0.35">
      <c r="A663" s="171" t="s">
        <v>1680</v>
      </c>
      <c r="B663" s="336" t="s">
        <v>344</v>
      </c>
      <c r="C663" s="304" t="s">
        <v>2</v>
      </c>
      <c r="D663" s="171" t="s">
        <v>637</v>
      </c>
      <c r="E663" s="304">
        <v>70435</v>
      </c>
      <c r="F663" s="305">
        <v>9627640</v>
      </c>
      <c r="G663" s="212">
        <v>50627640</v>
      </c>
    </row>
    <row r="664" spans="1:7" ht="84" customHeight="1" x14ac:dyDescent="0.35">
      <c r="A664" s="171" t="s">
        <v>1681</v>
      </c>
      <c r="B664" s="336" t="s">
        <v>345</v>
      </c>
      <c r="C664" s="304" t="s">
        <v>2</v>
      </c>
      <c r="D664" s="171" t="s">
        <v>637</v>
      </c>
      <c r="E664" s="304">
        <v>70435</v>
      </c>
      <c r="F664" s="305">
        <v>8082830</v>
      </c>
      <c r="G664" s="212">
        <v>25082830</v>
      </c>
    </row>
    <row r="665" spans="1:7" ht="60.75" customHeight="1" x14ac:dyDescent="0.35">
      <c r="A665" s="171" t="s">
        <v>1682</v>
      </c>
      <c r="B665" s="336" t="s">
        <v>346</v>
      </c>
      <c r="C665" s="304" t="s">
        <v>2</v>
      </c>
      <c r="D665" s="171" t="s">
        <v>637</v>
      </c>
      <c r="E665" s="304">
        <v>70435</v>
      </c>
      <c r="F665" s="305">
        <v>586950</v>
      </c>
      <c r="G665" s="212">
        <v>11739000</v>
      </c>
    </row>
    <row r="666" spans="1:7" ht="72" customHeight="1" x14ac:dyDescent="0.35">
      <c r="A666" s="171" t="s">
        <v>1683</v>
      </c>
      <c r="B666" s="336" t="s">
        <v>1632</v>
      </c>
      <c r="C666" s="304" t="s">
        <v>2</v>
      </c>
      <c r="D666" s="171" t="s">
        <v>637</v>
      </c>
      <c r="E666" s="304">
        <v>70435</v>
      </c>
      <c r="F666" s="305">
        <v>3406917</v>
      </c>
      <c r="G666" s="212">
        <v>24087000</v>
      </c>
    </row>
    <row r="667" spans="1:7" ht="75.75" customHeight="1" x14ac:dyDescent="0.35">
      <c r="A667" s="171" t="s">
        <v>1684</v>
      </c>
      <c r="B667" s="336" t="s">
        <v>347</v>
      </c>
      <c r="C667" s="304" t="s">
        <v>2</v>
      </c>
      <c r="D667" s="171" t="s">
        <v>637</v>
      </c>
      <c r="E667" s="304">
        <v>70435</v>
      </c>
      <c r="F667" s="305">
        <v>6849050</v>
      </c>
      <c r="G667" s="212">
        <v>20049050</v>
      </c>
    </row>
    <row r="668" spans="1:7" ht="94.5" customHeight="1" x14ac:dyDescent="0.35">
      <c r="A668" s="171" t="s">
        <v>1685</v>
      </c>
      <c r="B668" s="336" t="s">
        <v>1633</v>
      </c>
      <c r="C668" s="304" t="s">
        <v>2</v>
      </c>
      <c r="D668" s="171" t="s">
        <v>637</v>
      </c>
      <c r="E668" s="304">
        <v>70435</v>
      </c>
      <c r="F668" s="305">
        <v>511600</v>
      </c>
      <c r="G668" s="212">
        <v>10232000</v>
      </c>
    </row>
    <row r="669" spans="1:7" ht="60.75" customHeight="1" x14ac:dyDescent="0.35">
      <c r="A669" s="171" t="s">
        <v>1686</v>
      </c>
      <c r="B669" s="336" t="s">
        <v>348</v>
      </c>
      <c r="C669" s="304" t="s">
        <v>2</v>
      </c>
      <c r="D669" s="171" t="s">
        <v>637</v>
      </c>
      <c r="E669" s="304">
        <v>70435</v>
      </c>
      <c r="F669" s="305">
        <v>7392735</v>
      </c>
      <c r="G669" s="212">
        <v>7392735</v>
      </c>
    </row>
    <row r="670" spans="1:7" ht="87" customHeight="1" x14ac:dyDescent="0.35">
      <c r="A670" s="171" t="s">
        <v>1687</v>
      </c>
      <c r="B670" s="336" t="s">
        <v>349</v>
      </c>
      <c r="C670" s="304" t="s">
        <v>2</v>
      </c>
      <c r="D670" s="171" t="s">
        <v>637</v>
      </c>
      <c r="E670" s="304">
        <v>70435</v>
      </c>
      <c r="F670" s="305">
        <v>1718624.7</v>
      </c>
      <c r="G670" s="212">
        <v>1718624.7</v>
      </c>
    </row>
    <row r="671" spans="1:7" ht="69.75" customHeight="1" x14ac:dyDescent="0.35">
      <c r="A671" s="171" t="s">
        <v>1688</v>
      </c>
      <c r="B671" s="336" t="s">
        <v>350</v>
      </c>
      <c r="C671" s="304" t="s">
        <v>2</v>
      </c>
      <c r="D671" s="171" t="s">
        <v>637</v>
      </c>
      <c r="E671" s="304">
        <v>70435</v>
      </c>
      <c r="F671" s="305">
        <v>2876250</v>
      </c>
      <c r="G671" s="212">
        <v>2876250</v>
      </c>
    </row>
    <row r="672" spans="1:7" ht="61.5" customHeight="1" x14ac:dyDescent="0.35">
      <c r="A672" s="171" t="s">
        <v>1689</v>
      </c>
      <c r="B672" s="336" t="s">
        <v>351</v>
      </c>
      <c r="C672" s="304" t="s">
        <v>2</v>
      </c>
      <c r="D672" s="171" t="s">
        <v>637</v>
      </c>
      <c r="E672" s="304">
        <v>70435</v>
      </c>
      <c r="F672" s="305">
        <v>1475304.5</v>
      </c>
      <c r="G672" s="212">
        <v>1475304.5</v>
      </c>
    </row>
    <row r="673" spans="1:7" ht="89.25" customHeight="1" x14ac:dyDescent="0.35">
      <c r="A673" s="171" t="s">
        <v>1690</v>
      </c>
      <c r="B673" s="336" t="s">
        <v>1634</v>
      </c>
      <c r="C673" s="304" t="s">
        <v>2</v>
      </c>
      <c r="D673" s="171" t="s">
        <v>637</v>
      </c>
      <c r="E673" s="304">
        <v>70435</v>
      </c>
      <c r="F673" s="305">
        <v>600000</v>
      </c>
      <c r="G673" s="212">
        <v>30000000</v>
      </c>
    </row>
    <row r="674" spans="1:7" ht="73.5" customHeight="1" x14ac:dyDescent="0.35">
      <c r="A674" s="171" t="s">
        <v>1691</v>
      </c>
      <c r="B674" s="336" t="s">
        <v>1635</v>
      </c>
      <c r="C674" s="304" t="s">
        <v>2</v>
      </c>
      <c r="D674" s="171" t="s">
        <v>637</v>
      </c>
      <c r="E674" s="304">
        <v>70435</v>
      </c>
      <c r="F674" s="305">
        <v>2650000</v>
      </c>
      <c r="G674" s="305">
        <v>1590000</v>
      </c>
    </row>
    <row r="675" spans="1:7" ht="53.25" customHeight="1" x14ac:dyDescent="0.35">
      <c r="A675" s="171" t="s">
        <v>1692</v>
      </c>
      <c r="B675" s="336" t="s">
        <v>352</v>
      </c>
      <c r="C675" s="304" t="s">
        <v>2</v>
      </c>
      <c r="D675" s="171" t="s">
        <v>637</v>
      </c>
      <c r="E675" s="304">
        <v>70435</v>
      </c>
      <c r="F675" s="305">
        <v>1130660.45</v>
      </c>
      <c r="G675" s="212">
        <v>6957783</v>
      </c>
    </row>
    <row r="676" spans="1:7" ht="66.75" customHeight="1" x14ac:dyDescent="0.35">
      <c r="A676" s="171" t="s">
        <v>1693</v>
      </c>
      <c r="B676" s="336" t="s">
        <v>1636</v>
      </c>
      <c r="C676" s="304" t="s">
        <v>2</v>
      </c>
      <c r="D676" s="171" t="s">
        <v>637</v>
      </c>
      <c r="E676" s="304">
        <v>70435</v>
      </c>
      <c r="F676" s="305">
        <v>300000</v>
      </c>
      <c r="G676" s="212">
        <v>30000000</v>
      </c>
    </row>
    <row r="677" spans="1:7" ht="59.25" customHeight="1" x14ac:dyDescent="0.35">
      <c r="A677" s="171" t="s">
        <v>1694</v>
      </c>
      <c r="B677" s="336" t="s">
        <v>1637</v>
      </c>
      <c r="C677" s="304" t="s">
        <v>2</v>
      </c>
      <c r="D677" s="171" t="s">
        <v>637</v>
      </c>
      <c r="E677" s="304">
        <v>70435</v>
      </c>
      <c r="F677" s="305">
        <v>300000</v>
      </c>
      <c r="G677" s="212">
        <v>30000000</v>
      </c>
    </row>
    <row r="678" spans="1:7" ht="71.25" customHeight="1" x14ac:dyDescent="0.35">
      <c r="A678" s="171" t="s">
        <v>1695</v>
      </c>
      <c r="B678" s="336" t="s">
        <v>1638</v>
      </c>
      <c r="C678" s="304" t="s">
        <v>2</v>
      </c>
      <c r="D678" s="171" t="s">
        <v>637</v>
      </c>
      <c r="E678" s="304">
        <v>70435</v>
      </c>
      <c r="F678" s="305">
        <v>300000</v>
      </c>
      <c r="G678" s="212">
        <v>11956930.4</v>
      </c>
    </row>
    <row r="679" spans="1:7" ht="75.75" customHeight="1" x14ac:dyDescent="0.35">
      <c r="A679" s="171" t="s">
        <v>1696</v>
      </c>
      <c r="B679" s="336" t="s">
        <v>353</v>
      </c>
      <c r="C679" s="304" t="s">
        <v>2</v>
      </c>
      <c r="D679" s="171" t="s">
        <v>637</v>
      </c>
      <c r="E679" s="304">
        <v>70435</v>
      </c>
      <c r="F679" s="305">
        <v>382185</v>
      </c>
      <c r="G679" s="212">
        <v>4586211</v>
      </c>
    </row>
    <row r="680" spans="1:7" ht="85.5" customHeight="1" x14ac:dyDescent="0.35">
      <c r="A680" s="171" t="s">
        <v>2470</v>
      </c>
      <c r="B680" s="336" t="s">
        <v>1639</v>
      </c>
      <c r="C680" s="304" t="s">
        <v>2</v>
      </c>
      <c r="D680" s="171" t="s">
        <v>637</v>
      </c>
      <c r="E680" s="304">
        <v>70435</v>
      </c>
      <c r="F680" s="305">
        <v>300000</v>
      </c>
      <c r="G680" s="212">
        <v>961093.26</v>
      </c>
    </row>
    <row r="681" spans="1:7" ht="74.25" customHeight="1" x14ac:dyDescent="0.35">
      <c r="A681" s="171" t="s">
        <v>1697</v>
      </c>
      <c r="B681" s="336" t="s">
        <v>354</v>
      </c>
      <c r="C681" s="304" t="s">
        <v>2</v>
      </c>
      <c r="D681" s="171" t="s">
        <v>637</v>
      </c>
      <c r="E681" s="304">
        <v>70435</v>
      </c>
      <c r="F681" s="305">
        <v>1005793.9</v>
      </c>
      <c r="G681" s="212">
        <v>736974.9</v>
      </c>
    </row>
    <row r="682" spans="1:7" ht="65.25" customHeight="1" x14ac:dyDescent="0.35">
      <c r="A682" s="171" t="s">
        <v>1698</v>
      </c>
      <c r="B682" s="336" t="s">
        <v>1640</v>
      </c>
      <c r="C682" s="304" t="s">
        <v>2</v>
      </c>
      <c r="D682" s="171" t="s">
        <v>637</v>
      </c>
      <c r="E682" s="304">
        <v>70435</v>
      </c>
      <c r="F682" s="305">
        <v>1436546.95</v>
      </c>
      <c r="G682" s="212">
        <v>861928.16999999993</v>
      </c>
    </row>
    <row r="683" spans="1:7" ht="63" customHeight="1" x14ac:dyDescent="0.35">
      <c r="A683" s="171" t="s">
        <v>1699</v>
      </c>
      <c r="B683" s="336" t="s">
        <v>1641</v>
      </c>
      <c r="C683" s="304" t="s">
        <v>2</v>
      </c>
      <c r="D683" s="171" t="s">
        <v>637</v>
      </c>
      <c r="E683" s="304">
        <v>70435</v>
      </c>
      <c r="F683" s="305">
        <v>300000</v>
      </c>
      <c r="G683" s="212">
        <v>11477340</v>
      </c>
    </row>
    <row r="684" spans="1:7" ht="79.5" customHeight="1" x14ac:dyDescent="0.35">
      <c r="A684" s="171" t="s">
        <v>1700</v>
      </c>
      <c r="B684" s="336" t="s">
        <v>1642</v>
      </c>
      <c r="C684" s="304" t="s">
        <v>2</v>
      </c>
      <c r="D684" s="171" t="s">
        <v>637</v>
      </c>
      <c r="E684" s="304">
        <v>70435</v>
      </c>
      <c r="F684" s="305">
        <v>300000</v>
      </c>
      <c r="G684" s="212">
        <v>15000000</v>
      </c>
    </row>
    <row r="685" spans="1:7" ht="89.25" customHeight="1" x14ac:dyDescent="0.35">
      <c r="A685" s="171" t="s">
        <v>1701</v>
      </c>
      <c r="B685" s="336" t="s">
        <v>1643</v>
      </c>
      <c r="C685" s="304" t="s">
        <v>2</v>
      </c>
      <c r="D685" s="171" t="s">
        <v>637</v>
      </c>
      <c r="E685" s="304">
        <v>70435</v>
      </c>
      <c r="F685" s="305">
        <v>300000</v>
      </c>
      <c r="G685" s="212">
        <v>40000000</v>
      </c>
    </row>
    <row r="686" spans="1:7" ht="73.5" customHeight="1" x14ac:dyDescent="0.35">
      <c r="A686" s="171" t="s">
        <v>1702</v>
      </c>
      <c r="B686" s="336" t="s">
        <v>1644</v>
      </c>
      <c r="C686" s="304" t="s">
        <v>2</v>
      </c>
      <c r="D686" s="171" t="s">
        <v>637</v>
      </c>
      <c r="E686" s="304">
        <v>70435</v>
      </c>
      <c r="F686" s="305">
        <v>38104634.75</v>
      </c>
      <c r="G686" s="212">
        <v>14400000</v>
      </c>
    </row>
    <row r="687" spans="1:7" ht="86.25" customHeight="1" x14ac:dyDescent="0.35">
      <c r="A687" s="171" t="s">
        <v>1703</v>
      </c>
      <c r="B687" s="336" t="s">
        <v>1645</v>
      </c>
      <c r="C687" s="304" t="s">
        <v>2</v>
      </c>
      <c r="D687" s="171" t="s">
        <v>637</v>
      </c>
      <c r="E687" s="304">
        <v>70435</v>
      </c>
      <c r="F687" s="305">
        <v>1568854</v>
      </c>
      <c r="G687" s="212"/>
    </row>
    <row r="688" spans="1:7" ht="54" customHeight="1" x14ac:dyDescent="0.35">
      <c r="A688" s="171" t="s">
        <v>1704</v>
      </c>
      <c r="B688" s="336" t="s">
        <v>1646</v>
      </c>
      <c r="C688" s="304" t="s">
        <v>2</v>
      </c>
      <c r="D688" s="171" t="s">
        <v>637</v>
      </c>
      <c r="E688" s="304">
        <v>70435</v>
      </c>
      <c r="F688" s="305">
        <v>8329606</v>
      </c>
      <c r="G688" s="212">
        <v>11589018</v>
      </c>
    </row>
    <row r="689" spans="1:7" ht="84.75" customHeight="1" x14ac:dyDescent="0.35">
      <c r="A689" s="171" t="s">
        <v>1705</v>
      </c>
      <c r="B689" s="336" t="s">
        <v>1647</v>
      </c>
      <c r="C689" s="304" t="s">
        <v>2</v>
      </c>
      <c r="D689" s="171" t="s">
        <v>637</v>
      </c>
      <c r="E689" s="304">
        <v>70435</v>
      </c>
      <c r="F689" s="305">
        <v>500000</v>
      </c>
      <c r="G689" s="212"/>
    </row>
    <row r="690" spans="1:7" ht="86.25" customHeight="1" x14ac:dyDescent="0.35">
      <c r="A690" s="171" t="s">
        <v>1706</v>
      </c>
      <c r="B690" s="336" t="s">
        <v>1648</v>
      </c>
      <c r="C690" s="304" t="s">
        <v>2</v>
      </c>
      <c r="D690" s="171" t="s">
        <v>637</v>
      </c>
      <c r="E690" s="304">
        <v>70435</v>
      </c>
      <c r="F690" s="305">
        <v>2000000</v>
      </c>
      <c r="G690" s="212">
        <v>200000000</v>
      </c>
    </row>
    <row r="691" spans="1:7" ht="66.75" customHeight="1" x14ac:dyDescent="0.35">
      <c r="A691" s="171" t="s">
        <v>1707</v>
      </c>
      <c r="B691" s="336" t="s">
        <v>1649</v>
      </c>
      <c r="C691" s="304" t="s">
        <v>2</v>
      </c>
      <c r="D691" s="171" t="s">
        <v>637</v>
      </c>
      <c r="E691" s="304">
        <v>70435</v>
      </c>
      <c r="F691" s="305">
        <v>300000</v>
      </c>
      <c r="G691" s="212">
        <v>50000000</v>
      </c>
    </row>
    <row r="692" spans="1:7" ht="57.75" customHeight="1" x14ac:dyDescent="0.35">
      <c r="A692" s="171" t="s">
        <v>1708</v>
      </c>
      <c r="B692" s="336" t="s">
        <v>1650</v>
      </c>
      <c r="C692" s="304" t="s">
        <v>2</v>
      </c>
      <c r="D692" s="171" t="s">
        <v>637</v>
      </c>
      <c r="E692" s="304">
        <v>70435</v>
      </c>
      <c r="F692" s="305">
        <v>4000000</v>
      </c>
      <c r="G692" s="212"/>
    </row>
    <row r="693" spans="1:7" ht="57" customHeight="1" x14ac:dyDescent="0.35">
      <c r="A693" s="171" t="s">
        <v>1709</v>
      </c>
      <c r="B693" s="336" t="s">
        <v>1651</v>
      </c>
      <c r="C693" s="304" t="s">
        <v>2</v>
      </c>
      <c r="D693" s="171" t="s">
        <v>637</v>
      </c>
      <c r="E693" s="304">
        <v>70435</v>
      </c>
      <c r="F693" s="305">
        <v>3147986.5</v>
      </c>
      <c r="G693" s="212"/>
    </row>
    <row r="694" spans="1:7" ht="77.25" customHeight="1" x14ac:dyDescent="0.35">
      <c r="A694" s="171" t="s">
        <v>1710</v>
      </c>
      <c r="B694" s="336" t="s">
        <v>1652</v>
      </c>
      <c r="C694" s="304" t="s">
        <v>2</v>
      </c>
      <c r="D694" s="171" t="s">
        <v>637</v>
      </c>
      <c r="E694" s="304">
        <v>70435</v>
      </c>
      <c r="F694" s="305">
        <v>500000</v>
      </c>
      <c r="G694" s="212"/>
    </row>
    <row r="695" spans="1:7" ht="80.25" customHeight="1" x14ac:dyDescent="0.35">
      <c r="A695" s="171" t="s">
        <v>1711</v>
      </c>
      <c r="B695" s="336" t="s">
        <v>1653</v>
      </c>
      <c r="C695" s="304" t="s">
        <v>2</v>
      </c>
      <c r="D695" s="171" t="s">
        <v>637</v>
      </c>
      <c r="E695" s="304">
        <v>70435</v>
      </c>
      <c r="F695" s="305">
        <v>900000</v>
      </c>
      <c r="G695" s="212"/>
    </row>
    <row r="696" spans="1:7" ht="65.25" customHeight="1" x14ac:dyDescent="0.35">
      <c r="A696" s="171" t="s">
        <v>1712</v>
      </c>
      <c r="B696" s="336" t="s">
        <v>1654</v>
      </c>
      <c r="C696" s="304" t="s">
        <v>2</v>
      </c>
      <c r="D696" s="171" t="s">
        <v>637</v>
      </c>
      <c r="E696" s="304">
        <v>70435</v>
      </c>
      <c r="F696" s="305">
        <v>500000</v>
      </c>
      <c r="G696" s="212"/>
    </row>
    <row r="697" spans="1:7" ht="60" customHeight="1" x14ac:dyDescent="0.35">
      <c r="A697" s="171" t="s">
        <v>1713</v>
      </c>
      <c r="B697" s="336" t="s">
        <v>1655</v>
      </c>
      <c r="C697" s="304" t="s">
        <v>2</v>
      </c>
      <c r="D697" s="171" t="s">
        <v>637</v>
      </c>
      <c r="E697" s="304">
        <v>70435</v>
      </c>
      <c r="F697" s="305">
        <v>2000000</v>
      </c>
      <c r="G697" s="212"/>
    </row>
    <row r="698" spans="1:7" ht="60.75" customHeight="1" x14ac:dyDescent="0.35">
      <c r="A698" s="171" t="s">
        <v>1714</v>
      </c>
      <c r="B698" s="336" t="s">
        <v>1656</v>
      </c>
      <c r="C698" s="304" t="s">
        <v>2</v>
      </c>
      <c r="D698" s="171" t="s">
        <v>637</v>
      </c>
      <c r="E698" s="304">
        <v>70435</v>
      </c>
      <c r="F698" s="305">
        <v>6000000</v>
      </c>
      <c r="G698" s="212"/>
    </row>
    <row r="699" spans="1:7" ht="65.25" customHeight="1" x14ac:dyDescent="0.35">
      <c r="A699" s="171" t="s">
        <v>1715</v>
      </c>
      <c r="B699" s="336" t="s">
        <v>1657</v>
      </c>
      <c r="C699" s="304" t="s">
        <v>2</v>
      </c>
      <c r="D699" s="171" t="s">
        <v>637</v>
      </c>
      <c r="E699" s="304">
        <v>70435</v>
      </c>
      <c r="F699" s="305">
        <v>400000</v>
      </c>
      <c r="G699" s="212"/>
    </row>
    <row r="700" spans="1:7" ht="62.25" customHeight="1" x14ac:dyDescent="0.35">
      <c r="A700" s="171" t="s">
        <v>1716</v>
      </c>
      <c r="B700" s="336" t="s">
        <v>1658</v>
      </c>
      <c r="C700" s="304" t="s">
        <v>2</v>
      </c>
      <c r="D700" s="171" t="s">
        <v>637</v>
      </c>
      <c r="E700" s="304">
        <v>70435</v>
      </c>
      <c r="F700" s="305">
        <v>5000000</v>
      </c>
      <c r="G700" s="212"/>
    </row>
    <row r="701" spans="1:7" ht="61.5" customHeight="1" x14ac:dyDescent="0.35">
      <c r="A701" s="171" t="s">
        <v>1717</v>
      </c>
      <c r="B701" s="336" t="s">
        <v>1659</v>
      </c>
      <c r="C701" s="304" t="s">
        <v>2</v>
      </c>
      <c r="D701" s="171" t="s">
        <v>637</v>
      </c>
      <c r="E701" s="304">
        <v>70435</v>
      </c>
      <c r="F701" s="305">
        <v>1000000</v>
      </c>
      <c r="G701" s="212"/>
    </row>
    <row r="702" spans="1:7" ht="72.75" customHeight="1" x14ac:dyDescent="0.35">
      <c r="A702" s="171" t="s">
        <v>1718</v>
      </c>
      <c r="B702" s="336" t="s">
        <v>1660</v>
      </c>
      <c r="C702" s="304" t="s">
        <v>2</v>
      </c>
      <c r="D702" s="171" t="s">
        <v>637</v>
      </c>
      <c r="E702" s="304">
        <v>70435</v>
      </c>
      <c r="F702" s="305">
        <v>1000000</v>
      </c>
      <c r="G702" s="212"/>
    </row>
    <row r="703" spans="1:7" ht="61.5" customHeight="1" x14ac:dyDescent="0.35">
      <c r="A703" s="171" t="s">
        <v>1719</v>
      </c>
      <c r="B703" s="336" t="s">
        <v>1661</v>
      </c>
      <c r="C703" s="304" t="s">
        <v>2</v>
      </c>
      <c r="D703" s="171" t="s">
        <v>637</v>
      </c>
      <c r="E703" s="304">
        <v>70435</v>
      </c>
      <c r="F703" s="305">
        <v>950000</v>
      </c>
      <c r="G703" s="306"/>
    </row>
    <row r="704" spans="1:7" ht="66.75" customHeight="1" x14ac:dyDescent="0.35">
      <c r="A704" s="171" t="s">
        <v>1720</v>
      </c>
      <c r="B704" s="336" t="s">
        <v>1662</v>
      </c>
      <c r="C704" s="304" t="s">
        <v>2</v>
      </c>
      <c r="D704" s="171" t="s">
        <v>637</v>
      </c>
      <c r="E704" s="304">
        <v>70435</v>
      </c>
      <c r="F704" s="305">
        <v>200000</v>
      </c>
      <c r="G704" s="306"/>
    </row>
    <row r="705" spans="1:7" ht="54" customHeight="1" x14ac:dyDescent="0.35">
      <c r="A705" s="171" t="s">
        <v>1721</v>
      </c>
      <c r="B705" s="336" t="s">
        <v>1663</v>
      </c>
      <c r="C705" s="304" t="s">
        <v>2</v>
      </c>
      <c r="D705" s="171" t="s">
        <v>637</v>
      </c>
      <c r="E705" s="304">
        <v>70435</v>
      </c>
      <c r="F705" s="305">
        <v>56000000</v>
      </c>
      <c r="G705" s="306"/>
    </row>
    <row r="706" spans="1:7" ht="66.75" customHeight="1" x14ac:dyDescent="0.35">
      <c r="A706" s="171" t="s">
        <v>1722</v>
      </c>
      <c r="B706" s="336" t="s">
        <v>1664</v>
      </c>
      <c r="C706" s="304" t="s">
        <v>2</v>
      </c>
      <c r="D706" s="171" t="s">
        <v>637</v>
      </c>
      <c r="E706" s="304">
        <v>70435</v>
      </c>
      <c r="F706" s="305">
        <v>50000</v>
      </c>
      <c r="G706" s="306"/>
    </row>
    <row r="707" spans="1:7" ht="60" customHeight="1" x14ac:dyDescent="0.35">
      <c r="A707" s="171" t="s">
        <v>1723</v>
      </c>
      <c r="B707" s="336" t="s">
        <v>1665</v>
      </c>
      <c r="C707" s="304" t="s">
        <v>2</v>
      </c>
      <c r="D707" s="171" t="s">
        <v>637</v>
      </c>
      <c r="E707" s="304">
        <v>70435</v>
      </c>
      <c r="F707" s="305">
        <v>63888</v>
      </c>
      <c r="G707" s="306"/>
    </row>
    <row r="708" spans="1:7" ht="60" customHeight="1" x14ac:dyDescent="0.35">
      <c r="A708" s="171" t="s">
        <v>1724</v>
      </c>
      <c r="B708" s="336" t="s">
        <v>1666</v>
      </c>
      <c r="C708" s="304" t="s">
        <v>2</v>
      </c>
      <c r="D708" s="171" t="s">
        <v>637</v>
      </c>
      <c r="E708" s="304">
        <v>70435</v>
      </c>
      <c r="F708" s="305">
        <v>50000</v>
      </c>
      <c r="G708" s="306"/>
    </row>
    <row r="709" spans="1:7" ht="57.75" customHeight="1" x14ac:dyDescent="0.35">
      <c r="A709" s="171" t="s">
        <v>1725</v>
      </c>
      <c r="B709" s="336" t="s">
        <v>1667</v>
      </c>
      <c r="C709" s="304" t="s">
        <v>2</v>
      </c>
      <c r="D709" s="171" t="s">
        <v>637</v>
      </c>
      <c r="E709" s="304">
        <v>70435</v>
      </c>
      <c r="F709" s="305">
        <v>3500000</v>
      </c>
      <c r="G709" s="306"/>
    </row>
    <row r="710" spans="1:7" ht="57.75" customHeight="1" x14ac:dyDescent="0.35">
      <c r="A710" s="171" t="s">
        <v>1726</v>
      </c>
      <c r="B710" s="336" t="s">
        <v>1668</v>
      </c>
      <c r="C710" s="304" t="s">
        <v>2</v>
      </c>
      <c r="D710" s="171" t="s">
        <v>637</v>
      </c>
      <c r="E710" s="304">
        <v>70435</v>
      </c>
      <c r="F710" s="305">
        <v>50000</v>
      </c>
      <c r="G710" s="306"/>
    </row>
    <row r="711" spans="1:7" ht="72.75" customHeight="1" x14ac:dyDescent="0.35">
      <c r="A711" s="171" t="s">
        <v>1727</v>
      </c>
      <c r="B711" s="336" t="s">
        <v>1669</v>
      </c>
      <c r="C711" s="304" t="s">
        <v>2</v>
      </c>
      <c r="D711" s="171" t="s">
        <v>637</v>
      </c>
      <c r="E711" s="304">
        <v>70435</v>
      </c>
      <c r="F711" s="305">
        <v>50000</v>
      </c>
      <c r="G711" s="306"/>
    </row>
    <row r="712" spans="1:7" ht="83.25" customHeight="1" x14ac:dyDescent="0.35">
      <c r="A712" s="171" t="s">
        <v>1728</v>
      </c>
      <c r="B712" s="336" t="s">
        <v>1670</v>
      </c>
      <c r="C712" s="304" t="s">
        <v>2</v>
      </c>
      <c r="D712" s="171" t="s">
        <v>637</v>
      </c>
      <c r="E712" s="304">
        <v>70435</v>
      </c>
      <c r="F712" s="305">
        <v>50000</v>
      </c>
      <c r="G712" s="306"/>
    </row>
    <row r="713" spans="1:7" ht="81.75" customHeight="1" x14ac:dyDescent="0.35">
      <c r="A713" s="171" t="s">
        <v>1729</v>
      </c>
      <c r="B713" s="336" t="s">
        <v>1671</v>
      </c>
      <c r="C713" s="304" t="s">
        <v>2</v>
      </c>
      <c r="D713" s="171" t="s">
        <v>637</v>
      </c>
      <c r="E713" s="304">
        <v>70435</v>
      </c>
      <c r="F713" s="305">
        <v>50000</v>
      </c>
      <c r="G713" s="306"/>
    </row>
    <row r="714" spans="1:7" ht="57.75" customHeight="1" x14ac:dyDescent="0.35">
      <c r="A714" s="171" t="s">
        <v>1730</v>
      </c>
      <c r="B714" s="336" t="s">
        <v>1672</v>
      </c>
      <c r="C714" s="304" t="s">
        <v>2</v>
      </c>
      <c r="D714" s="171" t="s">
        <v>637</v>
      </c>
      <c r="E714" s="304">
        <v>70435</v>
      </c>
      <c r="F714" s="305">
        <v>50000</v>
      </c>
      <c r="G714" s="306"/>
    </row>
    <row r="715" spans="1:7" ht="57.75" customHeight="1" x14ac:dyDescent="0.35">
      <c r="A715" s="171" t="s">
        <v>1731</v>
      </c>
      <c r="B715" s="336" t="s">
        <v>1673</v>
      </c>
      <c r="C715" s="304" t="s">
        <v>2</v>
      </c>
      <c r="D715" s="171" t="s">
        <v>637</v>
      </c>
      <c r="E715" s="304">
        <v>70435</v>
      </c>
      <c r="F715" s="305">
        <v>50000</v>
      </c>
      <c r="G715" s="306"/>
    </row>
    <row r="716" spans="1:7" ht="84.75" customHeight="1" x14ac:dyDescent="0.35">
      <c r="A716" s="171" t="s">
        <v>1732</v>
      </c>
      <c r="B716" s="336" t="s">
        <v>1674</v>
      </c>
      <c r="C716" s="304" t="s">
        <v>2</v>
      </c>
      <c r="D716" s="171" t="s">
        <v>637</v>
      </c>
      <c r="E716" s="304">
        <v>70435</v>
      </c>
      <c r="F716" s="305">
        <v>50000</v>
      </c>
      <c r="G716" s="306"/>
    </row>
    <row r="717" spans="1:7" ht="57.75" customHeight="1" x14ac:dyDescent="0.35">
      <c r="A717" s="171" t="s">
        <v>1733</v>
      </c>
      <c r="B717" s="336" t="s">
        <v>1675</v>
      </c>
      <c r="C717" s="304" t="s">
        <v>2</v>
      </c>
      <c r="D717" s="171" t="s">
        <v>637</v>
      </c>
      <c r="E717" s="304">
        <v>70435</v>
      </c>
      <c r="F717" s="305">
        <v>300000</v>
      </c>
      <c r="G717" s="306"/>
    </row>
    <row r="718" spans="1:7" ht="57.75" customHeight="1" x14ac:dyDescent="0.35">
      <c r="A718" s="171" t="s">
        <v>1734</v>
      </c>
      <c r="B718" s="336" t="s">
        <v>1676</v>
      </c>
      <c r="C718" s="304" t="s">
        <v>2</v>
      </c>
      <c r="D718" s="171" t="s">
        <v>637</v>
      </c>
      <c r="E718" s="304">
        <v>70435</v>
      </c>
      <c r="F718" s="305">
        <v>300000</v>
      </c>
      <c r="G718" s="306"/>
    </row>
    <row r="719" spans="1:7" ht="57.75" customHeight="1" x14ac:dyDescent="0.35">
      <c r="A719" s="171" t="s">
        <v>1735</v>
      </c>
      <c r="B719" s="336" t="s">
        <v>4275</v>
      </c>
      <c r="C719" s="304" t="s">
        <v>2</v>
      </c>
      <c r="D719" s="171" t="s">
        <v>637</v>
      </c>
      <c r="E719" s="304">
        <v>70435</v>
      </c>
      <c r="F719" s="305">
        <v>30000000</v>
      </c>
      <c r="G719" s="306"/>
    </row>
    <row r="720" spans="1:7" ht="57.75" customHeight="1" x14ac:dyDescent="0.35">
      <c r="A720" s="171" t="s">
        <v>1736</v>
      </c>
      <c r="B720" s="336" t="s">
        <v>1677</v>
      </c>
      <c r="C720" s="304" t="s">
        <v>2</v>
      </c>
      <c r="D720" s="171" t="s">
        <v>637</v>
      </c>
      <c r="E720" s="304">
        <v>70435</v>
      </c>
      <c r="F720" s="305">
        <v>200000</v>
      </c>
      <c r="G720" s="306"/>
    </row>
    <row r="721" spans="1:7" ht="46.5" customHeight="1" x14ac:dyDescent="0.35">
      <c r="A721" s="171" t="s">
        <v>1737</v>
      </c>
      <c r="B721" s="336" t="s">
        <v>1678</v>
      </c>
      <c r="C721" s="304" t="s">
        <v>2</v>
      </c>
      <c r="D721" s="171" t="s">
        <v>637</v>
      </c>
      <c r="E721" s="304">
        <v>70435</v>
      </c>
      <c r="F721" s="305">
        <v>8000000</v>
      </c>
      <c r="G721" s="306">
        <v>20000000</v>
      </c>
    </row>
    <row r="722" spans="1:7" ht="46.5" customHeight="1" x14ac:dyDescent="0.35">
      <c r="A722" s="171" t="s">
        <v>4269</v>
      </c>
      <c r="B722" s="336" t="s">
        <v>4268</v>
      </c>
      <c r="C722" s="304" t="s">
        <v>2</v>
      </c>
      <c r="D722" s="171" t="s">
        <v>637</v>
      </c>
      <c r="E722" s="304">
        <v>70435</v>
      </c>
      <c r="F722" s="305">
        <v>50000000</v>
      </c>
      <c r="G722" s="306"/>
    </row>
    <row r="723" spans="1:7" ht="37.5" customHeight="1" x14ac:dyDescent="0.35">
      <c r="A723" s="275"/>
      <c r="B723" s="290" t="s">
        <v>691</v>
      </c>
      <c r="C723" s="225"/>
      <c r="D723" s="216"/>
      <c r="E723" s="162"/>
      <c r="F723" s="168">
        <v>279972981.75</v>
      </c>
      <c r="G723" s="168">
        <v>665396212.92999995</v>
      </c>
    </row>
    <row r="724" spans="1:7" ht="37.5" customHeight="1" x14ac:dyDescent="0.35">
      <c r="A724" s="243"/>
      <c r="B724" s="352"/>
      <c r="C724" s="279"/>
      <c r="D724" s="273"/>
      <c r="E724" s="152"/>
      <c r="F724" s="277"/>
      <c r="G724" s="277"/>
    </row>
    <row r="725" spans="1:7" ht="29.25" hidden="1" customHeight="1" x14ac:dyDescent="0.35">
      <c r="A725" s="311" t="s">
        <v>355</v>
      </c>
      <c r="B725" s="430"/>
      <c r="C725" s="312"/>
      <c r="D725" s="313"/>
      <c r="E725" s="312"/>
      <c r="F725" s="314"/>
      <c r="G725" s="314"/>
    </row>
    <row r="726" spans="1:7" ht="29.25" customHeight="1" x14ac:dyDescent="0.35">
      <c r="A726" s="325" t="s">
        <v>2471</v>
      </c>
      <c r="B726" s="431"/>
      <c r="C726" s="326"/>
      <c r="D726" s="354"/>
      <c r="E726" s="326"/>
      <c r="F726" s="355"/>
      <c r="G726" s="355"/>
    </row>
    <row r="727" spans="1:7" ht="47.25" customHeight="1" x14ac:dyDescent="0.35">
      <c r="A727" s="172" t="s">
        <v>690</v>
      </c>
      <c r="B727" s="290" t="s">
        <v>46</v>
      </c>
      <c r="C727" s="166" t="s">
        <v>48</v>
      </c>
      <c r="D727" s="172" t="s">
        <v>45</v>
      </c>
      <c r="E727" s="166" t="s">
        <v>47</v>
      </c>
      <c r="F727" s="174" t="s">
        <v>4271</v>
      </c>
      <c r="G727" s="174" t="s">
        <v>689</v>
      </c>
    </row>
    <row r="728" spans="1:7" ht="42.75" customHeight="1" x14ac:dyDescent="0.35">
      <c r="A728" s="235" t="s">
        <v>2472</v>
      </c>
      <c r="B728" s="356" t="s">
        <v>366</v>
      </c>
      <c r="C728" s="156" t="s">
        <v>2</v>
      </c>
      <c r="D728" s="216" t="s">
        <v>41</v>
      </c>
      <c r="E728" s="223">
        <v>70630</v>
      </c>
      <c r="F728" s="144">
        <v>100000000</v>
      </c>
      <c r="G728" s="153">
        <v>100000000</v>
      </c>
    </row>
    <row r="729" spans="1:7" ht="42.75" customHeight="1" x14ac:dyDescent="0.35">
      <c r="A729" s="235" t="s">
        <v>2473</v>
      </c>
      <c r="B729" s="356" t="s">
        <v>146</v>
      </c>
      <c r="C729" s="156" t="s">
        <v>2</v>
      </c>
      <c r="D729" s="216" t="s">
        <v>41</v>
      </c>
      <c r="E729" s="223">
        <v>70630</v>
      </c>
      <c r="F729" s="147">
        <v>5000000</v>
      </c>
      <c r="G729" s="153">
        <v>5000000</v>
      </c>
    </row>
    <row r="730" spans="1:7" ht="42.75" customHeight="1" x14ac:dyDescent="0.35">
      <c r="A730" s="235" t="s">
        <v>2474</v>
      </c>
      <c r="B730" s="356" t="s">
        <v>364</v>
      </c>
      <c r="C730" s="156" t="s">
        <v>2</v>
      </c>
      <c r="D730" s="216" t="s">
        <v>41</v>
      </c>
      <c r="E730" s="223">
        <v>70630</v>
      </c>
      <c r="F730" s="147">
        <v>150000000</v>
      </c>
      <c r="G730" s="153">
        <v>280000000</v>
      </c>
    </row>
    <row r="731" spans="1:7" ht="66.75" customHeight="1" x14ac:dyDescent="0.35">
      <c r="A731" s="235" t="s">
        <v>2475</v>
      </c>
      <c r="B731" s="356" t="s">
        <v>357</v>
      </c>
      <c r="C731" s="156" t="s">
        <v>2</v>
      </c>
      <c r="D731" s="216" t="s">
        <v>41</v>
      </c>
      <c r="E731" s="223">
        <v>70630</v>
      </c>
      <c r="F731" s="147">
        <v>30000000</v>
      </c>
      <c r="G731" s="153">
        <v>40000000</v>
      </c>
    </row>
    <row r="732" spans="1:7" ht="42.75" customHeight="1" x14ac:dyDescent="0.35">
      <c r="A732" s="235" t="s">
        <v>2476</v>
      </c>
      <c r="B732" s="356" t="s">
        <v>359</v>
      </c>
      <c r="C732" s="156" t="s">
        <v>2</v>
      </c>
      <c r="D732" s="216" t="s">
        <v>41</v>
      </c>
      <c r="E732" s="223">
        <v>70630</v>
      </c>
      <c r="F732" s="147">
        <v>20000000</v>
      </c>
      <c r="G732" s="153">
        <v>10000000</v>
      </c>
    </row>
    <row r="733" spans="1:7" ht="42.75" customHeight="1" x14ac:dyDescent="0.35">
      <c r="A733" s="235" t="s">
        <v>2477</v>
      </c>
      <c r="B733" s="356" t="s">
        <v>356</v>
      </c>
      <c r="C733" s="156" t="s">
        <v>2</v>
      </c>
      <c r="D733" s="216" t="s">
        <v>41</v>
      </c>
      <c r="E733" s="223">
        <v>70630</v>
      </c>
      <c r="F733" s="147">
        <v>283606626</v>
      </c>
      <c r="G733" s="153">
        <v>250000000</v>
      </c>
    </row>
    <row r="734" spans="1:7" ht="54.75" customHeight="1" x14ac:dyDescent="0.35">
      <c r="A734" s="235" t="s">
        <v>2478</v>
      </c>
      <c r="B734" s="356" t="s">
        <v>2053</v>
      </c>
      <c r="C734" s="156" t="s">
        <v>2</v>
      </c>
      <c r="D734" s="216" t="s">
        <v>41</v>
      </c>
      <c r="E734" s="223">
        <v>70630</v>
      </c>
      <c r="F734" s="147">
        <v>150000000</v>
      </c>
      <c r="G734" s="153">
        <v>225000000</v>
      </c>
    </row>
    <row r="735" spans="1:7" ht="42.75" customHeight="1" x14ac:dyDescent="0.35">
      <c r="A735" s="235" t="s">
        <v>2479</v>
      </c>
      <c r="B735" s="356" t="s">
        <v>360</v>
      </c>
      <c r="C735" s="156" t="s">
        <v>2</v>
      </c>
      <c r="D735" s="216" t="s">
        <v>41</v>
      </c>
      <c r="E735" s="223">
        <v>70630</v>
      </c>
      <c r="F735" s="147">
        <v>100000000</v>
      </c>
      <c r="G735" s="153">
        <v>50000000</v>
      </c>
    </row>
    <row r="736" spans="1:7" ht="42.75" customHeight="1" x14ac:dyDescent="0.35">
      <c r="A736" s="235" t="s">
        <v>2480</v>
      </c>
      <c r="B736" s="356" t="s">
        <v>362</v>
      </c>
      <c r="C736" s="156" t="s">
        <v>2</v>
      </c>
      <c r="D736" s="216" t="s">
        <v>4367</v>
      </c>
      <c r="E736" s="223">
        <v>70630</v>
      </c>
      <c r="F736" s="147">
        <v>350000000</v>
      </c>
      <c r="G736" s="153">
        <v>20000000</v>
      </c>
    </row>
    <row r="737" spans="1:7" ht="42.75" customHeight="1" x14ac:dyDescent="0.35">
      <c r="A737" s="235" t="s">
        <v>2481</v>
      </c>
      <c r="B737" s="356" t="s">
        <v>363</v>
      </c>
      <c r="C737" s="156" t="s">
        <v>2</v>
      </c>
      <c r="D737" s="216" t="s">
        <v>4368</v>
      </c>
      <c r="E737" s="223">
        <v>70630</v>
      </c>
      <c r="F737" s="147">
        <v>50000000</v>
      </c>
      <c r="G737" s="153">
        <v>20000000</v>
      </c>
    </row>
    <row r="738" spans="1:7" ht="55.5" customHeight="1" x14ac:dyDescent="0.35">
      <c r="A738" s="235" t="s">
        <v>2482</v>
      </c>
      <c r="B738" s="356" t="s">
        <v>365</v>
      </c>
      <c r="C738" s="156" t="s">
        <v>2</v>
      </c>
      <c r="D738" s="216" t="s">
        <v>41</v>
      </c>
      <c r="E738" s="223">
        <v>70630</v>
      </c>
      <c r="F738" s="147">
        <v>30000000</v>
      </c>
      <c r="G738" s="153">
        <v>50000000</v>
      </c>
    </row>
    <row r="739" spans="1:7" ht="41.25" customHeight="1" x14ac:dyDescent="0.35">
      <c r="A739" s="235" t="s">
        <v>2483</v>
      </c>
      <c r="B739" s="356" t="s">
        <v>367</v>
      </c>
      <c r="C739" s="156" t="s">
        <v>2</v>
      </c>
      <c r="D739" s="216" t="s">
        <v>41</v>
      </c>
      <c r="E739" s="223">
        <v>70630</v>
      </c>
      <c r="F739" s="147">
        <v>486000000</v>
      </c>
      <c r="G739" s="153">
        <v>336278222</v>
      </c>
    </row>
    <row r="740" spans="1:7" ht="51" customHeight="1" x14ac:dyDescent="0.35">
      <c r="A740" s="235" t="s">
        <v>2484</v>
      </c>
      <c r="B740" s="356" t="s">
        <v>358</v>
      </c>
      <c r="C740" s="156" t="s">
        <v>2</v>
      </c>
      <c r="D740" s="216" t="s">
        <v>41</v>
      </c>
      <c r="E740" s="223">
        <v>70630</v>
      </c>
      <c r="F740" s="147">
        <v>10000000</v>
      </c>
      <c r="G740" s="153">
        <v>10000000</v>
      </c>
    </row>
    <row r="741" spans="1:7" ht="35.25" customHeight="1" x14ac:dyDescent="0.35">
      <c r="A741" s="235" t="s">
        <v>2485</v>
      </c>
      <c r="B741" s="356" t="s">
        <v>361</v>
      </c>
      <c r="C741" s="156" t="s">
        <v>2</v>
      </c>
      <c r="D741" s="216" t="s">
        <v>41</v>
      </c>
      <c r="E741" s="223">
        <v>70630</v>
      </c>
      <c r="F741" s="147">
        <v>30000000</v>
      </c>
      <c r="G741" s="153">
        <v>50000000</v>
      </c>
    </row>
    <row r="742" spans="1:7" ht="30.75" customHeight="1" x14ac:dyDescent="0.35">
      <c r="A742" s="235" t="s">
        <v>2486</v>
      </c>
      <c r="B742" s="356" t="s">
        <v>368</v>
      </c>
      <c r="C742" s="156" t="s">
        <v>2</v>
      </c>
      <c r="D742" s="216" t="s">
        <v>41</v>
      </c>
      <c r="E742" s="223">
        <v>70630</v>
      </c>
      <c r="F742" s="147">
        <v>10000000</v>
      </c>
      <c r="G742" s="153">
        <v>4000000</v>
      </c>
    </row>
    <row r="743" spans="1:7" ht="76.5" customHeight="1" x14ac:dyDescent="0.35">
      <c r="A743" s="235" t="s">
        <v>2487</v>
      </c>
      <c r="B743" s="356" t="s">
        <v>369</v>
      </c>
      <c r="C743" s="156" t="s">
        <v>2</v>
      </c>
      <c r="D743" s="216" t="s">
        <v>41</v>
      </c>
      <c r="E743" s="223">
        <v>70630</v>
      </c>
      <c r="F743" s="147">
        <v>2000000</v>
      </c>
      <c r="G743" s="153">
        <v>2000000</v>
      </c>
    </row>
    <row r="744" spans="1:7" ht="40.5" customHeight="1" x14ac:dyDescent="0.35">
      <c r="A744" s="235" t="s">
        <v>2488</v>
      </c>
      <c r="B744" s="356" t="s">
        <v>370</v>
      </c>
      <c r="C744" s="156" t="s">
        <v>2</v>
      </c>
      <c r="D744" s="216" t="s">
        <v>41</v>
      </c>
      <c r="E744" s="223">
        <v>70630</v>
      </c>
      <c r="F744" s="144">
        <v>2000000</v>
      </c>
      <c r="G744" s="153">
        <v>2000000</v>
      </c>
    </row>
    <row r="745" spans="1:7" ht="53.25" customHeight="1" x14ac:dyDescent="0.35">
      <c r="A745" s="235" t="s">
        <v>2489</v>
      </c>
      <c r="B745" s="356" t="s">
        <v>371</v>
      </c>
      <c r="C745" s="156" t="s">
        <v>2</v>
      </c>
      <c r="D745" s="216" t="s">
        <v>41</v>
      </c>
      <c r="E745" s="223">
        <v>70630</v>
      </c>
      <c r="F745" s="144">
        <v>2000000</v>
      </c>
      <c r="G745" s="153">
        <v>2000000</v>
      </c>
    </row>
    <row r="746" spans="1:7" ht="30" customHeight="1" x14ac:dyDescent="0.35">
      <c r="A746" s="235" t="s">
        <v>3093</v>
      </c>
      <c r="B746" s="356" t="s">
        <v>2867</v>
      </c>
      <c r="C746" s="156" t="s">
        <v>2</v>
      </c>
      <c r="D746" s="216" t="s">
        <v>41</v>
      </c>
      <c r="E746" s="223">
        <v>70630</v>
      </c>
      <c r="F746" s="147">
        <v>400000000</v>
      </c>
      <c r="G746" s="153">
        <v>0</v>
      </c>
    </row>
    <row r="747" spans="1:7" ht="35.25" customHeight="1" x14ac:dyDescent="0.35">
      <c r="A747" s="235" t="s">
        <v>3094</v>
      </c>
      <c r="B747" s="356" t="s">
        <v>4054</v>
      </c>
      <c r="C747" s="156" t="s">
        <v>2</v>
      </c>
      <c r="D747" s="216" t="s">
        <v>41</v>
      </c>
      <c r="E747" s="223">
        <v>70630</v>
      </c>
      <c r="F747" s="147">
        <v>100000000</v>
      </c>
      <c r="G747" s="153"/>
    </row>
    <row r="748" spans="1:7" ht="52.5" customHeight="1" x14ac:dyDescent="0.35">
      <c r="A748" s="235" t="s">
        <v>4218</v>
      </c>
      <c r="B748" s="356" t="s">
        <v>4217</v>
      </c>
      <c r="C748" s="156" t="s">
        <v>2</v>
      </c>
      <c r="D748" s="216" t="s">
        <v>41</v>
      </c>
      <c r="E748" s="223">
        <v>70630</v>
      </c>
      <c r="F748" s="147">
        <v>30000000</v>
      </c>
      <c r="G748" s="153"/>
    </row>
    <row r="749" spans="1:7" s="220" customFormat="1" ht="39" customHeight="1" x14ac:dyDescent="0.3">
      <c r="A749" s="219"/>
      <c r="B749" s="290" t="s">
        <v>691</v>
      </c>
      <c r="C749" s="225"/>
      <c r="D749" s="236"/>
      <c r="E749" s="225"/>
      <c r="F749" s="227">
        <v>2340606626</v>
      </c>
      <c r="G749" s="227">
        <v>1456278222</v>
      </c>
    </row>
    <row r="750" spans="1:7" s="220" customFormat="1" ht="12.75" customHeight="1" x14ac:dyDescent="0.3">
      <c r="A750" s="310"/>
      <c r="B750" s="435"/>
      <c r="C750" s="307"/>
      <c r="D750" s="308"/>
      <c r="E750" s="307"/>
      <c r="F750" s="309"/>
      <c r="G750" s="309"/>
    </row>
    <row r="751" spans="1:7" s="220" customFormat="1" ht="21" customHeight="1" x14ac:dyDescent="0.3">
      <c r="A751" s="282"/>
      <c r="B751" s="291"/>
      <c r="C751" s="279"/>
      <c r="D751" s="280"/>
      <c r="E751" s="279"/>
      <c r="F751" s="281"/>
      <c r="G751" s="281"/>
    </row>
    <row r="752" spans="1:7" ht="38.25" customHeight="1" x14ac:dyDescent="0.35">
      <c r="A752" s="456" t="s">
        <v>2078</v>
      </c>
      <c r="B752" s="456"/>
      <c r="C752" s="456"/>
      <c r="D752" s="456"/>
      <c r="E752" s="456"/>
      <c r="F752" s="456"/>
      <c r="G752" s="456"/>
    </row>
    <row r="753" spans="1:7" ht="60" customHeight="1" x14ac:dyDescent="0.35">
      <c r="A753" s="172" t="s">
        <v>690</v>
      </c>
      <c r="B753" s="290" t="s">
        <v>46</v>
      </c>
      <c r="C753" s="166" t="s">
        <v>48</v>
      </c>
      <c r="D753" s="172" t="s">
        <v>45</v>
      </c>
      <c r="E753" s="166" t="s">
        <v>47</v>
      </c>
      <c r="F753" s="174" t="s">
        <v>4271</v>
      </c>
      <c r="G753" s="174" t="s">
        <v>689</v>
      </c>
    </row>
    <row r="754" spans="1:7" ht="27" customHeight="1" x14ac:dyDescent="0.35">
      <c r="A754" s="235" t="s">
        <v>2490</v>
      </c>
      <c r="B754" s="356" t="s">
        <v>2054</v>
      </c>
      <c r="C754" s="156">
        <v>2101</v>
      </c>
      <c r="D754" s="155" t="s">
        <v>4369</v>
      </c>
      <c r="E754" s="223">
        <v>70630</v>
      </c>
      <c r="F754" s="144">
        <v>60000000</v>
      </c>
      <c r="G754" s="469">
        <v>50000000</v>
      </c>
    </row>
    <row r="755" spans="1:7" ht="27" customHeight="1" x14ac:dyDescent="0.35">
      <c r="A755" s="235" t="s">
        <v>2491</v>
      </c>
      <c r="B755" s="356" t="s">
        <v>2055</v>
      </c>
      <c r="C755" s="156">
        <v>2101</v>
      </c>
      <c r="D755" s="155" t="s">
        <v>4369</v>
      </c>
      <c r="E755" s="145">
        <v>70630</v>
      </c>
      <c r="F755" s="144">
        <v>150000000</v>
      </c>
      <c r="G755" s="470"/>
    </row>
    <row r="756" spans="1:7" ht="28.5" customHeight="1" x14ac:dyDescent="0.35">
      <c r="A756" s="235" t="s">
        <v>2492</v>
      </c>
      <c r="B756" s="356" t="s">
        <v>2056</v>
      </c>
      <c r="C756" s="156">
        <v>2101</v>
      </c>
      <c r="D756" s="155" t="s">
        <v>4369</v>
      </c>
      <c r="E756" s="145">
        <v>70630</v>
      </c>
      <c r="F756" s="158">
        <v>10000000</v>
      </c>
      <c r="G756" s="470"/>
    </row>
    <row r="757" spans="1:7" ht="28.5" customHeight="1" x14ac:dyDescent="0.35">
      <c r="A757" s="235" t="s">
        <v>2493</v>
      </c>
      <c r="B757" s="356" t="s">
        <v>2057</v>
      </c>
      <c r="C757" s="156">
        <v>2101</v>
      </c>
      <c r="D757" s="155" t="s">
        <v>4369</v>
      </c>
      <c r="E757" s="145">
        <v>70630</v>
      </c>
      <c r="F757" s="158">
        <v>30000000</v>
      </c>
      <c r="G757" s="471"/>
    </row>
    <row r="758" spans="1:7" ht="28.5" customHeight="1" x14ac:dyDescent="0.35">
      <c r="A758" s="219"/>
      <c r="B758" s="290" t="s">
        <v>691</v>
      </c>
      <c r="C758" s="225"/>
      <c r="D758" s="236"/>
      <c r="E758" s="225"/>
      <c r="F758" s="227">
        <v>250000000</v>
      </c>
      <c r="G758" s="227">
        <v>50000000</v>
      </c>
    </row>
    <row r="759" spans="1:7" x14ac:dyDescent="0.35">
      <c r="A759" s="243"/>
      <c r="B759" s="358"/>
      <c r="C759" s="240"/>
      <c r="D759" s="273"/>
      <c r="E759" s="419"/>
      <c r="F759" s="302"/>
      <c r="G759" s="420"/>
    </row>
    <row r="760" spans="1:7" ht="39" customHeight="1" x14ac:dyDescent="0.35">
      <c r="A760" s="243"/>
      <c r="B760" s="352"/>
      <c r="C760" s="240"/>
      <c r="D760" s="273"/>
      <c r="E760" s="240"/>
      <c r="F760" s="242"/>
      <c r="G760" s="242"/>
    </row>
    <row r="761" spans="1:7" ht="29.25" hidden="1" customHeight="1" x14ac:dyDescent="0.35">
      <c r="A761" s="311" t="s">
        <v>372</v>
      </c>
      <c r="B761" s="430"/>
      <c r="C761" s="312"/>
      <c r="D761" s="313"/>
      <c r="E761" s="312"/>
      <c r="F761" s="314"/>
      <c r="G761" s="314"/>
    </row>
    <row r="762" spans="1:7" ht="29.25" customHeight="1" x14ac:dyDescent="0.35">
      <c r="A762" s="325" t="s">
        <v>2125</v>
      </c>
      <c r="B762" s="431"/>
      <c r="C762" s="326"/>
      <c r="D762" s="354"/>
      <c r="E762" s="326"/>
      <c r="F762" s="355"/>
      <c r="G762" s="355"/>
    </row>
    <row r="763" spans="1:7" ht="49.5" customHeight="1" x14ac:dyDescent="0.35">
      <c r="A763" s="172" t="s">
        <v>690</v>
      </c>
      <c r="B763" s="290" t="s">
        <v>46</v>
      </c>
      <c r="C763" s="166" t="s">
        <v>48</v>
      </c>
      <c r="D763" s="172" t="s">
        <v>45</v>
      </c>
      <c r="E763" s="166" t="s">
        <v>47</v>
      </c>
      <c r="F763" s="174" t="s">
        <v>4271</v>
      </c>
      <c r="G763" s="174" t="s">
        <v>689</v>
      </c>
    </row>
    <row r="764" spans="1:7" ht="24.75" customHeight="1" x14ac:dyDescent="0.35">
      <c r="A764" s="235" t="s">
        <v>2494</v>
      </c>
      <c r="B764" s="356" t="s">
        <v>2177</v>
      </c>
      <c r="C764" s="141" t="s">
        <v>2</v>
      </c>
      <c r="D764" s="156" t="s">
        <v>373</v>
      </c>
      <c r="E764" s="156">
        <v>70486</v>
      </c>
      <c r="F764" s="237">
        <v>60000000</v>
      </c>
      <c r="G764" s="237">
        <v>60000000</v>
      </c>
    </row>
    <row r="765" spans="1:7" ht="31.5" customHeight="1" x14ac:dyDescent="0.35">
      <c r="A765" s="235" t="s">
        <v>2495</v>
      </c>
      <c r="B765" s="356" t="s">
        <v>2178</v>
      </c>
      <c r="C765" s="141" t="s">
        <v>2</v>
      </c>
      <c r="D765" s="156" t="s">
        <v>373</v>
      </c>
      <c r="E765" s="156">
        <v>70486</v>
      </c>
      <c r="F765" s="237">
        <v>90000000</v>
      </c>
      <c r="G765" s="237">
        <v>93000000</v>
      </c>
    </row>
    <row r="766" spans="1:7" ht="27.75" customHeight="1" x14ac:dyDescent="0.35">
      <c r="A766" s="235" t="s">
        <v>2496</v>
      </c>
      <c r="B766" s="356" t="s">
        <v>4170</v>
      </c>
      <c r="C766" s="141" t="s">
        <v>2</v>
      </c>
      <c r="D766" s="156" t="s">
        <v>373</v>
      </c>
      <c r="E766" s="156">
        <v>70486</v>
      </c>
      <c r="F766" s="237">
        <v>72000000</v>
      </c>
      <c r="G766" s="237">
        <v>87330841</v>
      </c>
    </row>
    <row r="767" spans="1:7" ht="60.75" customHeight="1" x14ac:dyDescent="0.35">
      <c r="A767" s="235" t="s">
        <v>2497</v>
      </c>
      <c r="B767" s="356" t="s">
        <v>2751</v>
      </c>
      <c r="C767" s="141" t="s">
        <v>2</v>
      </c>
      <c r="D767" s="156" t="s">
        <v>373</v>
      </c>
      <c r="E767" s="156">
        <v>70486</v>
      </c>
      <c r="F767" s="237">
        <v>25000000</v>
      </c>
      <c r="G767" s="237">
        <v>20000000</v>
      </c>
    </row>
    <row r="768" spans="1:7" ht="50.25" customHeight="1" x14ac:dyDescent="0.35">
      <c r="A768" s="235" t="s">
        <v>2498</v>
      </c>
      <c r="B768" s="356" t="s">
        <v>2752</v>
      </c>
      <c r="C768" s="141" t="s">
        <v>2</v>
      </c>
      <c r="D768" s="156" t="s">
        <v>373</v>
      </c>
      <c r="E768" s="156">
        <v>70486</v>
      </c>
      <c r="F768" s="237">
        <v>5000000</v>
      </c>
      <c r="G768" s="237">
        <v>2000000</v>
      </c>
    </row>
    <row r="769" spans="1:7" ht="36.75" customHeight="1" x14ac:dyDescent="0.35">
      <c r="A769" s="235" t="s">
        <v>2499</v>
      </c>
      <c r="B769" s="356" t="s">
        <v>2179</v>
      </c>
      <c r="C769" s="141" t="s">
        <v>2</v>
      </c>
      <c r="D769" s="156" t="s">
        <v>373</v>
      </c>
      <c r="E769" s="156">
        <v>70486</v>
      </c>
      <c r="F769" s="237">
        <v>14000000</v>
      </c>
      <c r="G769" s="237">
        <v>14000000</v>
      </c>
    </row>
    <row r="770" spans="1:7" ht="31.5" customHeight="1" x14ac:dyDescent="0.35">
      <c r="A770" s="235" t="s">
        <v>2500</v>
      </c>
      <c r="B770" s="356" t="s">
        <v>2753</v>
      </c>
      <c r="C770" s="141" t="s">
        <v>2</v>
      </c>
      <c r="D770" s="156" t="s">
        <v>373</v>
      </c>
      <c r="E770" s="156">
        <v>70486</v>
      </c>
      <c r="F770" s="237">
        <v>60000000</v>
      </c>
      <c r="G770" s="237">
        <v>60000000</v>
      </c>
    </row>
    <row r="771" spans="1:7" ht="47.25" customHeight="1" x14ac:dyDescent="0.35">
      <c r="A771" s="235" t="s">
        <v>2501</v>
      </c>
      <c r="B771" s="356" t="s">
        <v>2754</v>
      </c>
      <c r="C771" s="141" t="s">
        <v>2</v>
      </c>
      <c r="D771" s="156" t="s">
        <v>373</v>
      </c>
      <c r="E771" s="156">
        <v>70486</v>
      </c>
      <c r="F771" s="237">
        <v>100000000</v>
      </c>
      <c r="G771" s="237">
        <v>7000000</v>
      </c>
    </row>
    <row r="772" spans="1:7" ht="36.75" customHeight="1" x14ac:dyDescent="0.35">
      <c r="A772" s="235" t="s">
        <v>2502</v>
      </c>
      <c r="B772" s="356" t="s">
        <v>374</v>
      </c>
      <c r="C772" s="141" t="s">
        <v>2</v>
      </c>
      <c r="D772" s="156" t="s">
        <v>373</v>
      </c>
      <c r="E772" s="156">
        <v>70486</v>
      </c>
      <c r="F772" s="237">
        <v>45000000</v>
      </c>
      <c r="G772" s="237">
        <v>7000000</v>
      </c>
    </row>
    <row r="773" spans="1:7" ht="30.75" customHeight="1" x14ac:dyDescent="0.35">
      <c r="A773" s="235" t="s">
        <v>2503</v>
      </c>
      <c r="B773" s="356" t="s">
        <v>2180</v>
      </c>
      <c r="C773" s="141" t="s">
        <v>2</v>
      </c>
      <c r="D773" s="156" t="s">
        <v>373</v>
      </c>
      <c r="E773" s="156">
        <v>70486</v>
      </c>
      <c r="F773" s="237">
        <v>10000000</v>
      </c>
      <c r="G773" s="237">
        <v>5000000</v>
      </c>
    </row>
    <row r="774" spans="1:7" ht="30.75" customHeight="1" x14ac:dyDescent="0.35">
      <c r="A774" s="235" t="s">
        <v>2504</v>
      </c>
      <c r="B774" s="356" t="s">
        <v>2181</v>
      </c>
      <c r="C774" s="141" t="s">
        <v>2</v>
      </c>
      <c r="D774" s="156" t="s">
        <v>373</v>
      </c>
      <c r="E774" s="156">
        <v>70486</v>
      </c>
      <c r="F774" s="237">
        <v>500000</v>
      </c>
      <c r="G774" s="237">
        <v>300000</v>
      </c>
    </row>
    <row r="775" spans="1:7" ht="30.75" customHeight="1" x14ac:dyDescent="0.35">
      <c r="A775" s="235" t="s">
        <v>2505</v>
      </c>
      <c r="B775" s="356" t="s">
        <v>51</v>
      </c>
      <c r="C775" s="141" t="s">
        <v>2</v>
      </c>
      <c r="D775" s="156" t="s">
        <v>373</v>
      </c>
      <c r="E775" s="156">
        <v>70486</v>
      </c>
      <c r="F775" s="237">
        <v>4000000</v>
      </c>
      <c r="G775" s="237">
        <v>500000</v>
      </c>
    </row>
    <row r="776" spans="1:7" ht="30.75" customHeight="1" x14ac:dyDescent="0.35">
      <c r="A776" s="235" t="s">
        <v>2506</v>
      </c>
      <c r="B776" s="356" t="s">
        <v>53</v>
      </c>
      <c r="C776" s="141" t="s">
        <v>2</v>
      </c>
      <c r="D776" s="156" t="s">
        <v>373</v>
      </c>
      <c r="E776" s="156">
        <v>70486</v>
      </c>
      <c r="F776" s="237">
        <v>10000000</v>
      </c>
      <c r="G776" s="237">
        <v>2000000</v>
      </c>
    </row>
    <row r="777" spans="1:7" ht="57.75" customHeight="1" x14ac:dyDescent="0.35">
      <c r="A777" s="235" t="s">
        <v>2507</v>
      </c>
      <c r="B777" s="356" t="s">
        <v>375</v>
      </c>
      <c r="C777" s="141" t="s">
        <v>2</v>
      </c>
      <c r="D777" s="156" t="s">
        <v>373</v>
      </c>
      <c r="E777" s="156">
        <v>70486</v>
      </c>
      <c r="F777" s="237">
        <v>5000000</v>
      </c>
      <c r="G777" s="237">
        <v>5000000</v>
      </c>
    </row>
    <row r="778" spans="1:7" ht="60" customHeight="1" x14ac:dyDescent="0.35">
      <c r="A778" s="235" t="s">
        <v>2508</v>
      </c>
      <c r="B778" s="356" t="s">
        <v>2755</v>
      </c>
      <c r="C778" s="141" t="s">
        <v>2</v>
      </c>
      <c r="D778" s="156" t="s">
        <v>373</v>
      </c>
      <c r="E778" s="156">
        <v>70486</v>
      </c>
      <c r="F778" s="237">
        <v>35000000</v>
      </c>
      <c r="G778" s="237">
        <v>2000000</v>
      </c>
    </row>
    <row r="779" spans="1:7" ht="36.75" customHeight="1" x14ac:dyDescent="0.35">
      <c r="A779" s="235" t="s">
        <v>2509</v>
      </c>
      <c r="B779" s="356" t="s">
        <v>2756</v>
      </c>
      <c r="C779" s="141" t="s">
        <v>2</v>
      </c>
      <c r="D779" s="156" t="s">
        <v>373</v>
      </c>
      <c r="E779" s="156">
        <v>70486</v>
      </c>
      <c r="F779" s="237">
        <v>40000000</v>
      </c>
      <c r="G779" s="237">
        <v>5000000</v>
      </c>
    </row>
    <row r="780" spans="1:7" ht="36.75" customHeight="1" x14ac:dyDescent="0.35">
      <c r="A780" s="235" t="s">
        <v>2766</v>
      </c>
      <c r="B780" s="356" t="s">
        <v>2757</v>
      </c>
      <c r="C780" s="141" t="s">
        <v>2</v>
      </c>
      <c r="D780" s="156" t="s">
        <v>373</v>
      </c>
      <c r="E780" s="156">
        <v>70486</v>
      </c>
      <c r="F780" s="237">
        <v>30000000</v>
      </c>
      <c r="G780" s="237"/>
    </row>
    <row r="781" spans="1:7" ht="57" customHeight="1" x14ac:dyDescent="0.35">
      <c r="A781" s="235" t="s">
        <v>2767</v>
      </c>
      <c r="B781" s="356" t="s">
        <v>2758</v>
      </c>
      <c r="C781" s="141" t="s">
        <v>2</v>
      </c>
      <c r="D781" s="156" t="s">
        <v>373</v>
      </c>
      <c r="E781" s="156">
        <v>70486</v>
      </c>
      <c r="F781" s="237">
        <v>150000000</v>
      </c>
      <c r="G781" s="237"/>
    </row>
    <row r="782" spans="1:7" ht="27" customHeight="1" x14ac:dyDescent="0.35">
      <c r="A782" s="235" t="s">
        <v>2768</v>
      </c>
      <c r="B782" s="356" t="s">
        <v>2759</v>
      </c>
      <c r="C782" s="141" t="s">
        <v>2</v>
      </c>
      <c r="D782" s="156" t="s">
        <v>373</v>
      </c>
      <c r="E782" s="156">
        <v>70486</v>
      </c>
      <c r="F782" s="237">
        <v>28000000</v>
      </c>
      <c r="G782" s="237"/>
    </row>
    <row r="783" spans="1:7" ht="33.75" customHeight="1" x14ac:dyDescent="0.35">
      <c r="A783" s="235" t="s">
        <v>2769</v>
      </c>
      <c r="B783" s="356" t="s">
        <v>2760</v>
      </c>
      <c r="C783" s="141" t="s">
        <v>2</v>
      </c>
      <c r="D783" s="156" t="s">
        <v>373</v>
      </c>
      <c r="E783" s="156">
        <v>70486</v>
      </c>
      <c r="F783" s="237">
        <v>35000000</v>
      </c>
      <c r="G783" s="237"/>
    </row>
    <row r="784" spans="1:7" ht="33.75" customHeight="1" x14ac:dyDescent="0.35">
      <c r="A784" s="235" t="s">
        <v>2770</v>
      </c>
      <c r="B784" s="356" t="s">
        <v>2761</v>
      </c>
      <c r="C784" s="141" t="s">
        <v>2</v>
      </c>
      <c r="D784" s="156" t="s">
        <v>373</v>
      </c>
      <c r="E784" s="156">
        <v>70486</v>
      </c>
      <c r="F784" s="237">
        <v>25000000</v>
      </c>
      <c r="G784" s="237"/>
    </row>
    <row r="785" spans="1:7" ht="33.75" customHeight="1" x14ac:dyDescent="0.35">
      <c r="A785" s="235" t="s">
        <v>2771</v>
      </c>
      <c r="B785" s="356" t="s">
        <v>2762</v>
      </c>
      <c r="C785" s="141" t="s">
        <v>2</v>
      </c>
      <c r="D785" s="156" t="s">
        <v>373</v>
      </c>
      <c r="E785" s="156">
        <v>70486</v>
      </c>
      <c r="F785" s="237">
        <v>40000000</v>
      </c>
      <c r="G785" s="237"/>
    </row>
    <row r="786" spans="1:7" ht="33.75" customHeight="1" x14ac:dyDescent="0.35">
      <c r="A786" s="235" t="s">
        <v>2772</v>
      </c>
      <c r="B786" s="356" t="s">
        <v>2763</v>
      </c>
      <c r="C786" s="141" t="s">
        <v>2</v>
      </c>
      <c r="D786" s="156" t="s">
        <v>373</v>
      </c>
      <c r="E786" s="156">
        <v>70486</v>
      </c>
      <c r="F786" s="237">
        <v>40000000</v>
      </c>
      <c r="G786" s="237"/>
    </row>
    <row r="787" spans="1:7" ht="33.75" customHeight="1" x14ac:dyDescent="0.35">
      <c r="A787" s="235" t="s">
        <v>2773</v>
      </c>
      <c r="B787" s="356" t="s">
        <v>2764</v>
      </c>
      <c r="C787" s="141" t="s">
        <v>2</v>
      </c>
      <c r="D787" s="156" t="s">
        <v>373</v>
      </c>
      <c r="E787" s="156">
        <v>70486</v>
      </c>
      <c r="F787" s="237">
        <v>45000000</v>
      </c>
      <c r="G787" s="237"/>
    </row>
    <row r="788" spans="1:7" ht="69.75" customHeight="1" x14ac:dyDescent="0.35">
      <c r="A788" s="235" t="s">
        <v>2774</v>
      </c>
      <c r="B788" s="356" t="s">
        <v>2765</v>
      </c>
      <c r="C788" s="141" t="s">
        <v>2</v>
      </c>
      <c r="D788" s="156" t="s">
        <v>373</v>
      </c>
      <c r="E788" s="156">
        <v>70486</v>
      </c>
      <c r="F788" s="237">
        <v>30000000</v>
      </c>
      <c r="G788" s="237"/>
    </row>
    <row r="789" spans="1:7" ht="33.75" customHeight="1" x14ac:dyDescent="0.35">
      <c r="A789" s="235" t="s">
        <v>3095</v>
      </c>
      <c r="B789" s="336" t="s">
        <v>3096</v>
      </c>
      <c r="C789" s="141" t="s">
        <v>2</v>
      </c>
      <c r="D789" s="156" t="s">
        <v>373</v>
      </c>
      <c r="E789" s="156">
        <v>70486</v>
      </c>
      <c r="F789" s="147">
        <v>500000000</v>
      </c>
      <c r="G789" s="147"/>
    </row>
    <row r="790" spans="1:7" s="220" customFormat="1" ht="35.25" customHeight="1" x14ac:dyDescent="0.3">
      <c r="A790" s="219"/>
      <c r="B790" s="290" t="s">
        <v>691</v>
      </c>
      <c r="C790" s="225"/>
      <c r="D790" s="236"/>
      <c r="E790" s="225"/>
      <c r="F790" s="227">
        <v>1498500000</v>
      </c>
      <c r="G790" s="227">
        <v>370130841</v>
      </c>
    </row>
    <row r="791" spans="1:7" ht="19.5" customHeight="1" x14ac:dyDescent="0.35">
      <c r="A791" s="243"/>
      <c r="B791" s="352"/>
      <c r="C791" s="240"/>
      <c r="D791" s="273"/>
      <c r="E791" s="240"/>
      <c r="F791" s="242"/>
      <c r="G791" s="242"/>
    </row>
    <row r="792" spans="1:7" ht="28.5" hidden="1" customHeight="1" x14ac:dyDescent="0.35">
      <c r="A792" s="311" t="s">
        <v>376</v>
      </c>
      <c r="B792" s="430"/>
      <c r="C792" s="312"/>
      <c r="D792" s="313"/>
      <c r="E792" s="312"/>
      <c r="F792" s="314"/>
      <c r="G792" s="314"/>
    </row>
    <row r="793" spans="1:7" ht="35.25" customHeight="1" x14ac:dyDescent="0.35">
      <c r="A793" s="325" t="s">
        <v>4196</v>
      </c>
      <c r="B793" s="431"/>
      <c r="C793" s="326"/>
      <c r="D793" s="354"/>
      <c r="E793" s="326"/>
      <c r="F793" s="355"/>
      <c r="G793" s="355"/>
    </row>
    <row r="794" spans="1:7" ht="53.25" customHeight="1" x14ac:dyDescent="0.35">
      <c r="A794" s="172" t="s">
        <v>690</v>
      </c>
      <c r="B794" s="290" t="s">
        <v>46</v>
      </c>
      <c r="C794" s="166" t="s">
        <v>48</v>
      </c>
      <c r="D794" s="172" t="s">
        <v>45</v>
      </c>
      <c r="E794" s="166" t="s">
        <v>47</v>
      </c>
      <c r="F794" s="174" t="s">
        <v>4271</v>
      </c>
      <c r="G794" s="174" t="s">
        <v>689</v>
      </c>
    </row>
    <row r="795" spans="1:7" ht="47.25" customHeight="1" x14ac:dyDescent="0.35">
      <c r="A795" s="235" t="s">
        <v>2510</v>
      </c>
      <c r="B795" s="356" t="s">
        <v>377</v>
      </c>
      <c r="C795" s="156" t="s">
        <v>2</v>
      </c>
      <c r="D795" s="216" t="s">
        <v>33</v>
      </c>
      <c r="E795" s="223">
        <v>70411</v>
      </c>
      <c r="F795" s="144">
        <v>5000000</v>
      </c>
      <c r="G795" s="158">
        <v>5000000</v>
      </c>
    </row>
    <row r="796" spans="1:7" ht="42" customHeight="1" x14ac:dyDescent="0.35">
      <c r="A796" s="235" t="s">
        <v>2511</v>
      </c>
      <c r="B796" s="356" t="s">
        <v>378</v>
      </c>
      <c r="C796" s="156" t="s">
        <v>2</v>
      </c>
      <c r="D796" s="216" t="s">
        <v>33</v>
      </c>
      <c r="E796" s="223">
        <v>70411</v>
      </c>
      <c r="F796" s="144">
        <v>5000000</v>
      </c>
      <c r="G796" s="158">
        <v>5000000</v>
      </c>
    </row>
    <row r="797" spans="1:7" ht="49.5" customHeight="1" x14ac:dyDescent="0.35">
      <c r="A797" s="235" t="s">
        <v>2512</v>
      </c>
      <c r="B797" s="356" t="s">
        <v>379</v>
      </c>
      <c r="C797" s="156" t="s">
        <v>2</v>
      </c>
      <c r="D797" s="216" t="s">
        <v>33</v>
      </c>
      <c r="E797" s="223">
        <v>70411</v>
      </c>
      <c r="F797" s="158">
        <v>150000000</v>
      </c>
      <c r="G797" s="158">
        <v>35000000</v>
      </c>
    </row>
    <row r="798" spans="1:7" ht="30" customHeight="1" x14ac:dyDescent="0.35">
      <c r="A798" s="235" t="s">
        <v>2513</v>
      </c>
      <c r="B798" s="356" t="s">
        <v>380</v>
      </c>
      <c r="C798" s="156" t="s">
        <v>2</v>
      </c>
      <c r="D798" s="216" t="s">
        <v>33</v>
      </c>
      <c r="E798" s="223">
        <v>70411</v>
      </c>
      <c r="F798" s="158">
        <v>5000000</v>
      </c>
      <c r="G798" s="158">
        <v>5000000</v>
      </c>
    </row>
    <row r="799" spans="1:7" ht="30" customHeight="1" x14ac:dyDescent="0.35">
      <c r="A799" s="235" t="s">
        <v>2514</v>
      </c>
      <c r="B799" s="356" t="s">
        <v>166</v>
      </c>
      <c r="C799" s="156" t="s">
        <v>2</v>
      </c>
      <c r="D799" s="216" t="s">
        <v>33</v>
      </c>
      <c r="E799" s="223">
        <v>70411</v>
      </c>
      <c r="F799" s="158">
        <v>10000000</v>
      </c>
      <c r="G799" s="158">
        <v>9893656</v>
      </c>
    </row>
    <row r="800" spans="1:7" ht="30" customHeight="1" x14ac:dyDescent="0.35">
      <c r="A800" s="235" t="s">
        <v>2515</v>
      </c>
      <c r="B800" s="356" t="s">
        <v>381</v>
      </c>
      <c r="C800" s="156" t="s">
        <v>2</v>
      </c>
      <c r="D800" s="216" t="s">
        <v>33</v>
      </c>
      <c r="E800" s="223">
        <v>70411</v>
      </c>
      <c r="F800" s="158">
        <v>1000000</v>
      </c>
      <c r="G800" s="158">
        <v>856344</v>
      </c>
    </row>
    <row r="801" spans="1:7" ht="30" customHeight="1" x14ac:dyDescent="0.35">
      <c r="A801" s="235" t="s">
        <v>2516</v>
      </c>
      <c r="B801" s="356" t="s">
        <v>88</v>
      </c>
      <c r="C801" s="156" t="s">
        <v>2</v>
      </c>
      <c r="D801" s="216" t="s">
        <v>33</v>
      </c>
      <c r="E801" s="223">
        <v>70411</v>
      </c>
      <c r="F801" s="158">
        <v>4000000</v>
      </c>
      <c r="G801" s="158">
        <v>3000000</v>
      </c>
    </row>
    <row r="802" spans="1:7" ht="30" customHeight="1" x14ac:dyDescent="0.35">
      <c r="A802" s="235" t="s">
        <v>2517</v>
      </c>
      <c r="B802" s="356" t="s">
        <v>53</v>
      </c>
      <c r="C802" s="156" t="s">
        <v>2</v>
      </c>
      <c r="D802" s="216" t="s">
        <v>33</v>
      </c>
      <c r="E802" s="223">
        <v>70411</v>
      </c>
      <c r="F802" s="144">
        <v>2000000</v>
      </c>
      <c r="G802" s="158">
        <v>9250000</v>
      </c>
    </row>
    <row r="803" spans="1:7" ht="30" customHeight="1" x14ac:dyDescent="0.35">
      <c r="A803" s="235" t="s">
        <v>2518</v>
      </c>
      <c r="B803" s="356" t="s">
        <v>382</v>
      </c>
      <c r="C803" s="156" t="s">
        <v>2</v>
      </c>
      <c r="D803" s="216" t="s">
        <v>33</v>
      </c>
      <c r="E803" s="223">
        <v>70411</v>
      </c>
      <c r="F803" s="144">
        <v>5000000</v>
      </c>
      <c r="G803" s="158">
        <v>14000000</v>
      </c>
    </row>
    <row r="804" spans="1:7" ht="30" customHeight="1" x14ac:dyDescent="0.35">
      <c r="A804" s="235" t="s">
        <v>2519</v>
      </c>
      <c r="B804" s="356" t="s">
        <v>383</v>
      </c>
      <c r="C804" s="156" t="s">
        <v>2</v>
      </c>
      <c r="D804" s="216" t="s">
        <v>33</v>
      </c>
      <c r="E804" s="223">
        <v>70411</v>
      </c>
      <c r="F804" s="144">
        <v>10000000</v>
      </c>
      <c r="G804" s="158">
        <v>10000000</v>
      </c>
    </row>
    <row r="805" spans="1:7" ht="30" customHeight="1" x14ac:dyDescent="0.35">
      <c r="A805" s="235" t="s">
        <v>2520</v>
      </c>
      <c r="B805" s="356" t="s">
        <v>384</v>
      </c>
      <c r="C805" s="156" t="s">
        <v>2</v>
      </c>
      <c r="D805" s="216" t="s">
        <v>33</v>
      </c>
      <c r="E805" s="223">
        <v>70411</v>
      </c>
      <c r="F805" s="144">
        <v>4944393</v>
      </c>
      <c r="G805" s="158">
        <v>4944393</v>
      </c>
    </row>
    <row r="806" spans="1:7" ht="30" customHeight="1" x14ac:dyDescent="0.35">
      <c r="A806" s="235" t="s">
        <v>2521</v>
      </c>
      <c r="B806" s="356" t="s">
        <v>385</v>
      </c>
      <c r="C806" s="156" t="s">
        <v>2</v>
      </c>
      <c r="D806" s="216" t="s">
        <v>33</v>
      </c>
      <c r="E806" s="223">
        <v>70411</v>
      </c>
      <c r="F806" s="144">
        <v>4944393</v>
      </c>
      <c r="G806" s="158">
        <v>4944393</v>
      </c>
    </row>
    <row r="807" spans="1:7" s="220" customFormat="1" ht="35.25" customHeight="1" x14ac:dyDescent="0.3">
      <c r="A807" s="219"/>
      <c r="B807" s="290" t="s">
        <v>691</v>
      </c>
      <c r="C807" s="225"/>
      <c r="D807" s="236"/>
      <c r="E807" s="225"/>
      <c r="F807" s="227">
        <v>206888786</v>
      </c>
      <c r="G807" s="227">
        <v>106888786</v>
      </c>
    </row>
    <row r="808" spans="1:7" s="220" customFormat="1" ht="35.25" customHeight="1" x14ac:dyDescent="0.3">
      <c r="A808" s="282"/>
      <c r="B808" s="291"/>
      <c r="C808" s="279"/>
      <c r="D808" s="280"/>
      <c r="E808" s="279"/>
      <c r="F808" s="281"/>
      <c r="G808" s="281"/>
    </row>
    <row r="809" spans="1:7" s="220" customFormat="1" ht="9" customHeight="1" x14ac:dyDescent="0.3">
      <c r="A809" s="282"/>
      <c r="B809" s="291"/>
      <c r="C809" s="279"/>
      <c r="D809" s="280"/>
      <c r="E809" s="279"/>
      <c r="F809" s="281"/>
      <c r="G809" s="281"/>
    </row>
    <row r="810" spans="1:7" ht="22.5" customHeight="1" x14ac:dyDescent="0.35">
      <c r="A810" s="243"/>
      <c r="B810" s="352"/>
      <c r="C810" s="240"/>
      <c r="D810" s="273"/>
      <c r="E810" s="240"/>
      <c r="F810" s="242"/>
      <c r="G810" s="242"/>
    </row>
    <row r="811" spans="1:7" ht="29.25" hidden="1" customHeight="1" x14ac:dyDescent="0.35">
      <c r="A811" s="311" t="s">
        <v>386</v>
      </c>
      <c r="B811" s="430"/>
      <c r="C811" s="312"/>
      <c r="D811" s="313"/>
      <c r="E811" s="312"/>
      <c r="F811" s="314"/>
      <c r="G811" s="314"/>
    </row>
    <row r="812" spans="1:7" ht="26.25" customHeight="1" x14ac:dyDescent="0.35">
      <c r="A812" s="325" t="s">
        <v>2182</v>
      </c>
      <c r="B812" s="431"/>
      <c r="C812" s="326"/>
      <c r="D812" s="354"/>
      <c r="E812" s="326"/>
      <c r="F812" s="355"/>
      <c r="G812" s="355"/>
    </row>
    <row r="813" spans="1:7" s="215" customFormat="1" ht="83.25" customHeight="1" x14ac:dyDescent="0.35">
      <c r="A813" s="172" t="s">
        <v>690</v>
      </c>
      <c r="B813" s="290" t="s">
        <v>46</v>
      </c>
      <c r="C813" s="166" t="s">
        <v>48</v>
      </c>
      <c r="D813" s="172" t="s">
        <v>45</v>
      </c>
      <c r="E813" s="166" t="s">
        <v>47</v>
      </c>
      <c r="F813" s="174" t="s">
        <v>4271</v>
      </c>
      <c r="G813" s="174" t="s">
        <v>689</v>
      </c>
    </row>
    <row r="814" spans="1:7" ht="36.75" customHeight="1" x14ac:dyDescent="0.35">
      <c r="A814" s="235" t="s">
        <v>2522</v>
      </c>
      <c r="B814" s="356" t="s">
        <v>387</v>
      </c>
      <c r="C814" s="156" t="s">
        <v>2</v>
      </c>
      <c r="D814" s="216" t="s">
        <v>28</v>
      </c>
      <c r="E814" s="223">
        <v>70411</v>
      </c>
      <c r="F814" s="158">
        <v>312246476</v>
      </c>
      <c r="G814" s="154">
        <v>900000000</v>
      </c>
    </row>
    <row r="815" spans="1:7" ht="31.5" customHeight="1" x14ac:dyDescent="0.35">
      <c r="A815" s="235" t="s">
        <v>2523</v>
      </c>
      <c r="B815" s="356" t="s">
        <v>388</v>
      </c>
      <c r="C815" s="156" t="s">
        <v>2</v>
      </c>
      <c r="D815" s="216" t="s">
        <v>28</v>
      </c>
      <c r="E815" s="223">
        <v>70411</v>
      </c>
      <c r="F815" s="158">
        <v>80000000</v>
      </c>
      <c r="G815" s="154">
        <v>160000000</v>
      </c>
    </row>
    <row r="816" spans="1:7" ht="27.75" customHeight="1" x14ac:dyDescent="0.35">
      <c r="A816" s="235" t="s">
        <v>2524</v>
      </c>
      <c r="B816" s="356" t="s">
        <v>82</v>
      </c>
      <c r="C816" s="156" t="s">
        <v>2</v>
      </c>
      <c r="D816" s="216" t="s">
        <v>28</v>
      </c>
      <c r="E816" s="223">
        <v>70411</v>
      </c>
      <c r="F816" s="144">
        <v>10000000</v>
      </c>
      <c r="G816" s="154">
        <v>20000000</v>
      </c>
    </row>
    <row r="817" spans="1:7" ht="24.75" customHeight="1" x14ac:dyDescent="0.35">
      <c r="A817" s="235" t="s">
        <v>2525</v>
      </c>
      <c r="B817" s="356" t="s">
        <v>171</v>
      </c>
      <c r="C817" s="156" t="s">
        <v>2</v>
      </c>
      <c r="D817" s="216" t="s">
        <v>28</v>
      </c>
      <c r="E817" s="223">
        <v>70411</v>
      </c>
      <c r="F817" s="144">
        <v>15000000</v>
      </c>
      <c r="G817" s="154">
        <v>15000000</v>
      </c>
    </row>
    <row r="818" spans="1:7" ht="28.5" customHeight="1" x14ac:dyDescent="0.35">
      <c r="A818" s="235" t="s">
        <v>2526</v>
      </c>
      <c r="B818" s="356" t="s">
        <v>85</v>
      </c>
      <c r="C818" s="156" t="s">
        <v>2</v>
      </c>
      <c r="D818" s="216" t="s">
        <v>28</v>
      </c>
      <c r="E818" s="223">
        <v>70411</v>
      </c>
      <c r="F818" s="144">
        <v>1000000</v>
      </c>
      <c r="G818" s="154">
        <v>1000000</v>
      </c>
    </row>
    <row r="819" spans="1:7" ht="24.75" customHeight="1" x14ac:dyDescent="0.35">
      <c r="A819" s="235" t="s">
        <v>2527</v>
      </c>
      <c r="B819" s="356" t="s">
        <v>389</v>
      </c>
      <c r="C819" s="156" t="s">
        <v>2</v>
      </c>
      <c r="D819" s="216" t="s">
        <v>28</v>
      </c>
      <c r="E819" s="223">
        <v>70411</v>
      </c>
      <c r="F819" s="158">
        <v>300000000</v>
      </c>
      <c r="G819" s="154">
        <v>300000000</v>
      </c>
    </row>
    <row r="820" spans="1:7" ht="29.25" customHeight="1" x14ac:dyDescent="0.35">
      <c r="A820" s="235" t="s">
        <v>2528</v>
      </c>
      <c r="B820" s="356" t="s">
        <v>390</v>
      </c>
      <c r="C820" s="156" t="s">
        <v>2</v>
      </c>
      <c r="D820" s="216" t="s">
        <v>28</v>
      </c>
      <c r="E820" s="223">
        <v>70411</v>
      </c>
      <c r="F820" s="144">
        <v>2000000</v>
      </c>
      <c r="G820" s="154">
        <v>2000000</v>
      </c>
    </row>
    <row r="821" spans="1:7" ht="31.5" customHeight="1" x14ac:dyDescent="0.35">
      <c r="A821" s="235" t="s">
        <v>2529</v>
      </c>
      <c r="B821" s="356" t="s">
        <v>391</v>
      </c>
      <c r="C821" s="156" t="s">
        <v>2</v>
      </c>
      <c r="D821" s="216" t="s">
        <v>28</v>
      </c>
      <c r="E821" s="223">
        <v>70411</v>
      </c>
      <c r="F821" s="144">
        <v>15000000</v>
      </c>
      <c r="G821" s="154">
        <v>15000000</v>
      </c>
    </row>
    <row r="822" spans="1:7" ht="27" customHeight="1" x14ac:dyDescent="0.35">
      <c r="A822" s="235" t="s">
        <v>2530</v>
      </c>
      <c r="B822" s="356" t="s">
        <v>53</v>
      </c>
      <c r="C822" s="156" t="s">
        <v>2</v>
      </c>
      <c r="D822" s="216" t="s">
        <v>28</v>
      </c>
      <c r="E822" s="223">
        <v>70411</v>
      </c>
      <c r="F822" s="144">
        <v>25000000</v>
      </c>
      <c r="G822" s="154">
        <v>15000000</v>
      </c>
    </row>
    <row r="823" spans="1:7" ht="27" customHeight="1" x14ac:dyDescent="0.35">
      <c r="A823" s="235" t="s">
        <v>2531</v>
      </c>
      <c r="B823" s="356" t="s">
        <v>392</v>
      </c>
      <c r="C823" s="156" t="s">
        <v>2</v>
      </c>
      <c r="D823" s="216" t="s">
        <v>28</v>
      </c>
      <c r="E823" s="223">
        <v>70411</v>
      </c>
      <c r="F823" s="144">
        <v>45000000</v>
      </c>
      <c r="G823" s="154">
        <v>45000000</v>
      </c>
    </row>
    <row r="824" spans="1:7" ht="36.75" customHeight="1" x14ac:dyDescent="0.35">
      <c r="A824" s="235" t="s">
        <v>2532</v>
      </c>
      <c r="B824" s="356" t="s">
        <v>393</v>
      </c>
      <c r="C824" s="156" t="s">
        <v>2</v>
      </c>
      <c r="D824" s="216" t="s">
        <v>28</v>
      </c>
      <c r="E824" s="223">
        <v>70411</v>
      </c>
      <c r="F824" s="144">
        <v>26000000</v>
      </c>
      <c r="G824" s="154">
        <v>26000000</v>
      </c>
    </row>
    <row r="825" spans="1:7" ht="30.75" customHeight="1" x14ac:dyDescent="0.35">
      <c r="A825" s="235" t="s">
        <v>2533</v>
      </c>
      <c r="B825" s="356" t="s">
        <v>394</v>
      </c>
      <c r="C825" s="156" t="s">
        <v>2</v>
      </c>
      <c r="D825" s="216" t="s">
        <v>28</v>
      </c>
      <c r="E825" s="223">
        <v>70411</v>
      </c>
      <c r="F825" s="144">
        <v>100000000</v>
      </c>
      <c r="G825" s="154">
        <v>100000000</v>
      </c>
    </row>
    <row r="826" spans="1:7" ht="31.5" customHeight="1" x14ac:dyDescent="0.35">
      <c r="A826" s="235" t="s">
        <v>2534</v>
      </c>
      <c r="B826" s="356" t="s">
        <v>395</v>
      </c>
      <c r="C826" s="156" t="s">
        <v>2</v>
      </c>
      <c r="D826" s="216" t="s">
        <v>28</v>
      </c>
      <c r="E826" s="223">
        <v>70411</v>
      </c>
      <c r="F826" s="144">
        <v>60000000</v>
      </c>
      <c r="G826" s="154">
        <v>50000000</v>
      </c>
    </row>
    <row r="827" spans="1:7" ht="31.5" customHeight="1" x14ac:dyDescent="0.35">
      <c r="A827" s="235" t="s">
        <v>2535</v>
      </c>
      <c r="B827" s="356" t="s">
        <v>2691</v>
      </c>
      <c r="C827" s="156" t="s">
        <v>2</v>
      </c>
      <c r="D827" s="216" t="s">
        <v>28</v>
      </c>
      <c r="E827" s="223">
        <v>70411</v>
      </c>
      <c r="F827" s="158">
        <v>10000000</v>
      </c>
      <c r="G827" s="154">
        <v>50000000</v>
      </c>
    </row>
    <row r="828" spans="1:7" ht="29.25" customHeight="1" x14ac:dyDescent="0.35">
      <c r="A828" s="235" t="s">
        <v>2536</v>
      </c>
      <c r="B828" s="356" t="s">
        <v>396</v>
      </c>
      <c r="C828" s="156" t="s">
        <v>2</v>
      </c>
      <c r="D828" s="216" t="s">
        <v>28</v>
      </c>
      <c r="E828" s="223">
        <v>70411</v>
      </c>
      <c r="F828" s="144">
        <v>540121325</v>
      </c>
      <c r="G828" s="154">
        <v>5000000000</v>
      </c>
    </row>
    <row r="829" spans="1:7" s="220" customFormat="1" ht="31.5" customHeight="1" x14ac:dyDescent="0.3">
      <c r="A829" s="219"/>
      <c r="B829" s="290" t="s">
        <v>691</v>
      </c>
      <c r="C829" s="225"/>
      <c r="D829" s="236"/>
      <c r="E829" s="225"/>
      <c r="F829" s="227">
        <v>1541367801</v>
      </c>
      <c r="G829" s="227">
        <v>6699000000</v>
      </c>
    </row>
    <row r="830" spans="1:7" ht="31.5" customHeight="1" x14ac:dyDescent="0.35">
      <c r="A830" s="243"/>
      <c r="B830" s="352"/>
      <c r="C830" s="240"/>
      <c r="D830" s="273"/>
      <c r="E830" s="240"/>
      <c r="F830" s="242"/>
      <c r="G830" s="242"/>
    </row>
    <row r="831" spans="1:7" ht="29.25" customHeight="1" x14ac:dyDescent="0.35">
      <c r="A831" s="311" t="s">
        <v>2183</v>
      </c>
      <c r="B831" s="430"/>
      <c r="C831" s="312"/>
      <c r="D831" s="313"/>
      <c r="E831" s="312"/>
      <c r="F831" s="314"/>
      <c r="G831" s="314"/>
    </row>
    <row r="832" spans="1:7" ht="29.25" hidden="1" customHeight="1" x14ac:dyDescent="0.35">
      <c r="A832" s="325"/>
      <c r="B832" s="431"/>
      <c r="C832" s="326"/>
      <c r="D832" s="354"/>
      <c r="E832" s="326"/>
      <c r="F832" s="355"/>
      <c r="G832" s="355"/>
    </row>
    <row r="833" spans="1:7" ht="87" customHeight="1" x14ac:dyDescent="0.35">
      <c r="A833" s="172" t="s">
        <v>690</v>
      </c>
      <c r="B833" s="290" t="s">
        <v>46</v>
      </c>
      <c r="C833" s="166" t="s">
        <v>48</v>
      </c>
      <c r="D833" s="172" t="s">
        <v>45</v>
      </c>
      <c r="E833" s="166" t="s">
        <v>47</v>
      </c>
      <c r="F833" s="174" t="s">
        <v>4271</v>
      </c>
      <c r="G833" s="174" t="s">
        <v>689</v>
      </c>
    </row>
    <row r="834" spans="1:7" ht="36.75" customHeight="1" x14ac:dyDescent="0.35">
      <c r="A834" s="235" t="s">
        <v>2537</v>
      </c>
      <c r="B834" s="336" t="s">
        <v>397</v>
      </c>
      <c r="C834" s="145" t="s">
        <v>2</v>
      </c>
      <c r="D834" s="216" t="s">
        <v>1</v>
      </c>
      <c r="E834" s="141">
        <v>70112</v>
      </c>
      <c r="F834" s="153">
        <v>600000000</v>
      </c>
      <c r="G834" s="147">
        <v>460244860.67384702</v>
      </c>
    </row>
    <row r="835" spans="1:7" s="220" customFormat="1" ht="30" customHeight="1" x14ac:dyDescent="0.3">
      <c r="A835" s="219"/>
      <c r="B835" s="290" t="s">
        <v>691</v>
      </c>
      <c r="C835" s="225"/>
      <c r="D835" s="236"/>
      <c r="E835" s="225"/>
      <c r="F835" s="227">
        <v>600000000</v>
      </c>
      <c r="G835" s="227">
        <v>460244860.67384702</v>
      </c>
    </row>
    <row r="836" spans="1:7" ht="30" customHeight="1" x14ac:dyDescent="0.35">
      <c r="B836" s="352"/>
      <c r="C836" s="240"/>
      <c r="D836" s="273"/>
      <c r="E836" s="240"/>
      <c r="F836" s="242"/>
      <c r="G836" s="242"/>
    </row>
    <row r="837" spans="1:7" ht="29.25" hidden="1" customHeight="1" x14ac:dyDescent="0.35">
      <c r="A837" s="311" t="s">
        <v>398</v>
      </c>
      <c r="B837" s="430"/>
      <c r="C837" s="312"/>
      <c r="D837" s="313"/>
      <c r="E837" s="312"/>
      <c r="F837" s="314"/>
      <c r="G837" s="314"/>
    </row>
    <row r="838" spans="1:7" ht="29.25" customHeight="1" x14ac:dyDescent="0.35">
      <c r="A838" s="325" t="s">
        <v>1063</v>
      </c>
      <c r="B838" s="431"/>
      <c r="C838" s="326"/>
      <c r="D838" s="354"/>
      <c r="E838" s="326"/>
      <c r="F838" s="355"/>
      <c r="G838" s="355"/>
    </row>
    <row r="839" spans="1:7" ht="90.75" customHeight="1" x14ac:dyDescent="0.35">
      <c r="A839" s="172" t="s">
        <v>690</v>
      </c>
      <c r="B839" s="290" t="s">
        <v>46</v>
      </c>
      <c r="C839" s="166" t="s">
        <v>48</v>
      </c>
      <c r="D839" s="172" t="s">
        <v>45</v>
      </c>
      <c r="E839" s="166" t="s">
        <v>47</v>
      </c>
      <c r="F839" s="174" t="s">
        <v>4271</v>
      </c>
      <c r="G839" s="174" t="s">
        <v>645</v>
      </c>
    </row>
    <row r="840" spans="1:7" ht="43.5" customHeight="1" x14ac:dyDescent="0.35">
      <c r="A840" s="235" t="s">
        <v>2538</v>
      </c>
      <c r="B840" s="339" t="s">
        <v>400</v>
      </c>
      <c r="C840" s="141" t="s">
        <v>2</v>
      </c>
      <c r="D840" s="216" t="s">
        <v>39</v>
      </c>
      <c r="E840" s="156">
        <v>70132</v>
      </c>
      <c r="F840" s="144">
        <v>1000000</v>
      </c>
      <c r="G840" s="147">
        <v>1000000</v>
      </c>
    </row>
    <row r="841" spans="1:7" ht="33.75" customHeight="1" x14ac:dyDescent="0.35">
      <c r="A841" s="235" t="s">
        <v>2539</v>
      </c>
      <c r="B841" s="339" t="s">
        <v>408</v>
      </c>
      <c r="C841" s="141" t="s">
        <v>2</v>
      </c>
      <c r="D841" s="216" t="s">
        <v>39</v>
      </c>
      <c r="E841" s="156">
        <v>70132</v>
      </c>
      <c r="F841" s="144">
        <v>20000000</v>
      </c>
      <c r="G841" s="147">
        <v>20000000</v>
      </c>
    </row>
    <row r="842" spans="1:7" ht="60" customHeight="1" x14ac:dyDescent="0.35">
      <c r="A842" s="235" t="s">
        <v>2540</v>
      </c>
      <c r="B842" s="339" t="s">
        <v>406</v>
      </c>
      <c r="C842" s="141" t="s">
        <v>2</v>
      </c>
      <c r="D842" s="216" t="s">
        <v>39</v>
      </c>
      <c r="E842" s="156">
        <v>70132</v>
      </c>
      <c r="F842" s="144">
        <v>25000000</v>
      </c>
      <c r="G842" s="147">
        <v>25000000</v>
      </c>
    </row>
    <row r="843" spans="1:7" ht="37.5" customHeight="1" x14ac:dyDescent="0.35">
      <c r="A843" s="235" t="s">
        <v>2541</v>
      </c>
      <c r="B843" s="339" t="s">
        <v>402</v>
      </c>
      <c r="C843" s="141" t="s">
        <v>2</v>
      </c>
      <c r="D843" s="216" t="s">
        <v>39</v>
      </c>
      <c r="E843" s="156">
        <v>70132</v>
      </c>
      <c r="F843" s="144">
        <v>45000000</v>
      </c>
      <c r="G843" s="147">
        <v>25000000</v>
      </c>
    </row>
    <row r="844" spans="1:7" ht="26.25" customHeight="1" x14ac:dyDescent="0.35">
      <c r="A844" s="235" t="s">
        <v>2542</v>
      </c>
      <c r="B844" s="339" t="s">
        <v>412</v>
      </c>
      <c r="C844" s="141" t="s">
        <v>2</v>
      </c>
      <c r="D844" s="216" t="s">
        <v>39</v>
      </c>
      <c r="E844" s="156">
        <v>70132</v>
      </c>
      <c r="F844" s="144">
        <v>21000000</v>
      </c>
      <c r="G844" s="147">
        <v>21000000</v>
      </c>
    </row>
    <row r="845" spans="1:7" ht="30" customHeight="1" x14ac:dyDescent="0.35">
      <c r="A845" s="235" t="s">
        <v>2543</v>
      </c>
      <c r="B845" s="339" t="s">
        <v>413</v>
      </c>
      <c r="C845" s="141" t="s">
        <v>2</v>
      </c>
      <c r="D845" s="216" t="s">
        <v>39</v>
      </c>
      <c r="E845" s="156">
        <v>70132</v>
      </c>
      <c r="F845" s="144">
        <v>15000000</v>
      </c>
      <c r="G845" s="147">
        <v>15000000</v>
      </c>
    </row>
    <row r="846" spans="1:7" ht="29.25" customHeight="1" x14ac:dyDescent="0.35">
      <c r="A846" s="235" t="s">
        <v>2544</v>
      </c>
      <c r="B846" s="339" t="s">
        <v>102</v>
      </c>
      <c r="C846" s="141" t="s">
        <v>2</v>
      </c>
      <c r="D846" s="216" t="s">
        <v>39</v>
      </c>
      <c r="E846" s="156">
        <v>70132</v>
      </c>
      <c r="F846" s="144">
        <v>15000000</v>
      </c>
      <c r="G846" s="147">
        <v>1600000</v>
      </c>
    </row>
    <row r="847" spans="1:7" ht="25.5" customHeight="1" x14ac:dyDescent="0.35">
      <c r="A847" s="235" t="s">
        <v>2545</v>
      </c>
      <c r="B847" s="339" t="s">
        <v>404</v>
      </c>
      <c r="C847" s="141" t="s">
        <v>2</v>
      </c>
      <c r="D847" s="216" t="s">
        <v>39</v>
      </c>
      <c r="E847" s="156">
        <v>70132</v>
      </c>
      <c r="F847" s="144">
        <v>2000000</v>
      </c>
      <c r="G847" s="147">
        <v>20000000</v>
      </c>
    </row>
    <row r="848" spans="1:7" ht="27.75" customHeight="1" x14ac:dyDescent="0.35">
      <c r="A848" s="235" t="s">
        <v>2546</v>
      </c>
      <c r="B848" s="339" t="s">
        <v>403</v>
      </c>
      <c r="C848" s="141" t="s">
        <v>2</v>
      </c>
      <c r="D848" s="216" t="s">
        <v>39</v>
      </c>
      <c r="E848" s="156">
        <v>70132</v>
      </c>
      <c r="F848" s="144">
        <v>7000000</v>
      </c>
      <c r="G848" s="147">
        <v>7000000</v>
      </c>
    </row>
    <row r="849" spans="1:7" ht="27" customHeight="1" x14ac:dyDescent="0.35">
      <c r="A849" s="235" t="s">
        <v>2547</v>
      </c>
      <c r="B849" s="339" t="s">
        <v>405</v>
      </c>
      <c r="C849" s="141" t="s">
        <v>2</v>
      </c>
      <c r="D849" s="216" t="s">
        <v>39</v>
      </c>
      <c r="E849" s="156">
        <v>70132</v>
      </c>
      <c r="F849" s="144">
        <v>7000000</v>
      </c>
      <c r="G849" s="147">
        <v>7000000</v>
      </c>
    </row>
    <row r="850" spans="1:7" ht="57" customHeight="1" x14ac:dyDescent="0.35">
      <c r="A850" s="235" t="s">
        <v>2548</v>
      </c>
      <c r="B850" s="339" t="s">
        <v>407</v>
      </c>
      <c r="C850" s="141" t="s">
        <v>2</v>
      </c>
      <c r="D850" s="216" t="s">
        <v>39</v>
      </c>
      <c r="E850" s="156">
        <v>70132</v>
      </c>
      <c r="F850" s="144">
        <v>10000000</v>
      </c>
      <c r="G850" s="147">
        <v>10000000</v>
      </c>
    </row>
    <row r="851" spans="1:7" ht="28.5" customHeight="1" x14ac:dyDescent="0.35">
      <c r="A851" s="235" t="s">
        <v>2549</v>
      </c>
      <c r="B851" s="339" t="s">
        <v>401</v>
      </c>
      <c r="C851" s="141" t="s">
        <v>2</v>
      </c>
      <c r="D851" s="216" t="s">
        <v>39</v>
      </c>
      <c r="E851" s="156">
        <v>70132</v>
      </c>
      <c r="F851" s="144">
        <v>25303457</v>
      </c>
      <c r="G851" s="147">
        <v>25303457</v>
      </c>
    </row>
    <row r="852" spans="1:7" ht="27" customHeight="1" x14ac:dyDescent="0.35">
      <c r="A852" s="235" t="s">
        <v>2550</v>
      </c>
      <c r="B852" s="339" t="s">
        <v>409</v>
      </c>
      <c r="C852" s="141" t="s">
        <v>2</v>
      </c>
      <c r="D852" s="216" t="s">
        <v>39</v>
      </c>
      <c r="E852" s="156">
        <v>70132</v>
      </c>
      <c r="F852" s="144">
        <v>7000000</v>
      </c>
      <c r="G852" s="147">
        <v>7000000</v>
      </c>
    </row>
    <row r="853" spans="1:7" ht="30" customHeight="1" x14ac:dyDescent="0.35">
      <c r="A853" s="235" t="s">
        <v>2551</v>
      </c>
      <c r="B853" s="339" t="s">
        <v>410</v>
      </c>
      <c r="C853" s="141" t="s">
        <v>2</v>
      </c>
      <c r="D853" s="216" t="s">
        <v>39</v>
      </c>
      <c r="E853" s="156">
        <v>70132</v>
      </c>
      <c r="F853" s="144">
        <v>15000000</v>
      </c>
      <c r="G853" s="147">
        <v>15000000</v>
      </c>
    </row>
    <row r="854" spans="1:7" ht="27" customHeight="1" x14ac:dyDescent="0.35">
      <c r="A854" s="235" t="s">
        <v>2552</v>
      </c>
      <c r="B854" s="356" t="s">
        <v>82</v>
      </c>
      <c r="C854" s="156" t="s">
        <v>2</v>
      </c>
      <c r="D854" s="216" t="s">
        <v>39</v>
      </c>
      <c r="E854" s="223">
        <v>70411</v>
      </c>
      <c r="F854" s="144">
        <v>15000000</v>
      </c>
      <c r="G854" s="147">
        <v>25000000</v>
      </c>
    </row>
    <row r="855" spans="1:7" ht="27" customHeight="1" x14ac:dyDescent="0.35">
      <c r="A855" s="235" t="s">
        <v>2553</v>
      </c>
      <c r="B855" s="356" t="s">
        <v>171</v>
      </c>
      <c r="C855" s="156" t="s">
        <v>2</v>
      </c>
      <c r="D855" s="216" t="s">
        <v>39</v>
      </c>
      <c r="E855" s="223">
        <v>70411</v>
      </c>
      <c r="F855" s="144">
        <v>10000000</v>
      </c>
      <c r="G855" s="147"/>
    </row>
    <row r="856" spans="1:7" ht="41.25" customHeight="1" x14ac:dyDescent="0.35">
      <c r="A856" s="235" t="s">
        <v>2554</v>
      </c>
      <c r="B856" s="339" t="s">
        <v>399</v>
      </c>
      <c r="C856" s="141" t="s">
        <v>2</v>
      </c>
      <c r="D856" s="216" t="s">
        <v>39</v>
      </c>
      <c r="E856" s="156">
        <v>70132</v>
      </c>
      <c r="F856" s="144">
        <v>25000000</v>
      </c>
      <c r="G856" s="147">
        <v>25000000</v>
      </c>
    </row>
    <row r="857" spans="1:7" ht="25.5" customHeight="1" x14ac:dyDescent="0.35">
      <c r="A857" s="235" t="s">
        <v>2721</v>
      </c>
      <c r="B857" s="339" t="s">
        <v>411</v>
      </c>
      <c r="C857" s="141" t="s">
        <v>2</v>
      </c>
      <c r="D857" s="216" t="s">
        <v>39</v>
      </c>
      <c r="E857" s="156">
        <v>70132</v>
      </c>
      <c r="F857" s="144">
        <v>6993205</v>
      </c>
      <c r="G857" s="147">
        <v>6993205</v>
      </c>
    </row>
    <row r="858" spans="1:7" ht="25.5" customHeight="1" x14ac:dyDescent="0.35">
      <c r="A858" s="235" t="s">
        <v>2722</v>
      </c>
      <c r="B858" s="336" t="s">
        <v>2723</v>
      </c>
      <c r="C858" s="141" t="s">
        <v>2</v>
      </c>
      <c r="D858" s="216" t="s">
        <v>39</v>
      </c>
      <c r="E858" s="156">
        <v>70122</v>
      </c>
      <c r="F858" s="144">
        <v>8000000</v>
      </c>
      <c r="G858" s="147">
        <v>10000000</v>
      </c>
    </row>
    <row r="859" spans="1:7" s="220" customFormat="1" ht="25.5" customHeight="1" x14ac:dyDescent="0.3">
      <c r="A859" s="219"/>
      <c r="B859" s="290" t="s">
        <v>691</v>
      </c>
      <c r="C859" s="162"/>
      <c r="D859" s="236"/>
      <c r="E859" s="225"/>
      <c r="F859" s="315">
        <v>280296662</v>
      </c>
      <c r="G859" s="315">
        <v>266896662</v>
      </c>
    </row>
    <row r="860" spans="1:7" s="220" customFormat="1" ht="25.5" customHeight="1" x14ac:dyDescent="0.3">
      <c r="A860" s="282"/>
      <c r="B860" s="291"/>
      <c r="C860" s="152"/>
      <c r="D860" s="280"/>
      <c r="E860" s="279"/>
      <c r="F860" s="314"/>
      <c r="G860" s="314"/>
    </row>
    <row r="861" spans="1:7" ht="41.25" customHeight="1" x14ac:dyDescent="0.35">
      <c r="A861" s="282" t="s">
        <v>2750</v>
      </c>
      <c r="B861" s="352"/>
      <c r="C861" s="150"/>
      <c r="D861" s="273"/>
      <c r="E861" s="240"/>
      <c r="F861" s="287"/>
      <c r="G861" s="242"/>
    </row>
    <row r="862" spans="1:7" ht="74.25" customHeight="1" x14ac:dyDescent="0.35">
      <c r="A862" s="172" t="s">
        <v>690</v>
      </c>
      <c r="B862" s="290" t="s">
        <v>46</v>
      </c>
      <c r="C862" s="166" t="s">
        <v>48</v>
      </c>
      <c r="D862" s="172" t="s">
        <v>45</v>
      </c>
      <c r="E862" s="166" t="s">
        <v>47</v>
      </c>
      <c r="F862" s="174" t="s">
        <v>4271</v>
      </c>
      <c r="G862" s="174" t="s">
        <v>645</v>
      </c>
    </row>
    <row r="863" spans="1:7" ht="35.25" customHeight="1" x14ac:dyDescent="0.35">
      <c r="A863" s="235" t="s">
        <v>2724</v>
      </c>
      <c r="B863" s="369" t="s">
        <v>414</v>
      </c>
      <c r="C863" s="156" t="s">
        <v>2</v>
      </c>
      <c r="D863" s="216" t="s">
        <v>39</v>
      </c>
      <c r="E863" s="223">
        <v>70122</v>
      </c>
      <c r="F863" s="158">
        <v>33000000</v>
      </c>
      <c r="G863" s="237">
        <v>33000000</v>
      </c>
    </row>
    <row r="864" spans="1:7" ht="55.5" customHeight="1" x14ac:dyDescent="0.35">
      <c r="A864" s="235" t="s">
        <v>2725</v>
      </c>
      <c r="B864" s="369" t="s">
        <v>415</v>
      </c>
      <c r="C864" s="156" t="s">
        <v>2</v>
      </c>
      <c r="D864" s="216" t="s">
        <v>39</v>
      </c>
      <c r="E864" s="223">
        <v>70122</v>
      </c>
      <c r="F864" s="158">
        <v>100000000</v>
      </c>
      <c r="G864" s="237">
        <v>100000000</v>
      </c>
    </row>
    <row r="865" spans="1:7" ht="35.25" customHeight="1" x14ac:dyDescent="0.35">
      <c r="A865" s="235" t="s">
        <v>2726</v>
      </c>
      <c r="B865" s="369" t="s">
        <v>416</v>
      </c>
      <c r="C865" s="156" t="s">
        <v>2</v>
      </c>
      <c r="D865" s="216" t="s">
        <v>39</v>
      </c>
      <c r="E865" s="223">
        <v>70122</v>
      </c>
      <c r="F865" s="158">
        <v>100000000</v>
      </c>
      <c r="G865" s="237">
        <v>100000000</v>
      </c>
    </row>
    <row r="866" spans="1:7" ht="35.25" customHeight="1" x14ac:dyDescent="0.35">
      <c r="A866" s="235" t="s">
        <v>2727</v>
      </c>
      <c r="B866" s="369" t="s">
        <v>417</v>
      </c>
      <c r="C866" s="156">
        <v>2101</v>
      </c>
      <c r="D866" s="216" t="s">
        <v>39</v>
      </c>
      <c r="E866" s="223">
        <v>70150</v>
      </c>
      <c r="F866" s="158">
        <v>100000000</v>
      </c>
      <c r="G866" s="237">
        <v>100000000</v>
      </c>
    </row>
    <row r="867" spans="1:7" ht="51" customHeight="1" x14ac:dyDescent="0.35">
      <c r="A867" s="235" t="s">
        <v>2728</v>
      </c>
      <c r="B867" s="369" t="s">
        <v>418</v>
      </c>
      <c r="C867" s="156" t="s">
        <v>2</v>
      </c>
      <c r="D867" s="216" t="s">
        <v>39</v>
      </c>
      <c r="E867" s="223">
        <v>70122</v>
      </c>
      <c r="F867" s="158">
        <v>40000000</v>
      </c>
      <c r="G867" s="237">
        <v>40000000</v>
      </c>
    </row>
    <row r="868" spans="1:7" ht="37.5" customHeight="1" x14ac:dyDescent="0.35">
      <c r="A868" s="235" t="s">
        <v>2729</v>
      </c>
      <c r="B868" s="369" t="s">
        <v>419</v>
      </c>
      <c r="C868" s="156" t="s">
        <v>2</v>
      </c>
      <c r="D868" s="216" t="s">
        <v>39</v>
      </c>
      <c r="E868" s="223">
        <v>70122</v>
      </c>
      <c r="F868" s="158">
        <v>20000000</v>
      </c>
      <c r="G868" s="237">
        <v>20000000</v>
      </c>
    </row>
    <row r="869" spans="1:7" ht="32.25" customHeight="1" x14ac:dyDescent="0.35">
      <c r="A869" s="235" t="s">
        <v>2730</v>
      </c>
      <c r="B869" s="369" t="s">
        <v>420</v>
      </c>
      <c r="C869" s="156" t="s">
        <v>2</v>
      </c>
      <c r="D869" s="216" t="s">
        <v>39</v>
      </c>
      <c r="E869" s="223">
        <v>70122</v>
      </c>
      <c r="F869" s="158">
        <v>15000000</v>
      </c>
      <c r="G869" s="237">
        <v>15000000</v>
      </c>
    </row>
    <row r="870" spans="1:7" ht="33" customHeight="1" x14ac:dyDescent="0.35">
      <c r="A870" s="235" t="s">
        <v>2731</v>
      </c>
      <c r="B870" s="369" t="s">
        <v>421</v>
      </c>
      <c r="C870" s="156" t="s">
        <v>2</v>
      </c>
      <c r="D870" s="216" t="s">
        <v>39</v>
      </c>
      <c r="E870" s="223">
        <v>70122</v>
      </c>
      <c r="F870" s="158">
        <v>25000000</v>
      </c>
      <c r="G870" s="237">
        <v>25000000</v>
      </c>
    </row>
    <row r="871" spans="1:7" ht="38.25" customHeight="1" x14ac:dyDescent="0.35">
      <c r="A871" s="235" t="s">
        <v>2732</v>
      </c>
      <c r="B871" s="369" t="s">
        <v>422</v>
      </c>
      <c r="C871" s="156" t="s">
        <v>2</v>
      </c>
      <c r="D871" s="216" t="s">
        <v>39</v>
      </c>
      <c r="E871" s="223">
        <v>70122</v>
      </c>
      <c r="F871" s="158">
        <v>32000000</v>
      </c>
      <c r="G871" s="237">
        <v>32000000</v>
      </c>
    </row>
    <row r="872" spans="1:7" ht="39.75" customHeight="1" x14ac:dyDescent="0.35">
      <c r="A872" s="235" t="s">
        <v>2733</v>
      </c>
      <c r="B872" s="369" t="s">
        <v>423</v>
      </c>
      <c r="C872" s="156" t="s">
        <v>2</v>
      </c>
      <c r="D872" s="216" t="s">
        <v>39</v>
      </c>
      <c r="E872" s="223">
        <v>70122</v>
      </c>
      <c r="F872" s="158">
        <v>50000000</v>
      </c>
      <c r="G872" s="147">
        <v>50000000</v>
      </c>
    </row>
    <row r="873" spans="1:7" ht="39" customHeight="1" x14ac:dyDescent="0.35">
      <c r="A873" s="235" t="s">
        <v>2734</v>
      </c>
      <c r="B873" s="369" t="s">
        <v>424</v>
      </c>
      <c r="C873" s="156" t="s">
        <v>2</v>
      </c>
      <c r="D873" s="216" t="s">
        <v>39</v>
      </c>
      <c r="E873" s="223">
        <v>70122</v>
      </c>
      <c r="F873" s="158">
        <v>500000000</v>
      </c>
      <c r="G873" s="147">
        <v>500000000</v>
      </c>
    </row>
    <row r="874" spans="1:7" ht="36.75" customHeight="1" x14ac:dyDescent="0.35">
      <c r="A874" s="235" t="s">
        <v>2735</v>
      </c>
      <c r="B874" s="369" t="s">
        <v>425</v>
      </c>
      <c r="C874" s="156" t="s">
        <v>2</v>
      </c>
      <c r="D874" s="216" t="s">
        <v>39</v>
      </c>
      <c r="E874" s="223">
        <v>70122</v>
      </c>
      <c r="F874" s="158">
        <v>40000000</v>
      </c>
      <c r="G874" s="147">
        <v>40000000</v>
      </c>
    </row>
    <row r="875" spans="1:7" ht="38.25" customHeight="1" x14ac:dyDescent="0.35">
      <c r="A875" s="235" t="s">
        <v>2736</v>
      </c>
      <c r="B875" s="369" t="s">
        <v>426</v>
      </c>
      <c r="C875" s="156" t="s">
        <v>2</v>
      </c>
      <c r="D875" s="216" t="s">
        <v>39</v>
      </c>
      <c r="E875" s="223">
        <v>70122</v>
      </c>
      <c r="F875" s="158">
        <v>70000000</v>
      </c>
      <c r="G875" s="147">
        <v>70000000</v>
      </c>
    </row>
    <row r="876" spans="1:7" ht="39.75" customHeight="1" x14ac:dyDescent="0.35">
      <c r="A876" s="235" t="s">
        <v>2737</v>
      </c>
      <c r="B876" s="369" t="s">
        <v>427</v>
      </c>
      <c r="C876" s="156" t="s">
        <v>2</v>
      </c>
      <c r="D876" s="216" t="s">
        <v>39</v>
      </c>
      <c r="E876" s="223">
        <v>70122</v>
      </c>
      <c r="F876" s="158">
        <v>40000000</v>
      </c>
      <c r="G876" s="147">
        <v>40000000</v>
      </c>
    </row>
    <row r="877" spans="1:7" ht="34.5" customHeight="1" x14ac:dyDescent="0.35">
      <c r="A877" s="235" t="s">
        <v>2738</v>
      </c>
      <c r="B877" s="369" t="s">
        <v>428</v>
      </c>
      <c r="C877" s="156" t="s">
        <v>2</v>
      </c>
      <c r="D877" s="216" t="s">
        <v>39</v>
      </c>
      <c r="E877" s="223">
        <v>70122</v>
      </c>
      <c r="F877" s="158">
        <v>600000000</v>
      </c>
      <c r="G877" s="147">
        <v>600000000</v>
      </c>
    </row>
    <row r="878" spans="1:7" ht="45.75" customHeight="1" x14ac:dyDescent="0.35">
      <c r="A878" s="235" t="s">
        <v>2739</v>
      </c>
      <c r="B878" s="369" t="s">
        <v>429</v>
      </c>
      <c r="C878" s="156" t="s">
        <v>2</v>
      </c>
      <c r="D878" s="216" t="s">
        <v>39</v>
      </c>
      <c r="E878" s="223">
        <v>70122</v>
      </c>
      <c r="F878" s="158">
        <v>15000000</v>
      </c>
      <c r="G878" s="147">
        <v>15000000</v>
      </c>
    </row>
    <row r="879" spans="1:7" ht="33" customHeight="1" x14ac:dyDescent="0.35">
      <c r="A879" s="235" t="s">
        <v>2740</v>
      </c>
      <c r="B879" s="369" t="s">
        <v>430</v>
      </c>
      <c r="C879" s="156" t="s">
        <v>2</v>
      </c>
      <c r="D879" s="216" t="s">
        <v>39</v>
      </c>
      <c r="E879" s="223">
        <v>70122</v>
      </c>
      <c r="F879" s="158">
        <v>50000000</v>
      </c>
      <c r="G879" s="147">
        <v>50000000</v>
      </c>
    </row>
    <row r="880" spans="1:7" ht="33.75" customHeight="1" x14ac:dyDescent="0.35">
      <c r="A880" s="235" t="s">
        <v>2741</v>
      </c>
      <c r="B880" s="369" t="s">
        <v>431</v>
      </c>
      <c r="C880" s="156" t="s">
        <v>2</v>
      </c>
      <c r="D880" s="216" t="s">
        <v>39</v>
      </c>
      <c r="E880" s="223">
        <v>70122</v>
      </c>
      <c r="F880" s="158">
        <v>50000000</v>
      </c>
      <c r="G880" s="147">
        <v>50000000</v>
      </c>
    </row>
    <row r="881" spans="1:7" ht="28.5" customHeight="1" x14ac:dyDescent="0.35">
      <c r="A881" s="235" t="s">
        <v>2742</v>
      </c>
      <c r="B881" s="369" t="s">
        <v>432</v>
      </c>
      <c r="C881" s="156" t="s">
        <v>2</v>
      </c>
      <c r="D881" s="216" t="s">
        <v>39</v>
      </c>
      <c r="E881" s="223">
        <v>70122</v>
      </c>
      <c r="F881" s="158">
        <v>400000000</v>
      </c>
      <c r="G881" s="147">
        <v>400000000</v>
      </c>
    </row>
    <row r="882" spans="1:7" ht="39.75" customHeight="1" x14ac:dyDescent="0.35">
      <c r="A882" s="235" t="s">
        <v>2743</v>
      </c>
      <c r="B882" s="369" t="s">
        <v>433</v>
      </c>
      <c r="C882" s="156" t="s">
        <v>2</v>
      </c>
      <c r="D882" s="216" t="s">
        <v>39</v>
      </c>
      <c r="E882" s="223">
        <v>70122</v>
      </c>
      <c r="F882" s="158">
        <v>100000000</v>
      </c>
      <c r="G882" s="147">
        <v>100000000</v>
      </c>
    </row>
    <row r="883" spans="1:7" ht="31.5" customHeight="1" x14ac:dyDescent="0.35">
      <c r="A883" s="235" t="s">
        <v>2744</v>
      </c>
      <c r="B883" s="369" t="s">
        <v>434</v>
      </c>
      <c r="C883" s="156" t="s">
        <v>2</v>
      </c>
      <c r="D883" s="216" t="s">
        <v>39</v>
      </c>
      <c r="E883" s="223">
        <v>70122</v>
      </c>
      <c r="F883" s="158">
        <v>40000000</v>
      </c>
      <c r="G883" s="147">
        <v>40000000</v>
      </c>
    </row>
    <row r="884" spans="1:7" ht="29.25" customHeight="1" x14ac:dyDescent="0.35">
      <c r="A884" s="235" t="s">
        <v>2745</v>
      </c>
      <c r="B884" s="369" t="s">
        <v>435</v>
      </c>
      <c r="C884" s="156" t="s">
        <v>2</v>
      </c>
      <c r="D884" s="216" t="s">
        <v>39</v>
      </c>
      <c r="E884" s="223">
        <v>70122</v>
      </c>
      <c r="F884" s="158">
        <v>50000000</v>
      </c>
      <c r="G884" s="147">
        <v>50000000</v>
      </c>
    </row>
    <row r="885" spans="1:7" ht="78.75" customHeight="1" x14ac:dyDescent="0.35">
      <c r="A885" s="235" t="s">
        <v>2746</v>
      </c>
      <c r="B885" s="369" t="s">
        <v>4276</v>
      </c>
      <c r="C885" s="156" t="s">
        <v>2</v>
      </c>
      <c r="D885" s="216" t="s">
        <v>39</v>
      </c>
      <c r="E885" s="223">
        <v>70122</v>
      </c>
      <c r="F885" s="158">
        <v>350000000</v>
      </c>
      <c r="G885" s="147">
        <v>350000000</v>
      </c>
    </row>
    <row r="886" spans="1:7" ht="52.5" customHeight="1" x14ac:dyDescent="0.35">
      <c r="A886" s="235" t="s">
        <v>2747</v>
      </c>
      <c r="B886" s="369" t="s">
        <v>436</v>
      </c>
      <c r="C886" s="156" t="s">
        <v>2</v>
      </c>
      <c r="D886" s="216" t="s">
        <v>39</v>
      </c>
      <c r="E886" s="223">
        <v>70122</v>
      </c>
      <c r="F886" s="158">
        <v>100000000</v>
      </c>
      <c r="G886" s="147">
        <v>50000000</v>
      </c>
    </row>
    <row r="887" spans="1:7" ht="32.25" customHeight="1" x14ac:dyDescent="0.35">
      <c r="A887" s="235" t="s">
        <v>2748</v>
      </c>
      <c r="B887" s="369" t="s">
        <v>437</v>
      </c>
      <c r="C887" s="156" t="s">
        <v>2</v>
      </c>
      <c r="D887" s="216" t="s">
        <v>39</v>
      </c>
      <c r="E887" s="223">
        <v>70122</v>
      </c>
      <c r="F887" s="158">
        <v>30000000</v>
      </c>
      <c r="G887" s="147">
        <v>30000000</v>
      </c>
    </row>
    <row r="888" spans="1:7" ht="37.5" customHeight="1" x14ac:dyDescent="0.35">
      <c r="A888" s="235" t="s">
        <v>2749</v>
      </c>
      <c r="B888" s="369" t="s">
        <v>438</v>
      </c>
      <c r="C888" s="156" t="s">
        <v>2</v>
      </c>
      <c r="D888" s="216" t="s">
        <v>39</v>
      </c>
      <c r="E888" s="223">
        <v>70122</v>
      </c>
      <c r="F888" s="158">
        <v>100000000</v>
      </c>
      <c r="G888" s="147">
        <v>100000000</v>
      </c>
    </row>
    <row r="889" spans="1:7" s="220" customFormat="1" ht="37.5" customHeight="1" x14ac:dyDescent="0.3">
      <c r="A889" s="219"/>
      <c r="B889" s="290" t="s">
        <v>691</v>
      </c>
      <c r="C889" s="225"/>
      <c r="D889" s="236"/>
      <c r="E889" s="225"/>
      <c r="F889" s="227">
        <v>3050000000</v>
      </c>
      <c r="G889" s="227">
        <v>3000000000</v>
      </c>
    </row>
    <row r="890" spans="1:7" ht="42.75" customHeight="1" x14ac:dyDescent="0.35">
      <c r="A890" s="243"/>
      <c r="B890" s="352"/>
      <c r="C890" s="240"/>
      <c r="D890" s="273"/>
      <c r="E890" s="240"/>
      <c r="F890" s="242"/>
      <c r="G890" s="242"/>
    </row>
    <row r="891" spans="1:7" ht="29.25" customHeight="1" x14ac:dyDescent="0.35">
      <c r="A891" s="311" t="s">
        <v>816</v>
      </c>
      <c r="B891" s="430"/>
      <c r="C891" s="312"/>
      <c r="D891" s="313"/>
      <c r="E891" s="312"/>
      <c r="F891" s="314"/>
      <c r="G891" s="314"/>
    </row>
    <row r="892" spans="1:7" ht="68.25" customHeight="1" x14ac:dyDescent="0.35">
      <c r="A892" s="290" t="s">
        <v>690</v>
      </c>
      <c r="B892" s="370" t="s">
        <v>46</v>
      </c>
      <c r="C892" s="225" t="s">
        <v>48</v>
      </c>
      <c r="D892" s="236" t="s">
        <v>45</v>
      </c>
      <c r="E892" s="162" t="s">
        <v>47</v>
      </c>
      <c r="F892" s="168" t="s">
        <v>4271</v>
      </c>
      <c r="G892" s="168" t="s">
        <v>645</v>
      </c>
    </row>
    <row r="893" spans="1:7" ht="36.75" customHeight="1" x14ac:dyDescent="0.35">
      <c r="A893" s="235" t="s">
        <v>3097</v>
      </c>
      <c r="B893" s="339" t="s">
        <v>439</v>
      </c>
      <c r="C893" s="141" t="s">
        <v>2</v>
      </c>
      <c r="D893" s="216" t="s">
        <v>3</v>
      </c>
      <c r="E893" s="141" t="s">
        <v>2049</v>
      </c>
      <c r="F893" s="144">
        <v>681988</v>
      </c>
      <c r="G893" s="147">
        <v>128857.73813781326</v>
      </c>
    </row>
    <row r="894" spans="1:7" ht="36.75" customHeight="1" x14ac:dyDescent="0.35">
      <c r="A894" s="235" t="s">
        <v>3098</v>
      </c>
      <c r="B894" s="339" t="s">
        <v>99</v>
      </c>
      <c r="C894" s="141" t="s">
        <v>2</v>
      </c>
      <c r="D894" s="216" t="s">
        <v>3</v>
      </c>
      <c r="E894" s="141">
        <v>70112</v>
      </c>
      <c r="F894" s="144">
        <v>5000000</v>
      </c>
      <c r="G894" s="147">
        <v>22000000</v>
      </c>
    </row>
    <row r="895" spans="1:7" ht="36.75" customHeight="1" x14ac:dyDescent="0.35">
      <c r="A895" s="235" t="s">
        <v>3099</v>
      </c>
      <c r="B895" s="339" t="s">
        <v>98</v>
      </c>
      <c r="C895" s="141" t="s">
        <v>2</v>
      </c>
      <c r="D895" s="216" t="s">
        <v>3</v>
      </c>
      <c r="E895" s="141">
        <v>70112</v>
      </c>
      <c r="F895" s="144">
        <v>3000000</v>
      </c>
      <c r="G895" s="147">
        <v>2577164.6046090452</v>
      </c>
    </row>
    <row r="896" spans="1:7" ht="57" customHeight="1" x14ac:dyDescent="0.35">
      <c r="A896" s="235" t="s">
        <v>3100</v>
      </c>
      <c r="B896" s="339" t="s">
        <v>440</v>
      </c>
      <c r="C896" s="141" t="s">
        <v>2</v>
      </c>
      <c r="D896" s="216" t="s">
        <v>3</v>
      </c>
      <c r="E896" s="141">
        <v>70112</v>
      </c>
      <c r="F896" s="144">
        <v>6000000</v>
      </c>
      <c r="G896" s="147">
        <v>6442911.5115226125</v>
      </c>
    </row>
    <row r="897" spans="1:7" ht="36.75" customHeight="1" x14ac:dyDescent="0.35">
      <c r="A897" s="235" t="s">
        <v>3101</v>
      </c>
      <c r="B897" s="339" t="s">
        <v>441</v>
      </c>
      <c r="C897" s="141" t="s">
        <v>2</v>
      </c>
      <c r="D897" s="216" t="s">
        <v>3</v>
      </c>
      <c r="E897" s="141">
        <v>70112</v>
      </c>
      <c r="F897" s="144">
        <v>43000000</v>
      </c>
      <c r="G897" s="147">
        <v>58000000</v>
      </c>
    </row>
    <row r="898" spans="1:7" ht="36.75" customHeight="1" x14ac:dyDescent="0.35">
      <c r="A898" s="235" t="s">
        <v>3102</v>
      </c>
      <c r="B898" s="339" t="s">
        <v>50</v>
      </c>
      <c r="C898" s="141" t="s">
        <v>2</v>
      </c>
      <c r="D898" s="216" t="s">
        <v>3</v>
      </c>
      <c r="E898" s="141">
        <v>70112</v>
      </c>
      <c r="F898" s="144">
        <v>500000</v>
      </c>
      <c r="G898" s="147">
        <v>386573.2144134398</v>
      </c>
    </row>
    <row r="899" spans="1:7" ht="38.25" customHeight="1" x14ac:dyDescent="0.35">
      <c r="A899" s="235" t="s">
        <v>3103</v>
      </c>
      <c r="B899" s="339" t="s">
        <v>53</v>
      </c>
      <c r="C899" s="141" t="s">
        <v>2</v>
      </c>
      <c r="D899" s="216" t="s">
        <v>3</v>
      </c>
      <c r="E899" s="141">
        <v>70112</v>
      </c>
      <c r="F899" s="144">
        <v>10000000</v>
      </c>
      <c r="G899" s="147">
        <v>12885824.663354022</v>
      </c>
    </row>
    <row r="900" spans="1:7" ht="33" customHeight="1" x14ac:dyDescent="0.35">
      <c r="A900" s="235" t="s">
        <v>3104</v>
      </c>
      <c r="B900" s="339" t="s">
        <v>442</v>
      </c>
      <c r="C900" s="141" t="s">
        <v>2</v>
      </c>
      <c r="D900" s="216" t="s">
        <v>3</v>
      </c>
      <c r="E900" s="141">
        <v>70112</v>
      </c>
      <c r="F900" s="144">
        <v>75000000</v>
      </c>
      <c r="G900" s="147">
        <v>100000000</v>
      </c>
    </row>
    <row r="901" spans="1:7" ht="45.75" customHeight="1" x14ac:dyDescent="0.35">
      <c r="A901" s="235" t="s">
        <v>3105</v>
      </c>
      <c r="B901" s="339" t="s">
        <v>443</v>
      </c>
      <c r="C901" s="141" t="s">
        <v>2</v>
      </c>
      <c r="D901" s="216" t="s">
        <v>3</v>
      </c>
      <c r="E901" s="141">
        <v>70112</v>
      </c>
      <c r="F901" s="144">
        <v>3000000</v>
      </c>
      <c r="G901" s="147">
        <v>3865746.9069135673</v>
      </c>
    </row>
    <row r="902" spans="1:7" ht="35.25" customHeight="1" x14ac:dyDescent="0.35">
      <c r="A902" s="235" t="s">
        <v>3106</v>
      </c>
      <c r="B902" s="339" t="s">
        <v>444</v>
      </c>
      <c r="C902" s="141" t="s">
        <v>2</v>
      </c>
      <c r="D902" s="216" t="s">
        <v>3</v>
      </c>
      <c r="E902" s="141">
        <v>70112</v>
      </c>
      <c r="F902" s="144">
        <v>10000000</v>
      </c>
      <c r="G902" s="147">
        <v>25000000</v>
      </c>
    </row>
    <row r="903" spans="1:7" ht="66" customHeight="1" x14ac:dyDescent="0.35">
      <c r="A903" s="235" t="s">
        <v>3107</v>
      </c>
      <c r="B903" s="339" t="s">
        <v>445</v>
      </c>
      <c r="C903" s="141" t="s">
        <v>2</v>
      </c>
      <c r="D903" s="216" t="s">
        <v>3</v>
      </c>
      <c r="E903" s="141">
        <v>70112</v>
      </c>
      <c r="F903" s="144">
        <v>5000000</v>
      </c>
      <c r="G903" s="147">
        <v>11597242.361049499</v>
      </c>
    </row>
    <row r="904" spans="1:7" ht="38.25" customHeight="1" x14ac:dyDescent="0.35">
      <c r="A904" s="235" t="s">
        <v>3108</v>
      </c>
      <c r="B904" s="339" t="s">
        <v>446</v>
      </c>
      <c r="C904" s="141" t="s">
        <v>2</v>
      </c>
      <c r="D904" s="216" t="s">
        <v>3</v>
      </c>
      <c r="E904" s="141">
        <v>70112</v>
      </c>
      <c r="F904" s="146">
        <v>5000000</v>
      </c>
      <c r="G904" s="147">
        <v>5000000</v>
      </c>
    </row>
    <row r="905" spans="1:7" ht="32.25" customHeight="1" x14ac:dyDescent="0.35">
      <c r="A905" s="235" t="s">
        <v>3109</v>
      </c>
      <c r="B905" s="339" t="s">
        <v>447</v>
      </c>
      <c r="C905" s="141" t="s">
        <v>2</v>
      </c>
      <c r="D905" s="216" t="s">
        <v>3</v>
      </c>
      <c r="E905" s="141">
        <v>70112</v>
      </c>
      <c r="F905" s="144">
        <v>50000000</v>
      </c>
      <c r="G905" s="147">
        <v>27000000</v>
      </c>
    </row>
    <row r="906" spans="1:7" s="220" customFormat="1" ht="37.5" customHeight="1" x14ac:dyDescent="0.3">
      <c r="A906" s="219"/>
      <c r="B906" s="290" t="s">
        <v>691</v>
      </c>
      <c r="C906" s="225"/>
      <c r="D906" s="236"/>
      <c r="E906" s="225"/>
      <c r="F906" s="227">
        <v>216181988</v>
      </c>
      <c r="G906" s="227">
        <v>274884321</v>
      </c>
    </row>
    <row r="907" spans="1:7" ht="37.5" customHeight="1" x14ac:dyDescent="0.35">
      <c r="A907" s="243"/>
      <c r="B907" s="352"/>
      <c r="C907" s="240"/>
      <c r="D907" s="273"/>
      <c r="E907" s="240"/>
      <c r="F907" s="242"/>
      <c r="G907" s="242"/>
    </row>
    <row r="908" spans="1:7" ht="29.25" customHeight="1" x14ac:dyDescent="0.35">
      <c r="A908" s="371" t="s">
        <v>2051</v>
      </c>
      <c r="B908" s="430"/>
      <c r="C908" s="312"/>
      <c r="D908" s="313"/>
      <c r="E908" s="312"/>
      <c r="F908" s="314"/>
      <c r="G908" s="314"/>
    </row>
    <row r="909" spans="1:7" ht="29.25" hidden="1" customHeight="1" x14ac:dyDescent="0.35">
      <c r="A909" s="372" t="s">
        <v>448</v>
      </c>
      <c r="B909" s="431"/>
      <c r="C909" s="326"/>
      <c r="D909" s="354"/>
      <c r="E909" s="326"/>
      <c r="F909" s="355"/>
      <c r="G909" s="355"/>
    </row>
    <row r="910" spans="1:7" s="215" customFormat="1" ht="57" customHeight="1" x14ac:dyDescent="0.35">
      <c r="A910" s="172" t="s">
        <v>690</v>
      </c>
      <c r="B910" s="370" t="s">
        <v>46</v>
      </c>
      <c r="C910" s="173" t="s">
        <v>48</v>
      </c>
      <c r="D910" s="214" t="s">
        <v>45</v>
      </c>
      <c r="E910" s="166" t="s">
        <v>47</v>
      </c>
      <c r="F910" s="174" t="s">
        <v>4271</v>
      </c>
      <c r="G910" s="174" t="s">
        <v>689</v>
      </c>
    </row>
    <row r="911" spans="1:7" ht="69.75" customHeight="1" x14ac:dyDescent="0.35">
      <c r="A911" s="235" t="s">
        <v>3424</v>
      </c>
      <c r="B911" s="336" t="s">
        <v>1794</v>
      </c>
      <c r="C911" s="141" t="s">
        <v>2</v>
      </c>
      <c r="D911" s="171" t="s">
        <v>4370</v>
      </c>
      <c r="E911" s="171">
        <v>70443</v>
      </c>
      <c r="F911" s="342">
        <v>750000000</v>
      </c>
      <c r="G911" s="153">
        <v>315000</v>
      </c>
    </row>
    <row r="912" spans="1:7" ht="39.75" customHeight="1" x14ac:dyDescent="0.35">
      <c r="A912" s="235" t="s">
        <v>3425</v>
      </c>
      <c r="B912" s="336" t="s">
        <v>1795</v>
      </c>
      <c r="C912" s="141" t="s">
        <v>2</v>
      </c>
      <c r="D912" s="171" t="s">
        <v>4370</v>
      </c>
      <c r="E912" s="171">
        <v>70443</v>
      </c>
      <c r="F912" s="342">
        <v>20000000</v>
      </c>
      <c r="G912" s="153">
        <v>259349058.234</v>
      </c>
    </row>
    <row r="913" spans="1:7" ht="32.25" customHeight="1" x14ac:dyDescent="0.35">
      <c r="A913" s="235" t="s">
        <v>3426</v>
      </c>
      <c r="B913" s="336" t="s">
        <v>1796</v>
      </c>
      <c r="C913" s="141" t="s">
        <v>2</v>
      </c>
      <c r="D913" s="171" t="s">
        <v>4370</v>
      </c>
      <c r="E913" s="171">
        <v>70443</v>
      </c>
      <c r="F913" s="342">
        <v>67200000</v>
      </c>
      <c r="G913" s="153">
        <v>191209931.21160001</v>
      </c>
    </row>
    <row r="914" spans="1:7" ht="47.25" customHeight="1" x14ac:dyDescent="0.35">
      <c r="A914" s="235" t="s">
        <v>3427</v>
      </c>
      <c r="B914" s="336" t="s">
        <v>1797</v>
      </c>
      <c r="C914" s="141" t="s">
        <v>2</v>
      </c>
      <c r="D914" s="171" t="s">
        <v>4370</v>
      </c>
      <c r="E914" s="171">
        <v>70443</v>
      </c>
      <c r="F914" s="342">
        <v>50000000</v>
      </c>
      <c r="G914" s="153">
        <v>53521463.4507</v>
      </c>
    </row>
    <row r="915" spans="1:7" ht="85.5" customHeight="1" x14ac:dyDescent="0.35">
      <c r="A915" s="235" t="s">
        <v>3428</v>
      </c>
      <c r="B915" s="336" t="s">
        <v>1798</v>
      </c>
      <c r="C915" s="141" t="s">
        <v>2</v>
      </c>
      <c r="D915" s="171" t="s">
        <v>4370</v>
      </c>
      <c r="E915" s="171">
        <v>70443</v>
      </c>
      <c r="F915" s="342">
        <v>8917965.8399989996</v>
      </c>
      <c r="G915" s="153">
        <v>97223212.573199987</v>
      </c>
    </row>
    <row r="916" spans="1:7" ht="129.75" customHeight="1" x14ac:dyDescent="0.35">
      <c r="A916" s="235" t="s">
        <v>3429</v>
      </c>
      <c r="B916" s="336" t="s">
        <v>1799</v>
      </c>
      <c r="C916" s="141" t="s">
        <v>2</v>
      </c>
      <c r="D916" s="171" t="s">
        <v>4370</v>
      </c>
      <c r="E916" s="171">
        <v>70443</v>
      </c>
      <c r="F916" s="342">
        <v>1750000000</v>
      </c>
      <c r="G916" s="153">
        <v>100800000</v>
      </c>
    </row>
    <row r="917" spans="1:7" ht="39.75" customHeight="1" x14ac:dyDescent="0.35">
      <c r="A917" s="235" t="s">
        <v>3430</v>
      </c>
      <c r="B917" s="373" t="s">
        <v>1800</v>
      </c>
      <c r="C917" s="141" t="s">
        <v>2</v>
      </c>
      <c r="D917" s="171" t="s">
        <v>4370</v>
      </c>
      <c r="E917" s="171">
        <v>70443</v>
      </c>
      <c r="F917" s="342">
        <v>100000000</v>
      </c>
      <c r="G917" s="153">
        <v>8005837.2407999998</v>
      </c>
    </row>
    <row r="918" spans="1:7" ht="58.5" customHeight="1" x14ac:dyDescent="0.35">
      <c r="A918" s="235" t="s">
        <v>3431</v>
      </c>
      <c r="B918" s="336" t="s">
        <v>1801</v>
      </c>
      <c r="C918" s="141" t="s">
        <v>2</v>
      </c>
      <c r="D918" s="171" t="s">
        <v>4370</v>
      </c>
      <c r="E918" s="171">
        <v>70443</v>
      </c>
      <c r="F918" s="342">
        <v>250000000</v>
      </c>
      <c r="G918" s="153">
        <v>31500000</v>
      </c>
    </row>
    <row r="919" spans="1:7" ht="86.25" customHeight="1" x14ac:dyDescent="0.35">
      <c r="A919" s="235" t="s">
        <v>3432</v>
      </c>
      <c r="B919" s="336" t="s">
        <v>1802</v>
      </c>
      <c r="C919" s="141" t="s">
        <v>2</v>
      </c>
      <c r="D919" s="171" t="s">
        <v>4370</v>
      </c>
      <c r="E919" s="171">
        <v>70443</v>
      </c>
      <c r="F919" s="342">
        <v>150000000</v>
      </c>
      <c r="G919" s="153">
        <v>17752609.967399999</v>
      </c>
    </row>
    <row r="920" spans="1:7" ht="34.5" customHeight="1" x14ac:dyDescent="0.35">
      <c r="A920" s="235" t="s">
        <v>3433</v>
      </c>
      <c r="B920" s="336" t="s">
        <v>1803</v>
      </c>
      <c r="C920" s="141" t="s">
        <v>2</v>
      </c>
      <c r="D920" s="171" t="s">
        <v>4370</v>
      </c>
      <c r="E920" s="171">
        <v>70443</v>
      </c>
      <c r="F920" s="342">
        <v>750000000</v>
      </c>
      <c r="G920" s="153">
        <v>13874071.8312</v>
      </c>
    </row>
    <row r="921" spans="1:7" ht="74.25" customHeight="1" x14ac:dyDescent="0.35">
      <c r="A921" s="235" t="s">
        <v>3110</v>
      </c>
      <c r="B921" s="336" t="s">
        <v>1804</v>
      </c>
      <c r="C921" s="141" t="s">
        <v>2</v>
      </c>
      <c r="D921" s="171" t="s">
        <v>4370</v>
      </c>
      <c r="E921" s="171">
        <v>70443</v>
      </c>
      <c r="F921" s="342">
        <v>450000000</v>
      </c>
      <c r="G921" s="153">
        <v>9701376.0291000009</v>
      </c>
    </row>
    <row r="922" spans="1:7" ht="32.25" customHeight="1" x14ac:dyDescent="0.35">
      <c r="A922" s="235" t="s">
        <v>3111</v>
      </c>
      <c r="B922" s="336" t="s">
        <v>1805</v>
      </c>
      <c r="C922" s="141" t="s">
        <v>2</v>
      </c>
      <c r="D922" s="171" t="s">
        <v>4370</v>
      </c>
      <c r="E922" s="171">
        <v>70443</v>
      </c>
      <c r="F922" s="342">
        <v>1250000000</v>
      </c>
      <c r="G922" s="153">
        <v>1993603.1724</v>
      </c>
    </row>
    <row r="923" spans="1:7" ht="50.25" customHeight="1" x14ac:dyDescent="0.35">
      <c r="A923" s="235" t="s">
        <v>3112</v>
      </c>
      <c r="B923" s="336" t="s">
        <v>1806</v>
      </c>
      <c r="C923" s="141" t="s">
        <v>2</v>
      </c>
      <c r="D923" s="171" t="s">
        <v>4370</v>
      </c>
      <c r="E923" s="171">
        <v>70443</v>
      </c>
      <c r="F923" s="342">
        <v>800000000</v>
      </c>
      <c r="G923" s="153">
        <v>1307492.0900999999</v>
      </c>
    </row>
    <row r="924" spans="1:7" ht="75.75" customHeight="1" x14ac:dyDescent="0.35">
      <c r="A924" s="235" t="s">
        <v>3113</v>
      </c>
      <c r="B924" s="336" t="s">
        <v>1807</v>
      </c>
      <c r="C924" s="141" t="s">
        <v>2</v>
      </c>
      <c r="D924" s="171" t="s">
        <v>4370</v>
      </c>
      <c r="E924" s="171">
        <v>70443</v>
      </c>
      <c r="F924" s="342">
        <v>50000000</v>
      </c>
      <c r="G924" s="153">
        <v>8058180.7467</v>
      </c>
    </row>
    <row r="925" spans="1:7" ht="84.75" customHeight="1" x14ac:dyDescent="0.35">
      <c r="A925" s="235" t="s">
        <v>3114</v>
      </c>
      <c r="B925" s="336" t="s">
        <v>1808</v>
      </c>
      <c r="C925" s="141" t="s">
        <v>2</v>
      </c>
      <c r="D925" s="171" t="s">
        <v>4370</v>
      </c>
      <c r="E925" s="171">
        <v>70443</v>
      </c>
      <c r="F925" s="342">
        <v>800000000</v>
      </c>
      <c r="G925" s="153">
        <v>31500000</v>
      </c>
    </row>
    <row r="926" spans="1:7" ht="33.75" customHeight="1" x14ac:dyDescent="0.35">
      <c r="A926" s="235" t="s">
        <v>3115</v>
      </c>
      <c r="B926" s="336" t="s">
        <v>1809</v>
      </c>
      <c r="C926" s="141" t="s">
        <v>2</v>
      </c>
      <c r="D926" s="171" t="s">
        <v>4370</v>
      </c>
      <c r="E926" s="171">
        <v>70443</v>
      </c>
      <c r="F926" s="342">
        <v>50000000</v>
      </c>
      <c r="G926" s="153">
        <v>4812556.4172</v>
      </c>
    </row>
    <row r="927" spans="1:7" ht="70.5" customHeight="1" x14ac:dyDescent="0.35">
      <c r="A927" s="235" t="s">
        <v>3116</v>
      </c>
      <c r="B927" s="336" t="s">
        <v>1810</v>
      </c>
      <c r="C927" s="141" t="s">
        <v>2</v>
      </c>
      <c r="D927" s="171" t="s">
        <v>4370</v>
      </c>
      <c r="E927" s="171">
        <v>70443</v>
      </c>
      <c r="F927" s="342">
        <v>100000000</v>
      </c>
      <c r="G927" s="153">
        <v>250000000</v>
      </c>
    </row>
    <row r="928" spans="1:7" ht="55.5" customHeight="1" x14ac:dyDescent="0.35">
      <c r="A928" s="235" t="s">
        <v>3117</v>
      </c>
      <c r="B928" s="336" t="s">
        <v>1811</v>
      </c>
      <c r="C928" s="141" t="s">
        <v>2</v>
      </c>
      <c r="D928" s="171" t="s">
        <v>4370</v>
      </c>
      <c r="E928" s="171">
        <v>70443</v>
      </c>
      <c r="F928" s="342">
        <v>50000000</v>
      </c>
      <c r="G928" s="153">
        <v>301886144.70840001</v>
      </c>
    </row>
    <row r="929" spans="1:7" ht="69.75" customHeight="1" x14ac:dyDescent="0.35">
      <c r="A929" s="235" t="s">
        <v>3118</v>
      </c>
      <c r="B929" s="373" t="s">
        <v>1812</v>
      </c>
      <c r="C929" s="141" t="s">
        <v>2</v>
      </c>
      <c r="D929" s="171" t="s">
        <v>4370</v>
      </c>
      <c r="E929" s="171">
        <v>70443</v>
      </c>
      <c r="F929" s="342">
        <v>12393328.65</v>
      </c>
      <c r="G929" s="153">
        <v>59761512.071099997</v>
      </c>
    </row>
    <row r="930" spans="1:7" ht="78" customHeight="1" x14ac:dyDescent="0.35">
      <c r="A930" s="235" t="s">
        <v>3119</v>
      </c>
      <c r="B930" s="336" t="s">
        <v>1813</v>
      </c>
      <c r="C930" s="141" t="s">
        <v>2</v>
      </c>
      <c r="D930" s="171" t="s">
        <v>4370</v>
      </c>
      <c r="E930" s="171">
        <v>70443</v>
      </c>
      <c r="F930" s="342">
        <v>13759282.49000001</v>
      </c>
      <c r="G930" s="153">
        <v>7360483.1642999994</v>
      </c>
    </row>
    <row r="931" spans="1:7" ht="72" customHeight="1" x14ac:dyDescent="0.35">
      <c r="A931" s="235" t="s">
        <v>3120</v>
      </c>
      <c r="B931" s="336" t="s">
        <v>1814</v>
      </c>
      <c r="C931" s="141" t="s">
        <v>2</v>
      </c>
      <c r="D931" s="171" t="s">
        <v>4370</v>
      </c>
      <c r="E931" s="171">
        <v>70443</v>
      </c>
      <c r="F931" s="342">
        <v>12100000</v>
      </c>
      <c r="G931" s="153">
        <v>14665419.455399999</v>
      </c>
    </row>
    <row r="932" spans="1:7" ht="71.25" customHeight="1" x14ac:dyDescent="0.35">
      <c r="A932" s="235" t="s">
        <v>3121</v>
      </c>
      <c r="B932" s="336" t="s">
        <v>1815</v>
      </c>
      <c r="C932" s="141" t="s">
        <v>2</v>
      </c>
      <c r="D932" s="171" t="s">
        <v>4370</v>
      </c>
      <c r="E932" s="171">
        <v>70443</v>
      </c>
      <c r="F932" s="342">
        <v>5353143.5</v>
      </c>
      <c r="G932" s="153">
        <v>17139279.137400001</v>
      </c>
    </row>
    <row r="933" spans="1:7" ht="107.25" customHeight="1" x14ac:dyDescent="0.35">
      <c r="A933" s="235" t="s">
        <v>3122</v>
      </c>
      <c r="B933" s="336" t="s">
        <v>1816</v>
      </c>
      <c r="C933" s="141" t="s">
        <v>2</v>
      </c>
      <c r="D933" s="171" t="s">
        <v>4370</v>
      </c>
      <c r="E933" s="171">
        <v>70443</v>
      </c>
      <c r="F933" s="342">
        <v>100000000</v>
      </c>
      <c r="G933" s="153">
        <v>3199625.2260000003</v>
      </c>
    </row>
    <row r="934" spans="1:7" ht="78" customHeight="1" x14ac:dyDescent="0.35">
      <c r="A934" s="235" t="s">
        <v>3123</v>
      </c>
      <c r="B934" s="336" t="s">
        <v>1817</v>
      </c>
      <c r="C934" s="141" t="s">
        <v>2</v>
      </c>
      <c r="D934" s="171" t="s">
        <v>4370</v>
      </c>
      <c r="E934" s="171">
        <v>70443</v>
      </c>
      <c r="F934" s="342">
        <v>6887896.0400000215</v>
      </c>
      <c r="G934" s="153">
        <v>63504000</v>
      </c>
    </row>
    <row r="935" spans="1:7" ht="47.25" customHeight="1" x14ac:dyDescent="0.35">
      <c r="A935" s="235" t="s">
        <v>3124</v>
      </c>
      <c r="B935" s="336" t="s">
        <v>1818</v>
      </c>
      <c r="C935" s="141" t="s">
        <v>2</v>
      </c>
      <c r="D935" s="171" t="s">
        <v>4370</v>
      </c>
      <c r="E935" s="171">
        <v>70443</v>
      </c>
      <c r="F935" s="342">
        <v>25609693.550000072</v>
      </c>
      <c r="G935" s="153">
        <v>7560000</v>
      </c>
    </row>
    <row r="936" spans="1:7" ht="108.75" customHeight="1" x14ac:dyDescent="0.35">
      <c r="A936" s="235" t="s">
        <v>3125</v>
      </c>
      <c r="B936" s="336" t="s">
        <v>1819</v>
      </c>
      <c r="C936" s="141" t="s">
        <v>2</v>
      </c>
      <c r="D936" s="171" t="s">
        <v>4370</v>
      </c>
      <c r="E936" s="171">
        <v>70443</v>
      </c>
      <c r="F936" s="342">
        <v>300000000</v>
      </c>
      <c r="G936" s="153">
        <v>221886000</v>
      </c>
    </row>
    <row r="937" spans="1:7" ht="63" customHeight="1" x14ac:dyDescent="0.35">
      <c r="A937" s="235" t="s">
        <v>3126</v>
      </c>
      <c r="B937" s="336" t="s">
        <v>1820</v>
      </c>
      <c r="C937" s="141" t="s">
        <v>2</v>
      </c>
      <c r="D937" s="171" t="s">
        <v>4370</v>
      </c>
      <c r="E937" s="171">
        <v>70443</v>
      </c>
      <c r="F937" s="342">
        <v>13089960.449999999</v>
      </c>
      <c r="G937" s="153">
        <v>51947075.5392</v>
      </c>
    </row>
    <row r="938" spans="1:7" ht="81" customHeight="1" x14ac:dyDescent="0.35">
      <c r="A938" s="235" t="s">
        <v>3127</v>
      </c>
      <c r="B938" s="336" t="s">
        <v>1821</v>
      </c>
      <c r="C938" s="141" t="s">
        <v>2</v>
      </c>
      <c r="D938" s="171" t="s">
        <v>4370</v>
      </c>
      <c r="E938" s="171">
        <v>70443</v>
      </c>
      <c r="F938" s="342">
        <v>100000000</v>
      </c>
      <c r="G938" s="153">
        <v>33115346.737199999</v>
      </c>
    </row>
    <row r="939" spans="1:7" ht="69" customHeight="1" x14ac:dyDescent="0.35">
      <c r="A939" s="235" t="s">
        <v>3128</v>
      </c>
      <c r="B939" s="336" t="s">
        <v>1822</v>
      </c>
      <c r="C939" s="141" t="s">
        <v>2</v>
      </c>
      <c r="D939" s="171" t="s">
        <v>4370</v>
      </c>
      <c r="E939" s="171">
        <v>70443</v>
      </c>
      <c r="F939" s="305">
        <v>419890969.35000002</v>
      </c>
      <c r="G939" s="153">
        <v>480000000</v>
      </c>
    </row>
    <row r="940" spans="1:7" ht="111.75" customHeight="1" x14ac:dyDescent="0.35">
      <c r="A940" s="235" t="s">
        <v>3129</v>
      </c>
      <c r="B940" s="336" t="s">
        <v>1823</v>
      </c>
      <c r="C940" s="141" t="s">
        <v>2</v>
      </c>
      <c r="D940" s="171" t="s">
        <v>4370</v>
      </c>
      <c r="E940" s="171">
        <v>70443</v>
      </c>
      <c r="F940" s="305">
        <v>100000000</v>
      </c>
      <c r="G940" s="153">
        <v>1890000</v>
      </c>
    </row>
    <row r="941" spans="1:7" ht="58.5" customHeight="1" x14ac:dyDescent="0.35">
      <c r="A941" s="235" t="s">
        <v>3130</v>
      </c>
      <c r="B941" s="336" t="s">
        <v>449</v>
      </c>
      <c r="C941" s="141" t="s">
        <v>2</v>
      </c>
      <c r="D941" s="171" t="s">
        <v>4370</v>
      </c>
      <c r="E941" s="171">
        <v>70443</v>
      </c>
      <c r="F941" s="305">
        <v>250000000</v>
      </c>
      <c r="G941" s="153">
        <v>630000</v>
      </c>
    </row>
    <row r="942" spans="1:7" ht="60.75" customHeight="1" x14ac:dyDescent="0.35">
      <c r="A942" s="235" t="s">
        <v>3131</v>
      </c>
      <c r="B942" s="336" t="s">
        <v>1824</v>
      </c>
      <c r="C942" s="141" t="s">
        <v>2</v>
      </c>
      <c r="D942" s="171" t="s">
        <v>4370</v>
      </c>
      <c r="E942" s="171">
        <v>70443</v>
      </c>
      <c r="F942" s="305">
        <v>500000000</v>
      </c>
      <c r="G942" s="153">
        <v>50000000</v>
      </c>
    </row>
    <row r="943" spans="1:7" ht="80.25" customHeight="1" x14ac:dyDescent="0.35">
      <c r="A943" s="235" t="s">
        <v>3132</v>
      </c>
      <c r="B943" s="336" t="s">
        <v>2035</v>
      </c>
      <c r="C943" s="141" t="s">
        <v>2</v>
      </c>
      <c r="D943" s="171" t="s">
        <v>4370</v>
      </c>
      <c r="E943" s="171">
        <v>70443</v>
      </c>
      <c r="F943" s="305">
        <v>150000000</v>
      </c>
      <c r="G943" s="153">
        <v>5670000</v>
      </c>
    </row>
    <row r="944" spans="1:7" ht="84.75" customHeight="1" x14ac:dyDescent="0.35">
      <c r="A944" s="235" t="s">
        <v>3133</v>
      </c>
      <c r="B944" s="336" t="s">
        <v>1825</v>
      </c>
      <c r="C944" s="141" t="s">
        <v>2</v>
      </c>
      <c r="D944" s="171" t="s">
        <v>4370</v>
      </c>
      <c r="E944" s="171">
        <v>70443</v>
      </c>
      <c r="F944" s="305">
        <v>50000000</v>
      </c>
      <c r="G944" s="153">
        <v>3303585458.2399998</v>
      </c>
    </row>
    <row r="945" spans="1:7" ht="57.75" customHeight="1" x14ac:dyDescent="0.35">
      <c r="A945" s="235" t="s">
        <v>3134</v>
      </c>
      <c r="B945" s="336" t="s">
        <v>1826</v>
      </c>
      <c r="C945" s="141" t="s">
        <v>2</v>
      </c>
      <c r="D945" s="171" t="s">
        <v>4370</v>
      </c>
      <c r="E945" s="171">
        <v>70443</v>
      </c>
      <c r="F945" s="305">
        <v>42000000</v>
      </c>
      <c r="G945" s="153">
        <v>3000000000</v>
      </c>
    </row>
    <row r="946" spans="1:7" ht="57.75" customHeight="1" x14ac:dyDescent="0.35">
      <c r="A946" s="235" t="s">
        <v>3135</v>
      </c>
      <c r="B946" s="336" t="s">
        <v>1827</v>
      </c>
      <c r="C946" s="141" t="s">
        <v>2</v>
      </c>
      <c r="D946" s="171" t="s">
        <v>4370</v>
      </c>
      <c r="E946" s="171">
        <v>70443</v>
      </c>
      <c r="F946" s="305">
        <v>78000000</v>
      </c>
      <c r="G946" s="153">
        <v>45360000</v>
      </c>
    </row>
    <row r="947" spans="1:7" ht="69" customHeight="1" x14ac:dyDescent="0.35">
      <c r="A947" s="235" t="s">
        <v>3136</v>
      </c>
      <c r="B947" s="336" t="s">
        <v>1828</v>
      </c>
      <c r="C947" s="141" t="s">
        <v>2</v>
      </c>
      <c r="D947" s="171" t="s">
        <v>4370</v>
      </c>
      <c r="E947" s="171">
        <v>70443</v>
      </c>
      <c r="F947" s="305">
        <v>45000000</v>
      </c>
      <c r="G947" s="153">
        <v>1260000000</v>
      </c>
    </row>
    <row r="948" spans="1:7" ht="80.25" customHeight="1" x14ac:dyDescent="0.35">
      <c r="A948" s="235" t="s">
        <v>3137</v>
      </c>
      <c r="B948" s="336" t="s">
        <v>1829</v>
      </c>
      <c r="C948" s="141" t="s">
        <v>2</v>
      </c>
      <c r="D948" s="171" t="s">
        <v>4370</v>
      </c>
      <c r="E948" s="171">
        <v>70443</v>
      </c>
      <c r="F948" s="305">
        <v>250000000</v>
      </c>
      <c r="G948" s="153">
        <v>79631521.937100008</v>
      </c>
    </row>
    <row r="949" spans="1:7" ht="156" customHeight="1" x14ac:dyDescent="0.35">
      <c r="A949" s="235" t="s">
        <v>3138</v>
      </c>
      <c r="B949" s="336" t="s">
        <v>1830</v>
      </c>
      <c r="C949" s="141" t="s">
        <v>2</v>
      </c>
      <c r="D949" s="171" t="s">
        <v>4370</v>
      </c>
      <c r="E949" s="171">
        <v>70443</v>
      </c>
      <c r="F949" s="305">
        <v>150000000</v>
      </c>
      <c r="G949" s="153">
        <v>5796000</v>
      </c>
    </row>
    <row r="950" spans="1:7" ht="78" customHeight="1" x14ac:dyDescent="0.35">
      <c r="A950" s="235" t="s">
        <v>3139</v>
      </c>
      <c r="B950" s="336" t="s">
        <v>1831</v>
      </c>
      <c r="C950" s="141" t="s">
        <v>2</v>
      </c>
      <c r="D950" s="171" t="s">
        <v>4370</v>
      </c>
      <c r="E950" s="171">
        <v>70443</v>
      </c>
      <c r="F950" s="305">
        <v>9793635</v>
      </c>
      <c r="G950" s="153">
        <v>5544000</v>
      </c>
    </row>
    <row r="951" spans="1:7" ht="57.75" customHeight="1" x14ac:dyDescent="0.35">
      <c r="A951" s="235" t="s">
        <v>3140</v>
      </c>
      <c r="B951" s="336" t="s">
        <v>1832</v>
      </c>
      <c r="C951" s="141" t="s">
        <v>2</v>
      </c>
      <c r="D951" s="171" t="s">
        <v>4370</v>
      </c>
      <c r="E951" s="171">
        <v>70443</v>
      </c>
      <c r="F951" s="305">
        <v>150000000</v>
      </c>
      <c r="G951" s="153">
        <v>231689262.56809998</v>
      </c>
    </row>
    <row r="952" spans="1:7" ht="62.25" customHeight="1" x14ac:dyDescent="0.35">
      <c r="A952" s="235" t="s">
        <v>3141</v>
      </c>
      <c r="B952" s="336" t="s">
        <v>1833</v>
      </c>
      <c r="C952" s="141" t="s">
        <v>2</v>
      </c>
      <c r="D952" s="171" t="s">
        <v>4370</v>
      </c>
      <c r="E952" s="171">
        <v>70443</v>
      </c>
      <c r="F952" s="305">
        <v>19811620.5</v>
      </c>
      <c r="G952" s="153">
        <v>6595616.1158999996</v>
      </c>
    </row>
    <row r="953" spans="1:7" ht="45" customHeight="1" x14ac:dyDescent="0.35">
      <c r="A953" s="235" t="s">
        <v>3142</v>
      </c>
      <c r="B953" s="336" t="s">
        <v>450</v>
      </c>
      <c r="C953" s="141" t="s">
        <v>2</v>
      </c>
      <c r="D953" s="171" t="s">
        <v>4370</v>
      </c>
      <c r="E953" s="171">
        <v>70443</v>
      </c>
      <c r="F953" s="305">
        <v>6400000</v>
      </c>
      <c r="G953" s="153">
        <v>6594572.3823000006</v>
      </c>
    </row>
    <row r="954" spans="1:7" ht="48.75" customHeight="1" x14ac:dyDescent="0.35">
      <c r="A954" s="235" t="s">
        <v>3143</v>
      </c>
      <c r="B954" s="336" t="s">
        <v>1834</v>
      </c>
      <c r="C954" s="141" t="s">
        <v>2</v>
      </c>
      <c r="D954" s="171" t="s">
        <v>4370</v>
      </c>
      <c r="E954" s="171">
        <v>70443</v>
      </c>
      <c r="F954" s="305">
        <v>10200000</v>
      </c>
      <c r="G954" s="153">
        <v>1011556.2051</v>
      </c>
    </row>
    <row r="955" spans="1:7" ht="160.5" customHeight="1" x14ac:dyDescent="0.35">
      <c r="A955" s="235" t="s">
        <v>3144</v>
      </c>
      <c r="B955" s="336" t="s">
        <v>1835</v>
      </c>
      <c r="C955" s="141" t="s">
        <v>2</v>
      </c>
      <c r="D955" s="171" t="s">
        <v>4370</v>
      </c>
      <c r="E955" s="171">
        <v>70443</v>
      </c>
      <c r="F955" s="305">
        <v>8000000</v>
      </c>
      <c r="G955" s="153">
        <v>15374949.4647</v>
      </c>
    </row>
    <row r="956" spans="1:7" ht="53.25" customHeight="1" x14ac:dyDescent="0.35">
      <c r="A956" s="235" t="s">
        <v>3145</v>
      </c>
      <c r="B956" s="336" t="s">
        <v>1836</v>
      </c>
      <c r="C956" s="141" t="s">
        <v>2</v>
      </c>
      <c r="D956" s="171" t="s">
        <v>4370</v>
      </c>
      <c r="E956" s="171">
        <v>70443</v>
      </c>
      <c r="F956" s="305">
        <v>600000000</v>
      </c>
      <c r="G956" s="153">
        <v>64917226.054799996</v>
      </c>
    </row>
    <row r="957" spans="1:7" ht="108.75" customHeight="1" x14ac:dyDescent="0.35">
      <c r="A957" s="235" t="s">
        <v>3146</v>
      </c>
      <c r="B957" s="336" t="s">
        <v>1837</v>
      </c>
      <c r="C957" s="141" t="s">
        <v>2</v>
      </c>
      <c r="D957" s="171" t="s">
        <v>4370</v>
      </c>
      <c r="E957" s="171">
        <v>70443</v>
      </c>
      <c r="F957" s="305">
        <v>1200000000</v>
      </c>
      <c r="G957" s="153">
        <v>7939275.75</v>
      </c>
    </row>
    <row r="958" spans="1:7" ht="66" customHeight="1" x14ac:dyDescent="0.35">
      <c r="A958" s="235" t="s">
        <v>3147</v>
      </c>
      <c r="B958" s="336" t="s">
        <v>1838</v>
      </c>
      <c r="C958" s="141" t="s">
        <v>2</v>
      </c>
      <c r="D958" s="171" t="s">
        <v>4370</v>
      </c>
      <c r="E958" s="171">
        <v>70443</v>
      </c>
      <c r="F958" s="305">
        <v>600000000</v>
      </c>
      <c r="G958" s="153">
        <v>2962699.9352999995</v>
      </c>
    </row>
    <row r="959" spans="1:7" ht="57" customHeight="1" x14ac:dyDescent="0.35">
      <c r="A959" s="235" t="s">
        <v>3148</v>
      </c>
      <c r="B959" s="336" t="s">
        <v>1839</v>
      </c>
      <c r="C959" s="141" t="s">
        <v>2</v>
      </c>
      <c r="D959" s="171" t="s">
        <v>4370</v>
      </c>
      <c r="E959" s="171">
        <v>70443</v>
      </c>
      <c r="F959" s="305">
        <v>57000000</v>
      </c>
      <c r="G959" s="153">
        <v>2249100</v>
      </c>
    </row>
    <row r="960" spans="1:7" ht="81" customHeight="1" x14ac:dyDescent="0.35">
      <c r="A960" s="235" t="s">
        <v>3149</v>
      </c>
      <c r="B960" s="336" t="s">
        <v>1840</v>
      </c>
      <c r="C960" s="141" t="s">
        <v>2</v>
      </c>
      <c r="D960" s="171" t="s">
        <v>4370</v>
      </c>
      <c r="E960" s="171">
        <v>70443</v>
      </c>
      <c r="F960" s="305">
        <v>11063778.210000008</v>
      </c>
      <c r="G960" s="153">
        <v>1172607.4961999999</v>
      </c>
    </row>
    <row r="961" spans="1:7" ht="58.5" customHeight="1" x14ac:dyDescent="0.35">
      <c r="A961" s="235" t="s">
        <v>3150</v>
      </c>
      <c r="B961" s="336" t="s">
        <v>1841</v>
      </c>
      <c r="C961" s="141" t="s">
        <v>2</v>
      </c>
      <c r="D961" s="171" t="s">
        <v>4370</v>
      </c>
      <c r="E961" s="171">
        <v>70443</v>
      </c>
      <c r="F961" s="305">
        <v>150000000</v>
      </c>
      <c r="G961" s="153">
        <v>5806872.0234000003</v>
      </c>
    </row>
    <row r="962" spans="1:7" ht="62.25" customHeight="1" x14ac:dyDescent="0.35">
      <c r="A962" s="235" t="s">
        <v>3151</v>
      </c>
      <c r="B962" s="336" t="s">
        <v>1842</v>
      </c>
      <c r="C962" s="141" t="s">
        <v>2</v>
      </c>
      <c r="D962" s="171" t="s">
        <v>4370</v>
      </c>
      <c r="E962" s="171">
        <v>70443</v>
      </c>
      <c r="F962" s="305">
        <v>200000000</v>
      </c>
      <c r="G962" s="153">
        <v>45500000</v>
      </c>
    </row>
    <row r="963" spans="1:7" ht="88.5" customHeight="1" x14ac:dyDescent="0.35">
      <c r="A963" s="235" t="s">
        <v>3152</v>
      </c>
      <c r="B963" s="336" t="s">
        <v>1843</v>
      </c>
      <c r="C963" s="141" t="s">
        <v>2</v>
      </c>
      <c r="D963" s="171" t="s">
        <v>4370</v>
      </c>
      <c r="E963" s="171">
        <v>70443</v>
      </c>
      <c r="F963" s="305">
        <v>28514963.539999999</v>
      </c>
      <c r="G963" s="153">
        <v>140608699.4718</v>
      </c>
    </row>
    <row r="964" spans="1:7" ht="63.75" customHeight="1" x14ac:dyDescent="0.35">
      <c r="A964" s="235" t="s">
        <v>3153</v>
      </c>
      <c r="B964" s="336" t="s">
        <v>1844</v>
      </c>
      <c r="C964" s="141" t="s">
        <v>2</v>
      </c>
      <c r="D964" s="171" t="s">
        <v>4370</v>
      </c>
      <c r="E964" s="171">
        <v>70443</v>
      </c>
      <c r="F964" s="305">
        <v>500000000</v>
      </c>
      <c r="G964" s="153">
        <v>75438841.709700003</v>
      </c>
    </row>
    <row r="965" spans="1:7" ht="41.25" customHeight="1" x14ac:dyDescent="0.35">
      <c r="A965" s="235" t="s">
        <v>3154</v>
      </c>
      <c r="B965" s="336" t="s">
        <v>453</v>
      </c>
      <c r="C965" s="141" t="s">
        <v>2</v>
      </c>
      <c r="D965" s="171" t="s">
        <v>4370</v>
      </c>
      <c r="E965" s="171">
        <v>70443</v>
      </c>
      <c r="F965" s="305">
        <v>400000000</v>
      </c>
      <c r="G965" s="153">
        <v>200210000</v>
      </c>
    </row>
    <row r="966" spans="1:7" ht="61.5" customHeight="1" x14ac:dyDescent="0.35">
      <c r="A966" s="235" t="s">
        <v>3155</v>
      </c>
      <c r="B966" s="336" t="s">
        <v>1845</v>
      </c>
      <c r="C966" s="141" t="s">
        <v>2</v>
      </c>
      <c r="D966" s="171" t="s">
        <v>4370</v>
      </c>
      <c r="E966" s="171">
        <v>70443</v>
      </c>
      <c r="F966" s="305">
        <v>9785970.2899999917</v>
      </c>
      <c r="G966" s="153">
        <v>52243915.5</v>
      </c>
    </row>
    <row r="967" spans="1:7" ht="74.25" customHeight="1" x14ac:dyDescent="0.35">
      <c r="A967" s="235" t="s">
        <v>3156</v>
      </c>
      <c r="B967" s="336" t="s">
        <v>1846</v>
      </c>
      <c r="C967" s="141" t="s">
        <v>2</v>
      </c>
      <c r="D967" s="171" t="s">
        <v>4370</v>
      </c>
      <c r="E967" s="171">
        <v>70443</v>
      </c>
      <c r="F967" s="305">
        <v>400000000</v>
      </c>
      <c r="G967" s="153">
        <v>52920000</v>
      </c>
    </row>
    <row r="968" spans="1:7" ht="57" customHeight="1" x14ac:dyDescent="0.35">
      <c r="A968" s="235" t="s">
        <v>3157</v>
      </c>
      <c r="B968" s="336" t="s">
        <v>451</v>
      </c>
      <c r="C968" s="141" t="s">
        <v>2</v>
      </c>
      <c r="D968" s="171" t="s">
        <v>4370</v>
      </c>
      <c r="E968" s="171">
        <v>70443</v>
      </c>
      <c r="F968" s="305">
        <v>19472177.689999998</v>
      </c>
      <c r="G968" s="153">
        <v>52336878.016499996</v>
      </c>
    </row>
    <row r="969" spans="1:7" ht="57" customHeight="1" x14ac:dyDescent="0.35">
      <c r="A969" s="235" t="s">
        <v>3158</v>
      </c>
      <c r="B969" s="336" t="s">
        <v>1847</v>
      </c>
      <c r="C969" s="141" t="s">
        <v>2</v>
      </c>
      <c r="D969" s="171" t="s">
        <v>4370</v>
      </c>
      <c r="E969" s="171">
        <v>70443</v>
      </c>
      <c r="F969" s="305">
        <v>9030887.4900000002</v>
      </c>
      <c r="G969" s="153">
        <v>94319369.594099998</v>
      </c>
    </row>
    <row r="970" spans="1:7" ht="63" customHeight="1" x14ac:dyDescent="0.35">
      <c r="A970" s="235" t="s">
        <v>3159</v>
      </c>
      <c r="B970" s="336" t="s">
        <v>1848</v>
      </c>
      <c r="C970" s="141" t="s">
        <v>2</v>
      </c>
      <c r="D970" s="171" t="s">
        <v>4370</v>
      </c>
      <c r="E970" s="171">
        <v>70443</v>
      </c>
      <c r="F970" s="305">
        <v>3250000</v>
      </c>
      <c r="G970" s="153">
        <v>11323079.775</v>
      </c>
    </row>
    <row r="971" spans="1:7" ht="56.25" customHeight="1" x14ac:dyDescent="0.35">
      <c r="A971" s="235" t="s">
        <v>3160</v>
      </c>
      <c r="B971" s="336" t="s">
        <v>1849</v>
      </c>
      <c r="C971" s="141" t="s">
        <v>2</v>
      </c>
      <c r="D971" s="171" t="s">
        <v>4370</v>
      </c>
      <c r="E971" s="171">
        <v>70443</v>
      </c>
      <c r="F971" s="305">
        <v>10000000</v>
      </c>
      <c r="G971" s="153">
        <v>3423105.7371</v>
      </c>
    </row>
    <row r="972" spans="1:7" ht="86.25" customHeight="1" x14ac:dyDescent="0.35">
      <c r="A972" s="235" t="s">
        <v>3161</v>
      </c>
      <c r="B972" s="336" t="s">
        <v>1850</v>
      </c>
      <c r="C972" s="141" t="s">
        <v>2</v>
      </c>
      <c r="D972" s="171" t="s">
        <v>4370</v>
      </c>
      <c r="E972" s="171">
        <v>70443</v>
      </c>
      <c r="F972" s="305">
        <v>276824266.43000001</v>
      </c>
      <c r="G972" s="153">
        <v>389211312.41399997</v>
      </c>
    </row>
    <row r="973" spans="1:7" ht="85.5" customHeight="1" x14ac:dyDescent="0.35">
      <c r="A973" s="235" t="s">
        <v>3162</v>
      </c>
      <c r="B973" s="336" t="s">
        <v>1851</v>
      </c>
      <c r="C973" s="141" t="s">
        <v>2</v>
      </c>
      <c r="D973" s="171" t="s">
        <v>4370</v>
      </c>
      <c r="E973" s="171">
        <v>70443</v>
      </c>
      <c r="F973" s="305">
        <v>6860700.2800000012</v>
      </c>
      <c r="G973" s="153">
        <v>4322241.1764000002</v>
      </c>
    </row>
    <row r="974" spans="1:7" ht="59.25" customHeight="1" x14ac:dyDescent="0.35">
      <c r="A974" s="235" t="s">
        <v>3163</v>
      </c>
      <c r="B974" s="336" t="s">
        <v>1852</v>
      </c>
      <c r="C974" s="141" t="s">
        <v>2</v>
      </c>
      <c r="D974" s="171" t="s">
        <v>4370</v>
      </c>
      <c r="E974" s="171">
        <v>70443</v>
      </c>
      <c r="F974" s="305">
        <v>30828265.099999994</v>
      </c>
      <c r="G974" s="153">
        <v>45360000</v>
      </c>
    </row>
    <row r="975" spans="1:7" ht="66" customHeight="1" x14ac:dyDescent="0.35">
      <c r="A975" s="235" t="s">
        <v>3164</v>
      </c>
      <c r="B975" s="336" t="s">
        <v>1853</v>
      </c>
      <c r="C975" s="141" t="s">
        <v>2</v>
      </c>
      <c r="D975" s="171" t="s">
        <v>4370</v>
      </c>
      <c r="E975" s="171">
        <v>70443</v>
      </c>
      <c r="F975" s="305">
        <v>9364601.1399999857</v>
      </c>
      <c r="G975" s="153">
        <v>15804875.52</v>
      </c>
    </row>
    <row r="976" spans="1:7" ht="54" customHeight="1" x14ac:dyDescent="0.35">
      <c r="A976" s="235" t="s">
        <v>3165</v>
      </c>
      <c r="B976" s="336" t="s">
        <v>1854</v>
      </c>
      <c r="C976" s="141" t="s">
        <v>2</v>
      </c>
      <c r="D976" s="171" t="s">
        <v>4370</v>
      </c>
      <c r="E976" s="171">
        <v>70443</v>
      </c>
      <c r="F976" s="305">
        <v>200000000</v>
      </c>
      <c r="G976" s="153">
        <v>4136630.1227999995</v>
      </c>
    </row>
    <row r="977" spans="1:7" ht="63.75" customHeight="1" x14ac:dyDescent="0.35">
      <c r="A977" s="235" t="s">
        <v>3166</v>
      </c>
      <c r="B977" s="336" t="s">
        <v>1855</v>
      </c>
      <c r="C977" s="141" t="s">
        <v>2</v>
      </c>
      <c r="D977" s="171" t="s">
        <v>4370</v>
      </c>
      <c r="E977" s="171">
        <v>70443</v>
      </c>
      <c r="F977" s="305">
        <v>200000000</v>
      </c>
      <c r="G977" s="154">
        <v>625386797.99249995</v>
      </c>
    </row>
    <row r="978" spans="1:7" ht="53.25" customHeight="1" x14ac:dyDescent="0.35">
      <c r="A978" s="235" t="s">
        <v>3167</v>
      </c>
      <c r="B978" s="336" t="s">
        <v>1856</v>
      </c>
      <c r="C978" s="141" t="s">
        <v>2</v>
      </c>
      <c r="D978" s="171" t="s">
        <v>4370</v>
      </c>
      <c r="E978" s="171">
        <v>70443</v>
      </c>
      <c r="F978" s="305">
        <v>22460000</v>
      </c>
      <c r="G978" s="153">
        <v>49330589.074200004</v>
      </c>
    </row>
    <row r="979" spans="1:7" ht="63.75" customHeight="1" x14ac:dyDescent="0.35">
      <c r="A979" s="235" t="s">
        <v>3168</v>
      </c>
      <c r="B979" s="336" t="s">
        <v>1857</v>
      </c>
      <c r="C979" s="141" t="s">
        <v>2</v>
      </c>
      <c r="D979" s="171" t="s">
        <v>4370</v>
      </c>
      <c r="E979" s="171">
        <v>70443</v>
      </c>
      <c r="F979" s="305">
        <v>300000000</v>
      </c>
      <c r="G979" s="153">
        <v>35639685.112499997</v>
      </c>
    </row>
    <row r="980" spans="1:7" ht="38.25" customHeight="1" x14ac:dyDescent="0.35">
      <c r="A980" s="235" t="s">
        <v>3169</v>
      </c>
      <c r="B980" s="336" t="s">
        <v>454</v>
      </c>
      <c r="C980" s="141" t="s">
        <v>2</v>
      </c>
      <c r="D980" s="171" t="s">
        <v>4370</v>
      </c>
      <c r="E980" s="171">
        <v>70443</v>
      </c>
      <c r="F980" s="305">
        <v>100000000</v>
      </c>
      <c r="G980" s="153">
        <v>975450462.25480008</v>
      </c>
    </row>
    <row r="981" spans="1:7" ht="81" customHeight="1" x14ac:dyDescent="0.35">
      <c r="A981" s="235" t="s">
        <v>3170</v>
      </c>
      <c r="B981" s="336" t="s">
        <v>1858</v>
      </c>
      <c r="C981" s="141" t="s">
        <v>2</v>
      </c>
      <c r="D981" s="171" t="s">
        <v>4370</v>
      </c>
      <c r="E981" s="171">
        <v>70443</v>
      </c>
      <c r="F981" s="305">
        <v>400000000</v>
      </c>
      <c r="G981" s="153">
        <v>302361820.75889999</v>
      </c>
    </row>
    <row r="982" spans="1:7" ht="60" customHeight="1" x14ac:dyDescent="0.35">
      <c r="A982" s="235" t="s">
        <v>3171</v>
      </c>
      <c r="B982" s="336" t="s">
        <v>1859</v>
      </c>
      <c r="C982" s="141" t="s">
        <v>2</v>
      </c>
      <c r="D982" s="171" t="s">
        <v>4370</v>
      </c>
      <c r="E982" s="171">
        <v>70443</v>
      </c>
      <c r="F982" s="305">
        <v>40000000</v>
      </c>
      <c r="G982" s="153">
        <v>37800000</v>
      </c>
    </row>
    <row r="983" spans="1:7" ht="72.75" customHeight="1" x14ac:dyDescent="0.35">
      <c r="A983" s="235" t="s">
        <v>3172</v>
      </c>
      <c r="B983" s="336" t="s">
        <v>1860</v>
      </c>
      <c r="C983" s="141" t="s">
        <v>2</v>
      </c>
      <c r="D983" s="171" t="s">
        <v>4370</v>
      </c>
      <c r="E983" s="171">
        <v>70443</v>
      </c>
      <c r="F983" s="305">
        <v>9055835.2800000012</v>
      </c>
      <c r="G983" s="153">
        <v>151200000</v>
      </c>
    </row>
    <row r="984" spans="1:7" ht="81" customHeight="1" x14ac:dyDescent="0.35">
      <c r="A984" s="235" t="s">
        <v>3173</v>
      </c>
      <c r="B984" s="336" t="s">
        <v>1861</v>
      </c>
      <c r="C984" s="141" t="s">
        <v>2</v>
      </c>
      <c r="D984" s="171" t="s">
        <v>4370</v>
      </c>
      <c r="E984" s="171">
        <v>70443</v>
      </c>
      <c r="F984" s="305">
        <v>5303148.8999999911</v>
      </c>
      <c r="G984" s="153">
        <v>553600000</v>
      </c>
    </row>
    <row r="985" spans="1:7" ht="64.5" customHeight="1" x14ac:dyDescent="0.35">
      <c r="A985" s="235" t="s">
        <v>3174</v>
      </c>
      <c r="B985" s="336" t="s">
        <v>1862</v>
      </c>
      <c r="C985" s="141" t="s">
        <v>2</v>
      </c>
      <c r="D985" s="171" t="s">
        <v>4370</v>
      </c>
      <c r="E985" s="171">
        <v>70443</v>
      </c>
      <c r="F985" s="305">
        <v>37048653.5</v>
      </c>
      <c r="G985" s="153">
        <v>56700000</v>
      </c>
    </row>
    <row r="986" spans="1:7" ht="55.5" customHeight="1" x14ac:dyDescent="0.35">
      <c r="A986" s="235" t="s">
        <v>3175</v>
      </c>
      <c r="B986" s="336" t="s">
        <v>1863</v>
      </c>
      <c r="C986" s="141" t="s">
        <v>2</v>
      </c>
      <c r="D986" s="171" t="s">
        <v>4370</v>
      </c>
      <c r="E986" s="171">
        <v>70443</v>
      </c>
      <c r="F986" s="305">
        <v>82000000</v>
      </c>
      <c r="G986" s="153">
        <v>311152947.6825</v>
      </c>
    </row>
    <row r="987" spans="1:7" ht="87" customHeight="1" x14ac:dyDescent="0.35">
      <c r="A987" s="235" t="s">
        <v>3176</v>
      </c>
      <c r="B987" s="336" t="s">
        <v>1864</v>
      </c>
      <c r="C987" s="141" t="s">
        <v>2</v>
      </c>
      <c r="D987" s="171" t="s">
        <v>4370</v>
      </c>
      <c r="E987" s="171">
        <v>70443</v>
      </c>
      <c r="F987" s="305">
        <v>61152008.430000067</v>
      </c>
      <c r="G987" s="153">
        <v>43470000</v>
      </c>
    </row>
    <row r="988" spans="1:7" ht="81.75" customHeight="1" x14ac:dyDescent="0.35">
      <c r="A988" s="235" t="s">
        <v>3177</v>
      </c>
      <c r="B988" s="336" t="s">
        <v>1865</v>
      </c>
      <c r="C988" s="141" t="s">
        <v>2</v>
      </c>
      <c r="D988" s="171" t="s">
        <v>4370</v>
      </c>
      <c r="E988" s="171">
        <v>70443</v>
      </c>
      <c r="F988" s="305">
        <v>250000000</v>
      </c>
      <c r="G988" s="153">
        <v>66256953.417899996</v>
      </c>
    </row>
    <row r="989" spans="1:7" ht="67.5" customHeight="1" x14ac:dyDescent="0.35">
      <c r="A989" s="235" t="s">
        <v>3178</v>
      </c>
      <c r="B989" s="336" t="s">
        <v>452</v>
      </c>
      <c r="C989" s="141" t="s">
        <v>2</v>
      </c>
      <c r="D989" s="171" t="s">
        <v>4370</v>
      </c>
      <c r="E989" s="171">
        <v>70443</v>
      </c>
      <c r="F989" s="305">
        <v>10943465.930000007</v>
      </c>
      <c r="G989" s="153">
        <v>314542135.06379998</v>
      </c>
    </row>
    <row r="990" spans="1:7" ht="39" customHeight="1" x14ac:dyDescent="0.35">
      <c r="A990" s="235" t="s">
        <v>3179</v>
      </c>
      <c r="B990" s="336" t="s">
        <v>1866</v>
      </c>
      <c r="C990" s="141" t="s">
        <v>2</v>
      </c>
      <c r="D990" s="171" t="s">
        <v>4370</v>
      </c>
      <c r="E990" s="171">
        <v>70443</v>
      </c>
      <c r="F990" s="305">
        <v>11790269.050000012</v>
      </c>
      <c r="G990" s="153">
        <v>37114572.259800002</v>
      </c>
    </row>
    <row r="991" spans="1:7" ht="96.75" customHeight="1" x14ac:dyDescent="0.35">
      <c r="A991" s="235" t="s">
        <v>3180</v>
      </c>
      <c r="B991" s="336" t="s">
        <v>1867</v>
      </c>
      <c r="C991" s="141" t="s">
        <v>2</v>
      </c>
      <c r="D991" s="171" t="s">
        <v>4370</v>
      </c>
      <c r="E991" s="171">
        <v>70443</v>
      </c>
      <c r="F991" s="305">
        <v>10539237.389999986</v>
      </c>
      <c r="G991" s="153">
        <v>108376930.2168</v>
      </c>
    </row>
    <row r="992" spans="1:7" ht="74.25" customHeight="1" x14ac:dyDescent="0.35">
      <c r="A992" s="235" t="s">
        <v>3181</v>
      </c>
      <c r="B992" s="336" t="s">
        <v>1868</v>
      </c>
      <c r="C992" s="141" t="s">
        <v>2</v>
      </c>
      <c r="D992" s="171" t="s">
        <v>4370</v>
      </c>
      <c r="E992" s="171">
        <v>70443</v>
      </c>
      <c r="F992" s="305">
        <v>1000000000</v>
      </c>
      <c r="G992" s="153">
        <v>121279938.7464</v>
      </c>
    </row>
    <row r="993" spans="1:7" ht="60" customHeight="1" x14ac:dyDescent="0.35">
      <c r="A993" s="235" t="s">
        <v>3182</v>
      </c>
      <c r="B993" s="336" t="s">
        <v>1869</v>
      </c>
      <c r="C993" s="141" t="s">
        <v>2</v>
      </c>
      <c r="D993" s="171" t="s">
        <v>4370</v>
      </c>
      <c r="E993" s="171">
        <v>70443</v>
      </c>
      <c r="F993" s="305">
        <v>150000000</v>
      </c>
      <c r="G993" s="153">
        <v>37617522.194699995</v>
      </c>
    </row>
    <row r="994" spans="1:7" ht="40.5" customHeight="1" x14ac:dyDescent="0.35">
      <c r="A994" s="235" t="s">
        <v>3183</v>
      </c>
      <c r="B994" s="336" t="s">
        <v>455</v>
      </c>
      <c r="C994" s="141" t="s">
        <v>2</v>
      </c>
      <c r="D994" s="171" t="s">
        <v>4370</v>
      </c>
      <c r="E994" s="171">
        <v>70443</v>
      </c>
      <c r="F994" s="305">
        <v>31672773.629999995</v>
      </c>
      <c r="G994" s="153">
        <v>63670351.5</v>
      </c>
    </row>
    <row r="995" spans="1:7" ht="40.5" customHeight="1" x14ac:dyDescent="0.35">
      <c r="A995" s="235" t="s">
        <v>3184</v>
      </c>
      <c r="B995" s="336" t="s">
        <v>456</v>
      </c>
      <c r="C995" s="141" t="s">
        <v>2</v>
      </c>
      <c r="D995" s="171" t="s">
        <v>4370</v>
      </c>
      <c r="E995" s="171">
        <v>70443</v>
      </c>
      <c r="F995" s="305">
        <v>500000000</v>
      </c>
      <c r="G995" s="153">
        <v>450449756.20899999</v>
      </c>
    </row>
    <row r="996" spans="1:7" ht="62.25" customHeight="1" x14ac:dyDescent="0.35">
      <c r="A996" s="235" t="s">
        <v>3185</v>
      </c>
      <c r="B996" s="336" t="s">
        <v>1870</v>
      </c>
      <c r="C996" s="141" t="s">
        <v>2</v>
      </c>
      <c r="D996" s="171" t="s">
        <v>4370</v>
      </c>
      <c r="E996" s="171">
        <v>70443</v>
      </c>
      <c r="F996" s="305">
        <v>29339803.069999993</v>
      </c>
      <c r="G996" s="153">
        <v>611313304.93989098</v>
      </c>
    </row>
    <row r="997" spans="1:7" ht="80.25" customHeight="1" x14ac:dyDescent="0.35">
      <c r="A997" s="235" t="s">
        <v>3186</v>
      </c>
      <c r="B997" s="336" t="s">
        <v>1871</v>
      </c>
      <c r="C997" s="141" t="s">
        <v>2</v>
      </c>
      <c r="D997" s="171" t="s">
        <v>4370</v>
      </c>
      <c r="E997" s="171">
        <v>70443</v>
      </c>
      <c r="F997" s="305">
        <v>200000000</v>
      </c>
      <c r="G997" s="153">
        <v>62611989.741000004</v>
      </c>
    </row>
    <row r="998" spans="1:7" ht="78.75" customHeight="1" x14ac:dyDescent="0.35">
      <c r="A998" s="235" t="s">
        <v>3187</v>
      </c>
      <c r="B998" s="336" t="s">
        <v>1872</v>
      </c>
      <c r="C998" s="141" t="s">
        <v>2</v>
      </c>
      <c r="D998" s="171" t="s">
        <v>4370</v>
      </c>
      <c r="E998" s="171">
        <v>70443</v>
      </c>
      <c r="F998" s="305">
        <v>35433784.75</v>
      </c>
      <c r="G998" s="153">
        <v>388169706.12239999</v>
      </c>
    </row>
    <row r="999" spans="1:7" ht="64.5" customHeight="1" x14ac:dyDescent="0.35">
      <c r="A999" s="235" t="s">
        <v>3188</v>
      </c>
      <c r="B999" s="336" t="s">
        <v>4177</v>
      </c>
      <c r="C999" s="141" t="s">
        <v>2</v>
      </c>
      <c r="D999" s="171" t="s">
        <v>4370</v>
      </c>
      <c r="E999" s="171">
        <v>70443</v>
      </c>
      <c r="F999" s="305">
        <v>35421534.75</v>
      </c>
      <c r="G999" s="153">
        <v>70681976.189999998</v>
      </c>
    </row>
    <row r="1000" spans="1:7" ht="81.75" customHeight="1" x14ac:dyDescent="0.35">
      <c r="A1000" s="235" t="s">
        <v>3189</v>
      </c>
      <c r="B1000" s="336" t="s">
        <v>1873</v>
      </c>
      <c r="C1000" s="141" t="s">
        <v>2</v>
      </c>
      <c r="D1000" s="171" t="s">
        <v>4370</v>
      </c>
      <c r="E1000" s="171">
        <v>70443</v>
      </c>
      <c r="F1000" s="305">
        <v>100000000</v>
      </c>
      <c r="G1000" s="153">
        <v>152997058.0404</v>
      </c>
    </row>
    <row r="1001" spans="1:7" ht="49.5" customHeight="1" x14ac:dyDescent="0.35">
      <c r="A1001" s="235" t="s">
        <v>3190</v>
      </c>
      <c r="B1001" s="336" t="s">
        <v>1874</v>
      </c>
      <c r="C1001" s="141" t="s">
        <v>2</v>
      </c>
      <c r="D1001" s="171" t="s">
        <v>4370</v>
      </c>
      <c r="E1001" s="171">
        <v>70443</v>
      </c>
      <c r="F1001" s="305">
        <v>13000000</v>
      </c>
      <c r="G1001" s="153">
        <v>99792000</v>
      </c>
    </row>
    <row r="1002" spans="1:7" ht="81.75" customHeight="1" x14ac:dyDescent="0.35">
      <c r="A1002" s="235" t="s">
        <v>3191</v>
      </c>
      <c r="B1002" s="336" t="s">
        <v>1875</v>
      </c>
      <c r="C1002" s="141" t="s">
        <v>2</v>
      </c>
      <c r="D1002" s="171" t="s">
        <v>4370</v>
      </c>
      <c r="E1002" s="171">
        <v>70443</v>
      </c>
      <c r="F1002" s="305">
        <v>13215814.75999999</v>
      </c>
      <c r="G1002" s="153">
        <v>55084854.006000005</v>
      </c>
    </row>
    <row r="1003" spans="1:7" ht="39.75" customHeight="1" x14ac:dyDescent="0.35">
      <c r="A1003" s="235" t="s">
        <v>3192</v>
      </c>
      <c r="B1003" s="336" t="s">
        <v>1876</v>
      </c>
      <c r="C1003" s="141" t="s">
        <v>2</v>
      </c>
      <c r="D1003" s="171" t="s">
        <v>4370</v>
      </c>
      <c r="E1003" s="171">
        <v>70443</v>
      </c>
      <c r="F1003" s="305">
        <v>10429976.130000001</v>
      </c>
      <c r="G1003" s="153">
        <v>42602429.923200004</v>
      </c>
    </row>
    <row r="1004" spans="1:7" ht="31.5" customHeight="1" x14ac:dyDescent="0.35">
      <c r="A1004" s="235" t="s">
        <v>3193</v>
      </c>
      <c r="B1004" s="336" t="s">
        <v>1877</v>
      </c>
      <c r="C1004" s="141" t="s">
        <v>2</v>
      </c>
      <c r="D1004" s="171" t="s">
        <v>4370</v>
      </c>
      <c r="E1004" s="171">
        <v>70443</v>
      </c>
      <c r="F1004" s="305">
        <v>100000000</v>
      </c>
      <c r="G1004" s="153">
        <v>54626852.844900005</v>
      </c>
    </row>
    <row r="1005" spans="1:7" ht="81" customHeight="1" x14ac:dyDescent="0.35">
      <c r="A1005" s="235" t="s">
        <v>3194</v>
      </c>
      <c r="B1005" s="336" t="s">
        <v>1878</v>
      </c>
      <c r="C1005" s="141" t="s">
        <v>2</v>
      </c>
      <c r="D1005" s="171" t="s">
        <v>4370</v>
      </c>
      <c r="E1005" s="171">
        <v>70443</v>
      </c>
      <c r="F1005" s="305">
        <v>400000000</v>
      </c>
      <c r="G1005" s="153">
        <v>136750843.215</v>
      </c>
    </row>
    <row r="1006" spans="1:7" ht="57.75" customHeight="1" x14ac:dyDescent="0.35">
      <c r="A1006" s="235" t="s">
        <v>3195</v>
      </c>
      <c r="B1006" s="336" t="s">
        <v>457</v>
      </c>
      <c r="C1006" s="141" t="s">
        <v>2</v>
      </c>
      <c r="D1006" s="171" t="s">
        <v>4370</v>
      </c>
      <c r="E1006" s="171">
        <v>70443</v>
      </c>
      <c r="F1006" s="305">
        <v>300000000</v>
      </c>
      <c r="G1006" s="153">
        <v>14400317.736</v>
      </c>
    </row>
    <row r="1007" spans="1:7" ht="51.75" customHeight="1" x14ac:dyDescent="0.35">
      <c r="A1007" s="235" t="s">
        <v>3196</v>
      </c>
      <c r="B1007" s="336" t="s">
        <v>1879</v>
      </c>
      <c r="C1007" s="141" t="s">
        <v>2</v>
      </c>
      <c r="D1007" s="171" t="s">
        <v>4370</v>
      </c>
      <c r="E1007" s="171">
        <v>70443</v>
      </c>
      <c r="F1007" s="305">
        <v>59097119.480000019</v>
      </c>
      <c r="G1007" s="153">
        <v>128137713.543</v>
      </c>
    </row>
    <row r="1008" spans="1:7" ht="58.5" customHeight="1" x14ac:dyDescent="0.35">
      <c r="A1008" s="235" t="s">
        <v>3197</v>
      </c>
      <c r="B1008" s="336" t="s">
        <v>1880</v>
      </c>
      <c r="C1008" s="141" t="s">
        <v>2</v>
      </c>
      <c r="D1008" s="171" t="s">
        <v>4370</v>
      </c>
      <c r="E1008" s="171">
        <v>70443</v>
      </c>
      <c r="F1008" s="305">
        <v>63296693</v>
      </c>
      <c r="G1008" s="153">
        <v>43577274.321000002</v>
      </c>
    </row>
    <row r="1009" spans="1:7" ht="61.5" customHeight="1" x14ac:dyDescent="0.35">
      <c r="A1009" s="235" t="s">
        <v>3198</v>
      </c>
      <c r="B1009" s="336" t="s">
        <v>1881</v>
      </c>
      <c r="C1009" s="141" t="s">
        <v>2</v>
      </c>
      <c r="D1009" s="171" t="s">
        <v>4370</v>
      </c>
      <c r="E1009" s="171">
        <v>70443</v>
      </c>
      <c r="F1009" s="305">
        <v>41844229.875</v>
      </c>
      <c r="G1009" s="153">
        <v>100768663.17</v>
      </c>
    </row>
    <row r="1010" spans="1:7" ht="83.25" customHeight="1" x14ac:dyDescent="0.35">
      <c r="A1010" s="235" t="s">
        <v>3199</v>
      </c>
      <c r="B1010" s="336" t="s">
        <v>1882</v>
      </c>
      <c r="C1010" s="141" t="s">
        <v>2</v>
      </c>
      <c r="D1010" s="171" t="s">
        <v>4370</v>
      </c>
      <c r="E1010" s="171">
        <v>70443</v>
      </c>
      <c r="F1010" s="305">
        <v>400000000</v>
      </c>
      <c r="G1010" s="153">
        <v>1371782432.3817</v>
      </c>
    </row>
    <row r="1011" spans="1:7" ht="132.75" customHeight="1" x14ac:dyDescent="0.35">
      <c r="A1011" s="235" t="s">
        <v>3200</v>
      </c>
      <c r="B1011" s="336" t="s">
        <v>1883</v>
      </c>
      <c r="C1011" s="141" t="s">
        <v>2</v>
      </c>
      <c r="D1011" s="171" t="s">
        <v>4370</v>
      </c>
      <c r="E1011" s="171">
        <v>70443</v>
      </c>
      <c r="F1011" s="305">
        <v>150000000</v>
      </c>
      <c r="G1011" s="153">
        <v>1308034816.5602</v>
      </c>
    </row>
    <row r="1012" spans="1:7" ht="46.5" customHeight="1" x14ac:dyDescent="0.35">
      <c r="A1012" s="235" t="s">
        <v>3201</v>
      </c>
      <c r="B1012" s="336" t="s">
        <v>1884</v>
      </c>
      <c r="C1012" s="141" t="s">
        <v>2</v>
      </c>
      <c r="D1012" s="171" t="s">
        <v>4370</v>
      </c>
      <c r="E1012" s="171">
        <v>70443</v>
      </c>
      <c r="F1012" s="305">
        <v>40500000</v>
      </c>
      <c r="G1012" s="153">
        <v>339143829.17019999</v>
      </c>
    </row>
    <row r="1013" spans="1:7" ht="56.25" customHeight="1" x14ac:dyDescent="0.35">
      <c r="A1013" s="235" t="s">
        <v>3202</v>
      </c>
      <c r="B1013" s="336" t="s">
        <v>1885</v>
      </c>
      <c r="C1013" s="141" t="s">
        <v>2</v>
      </c>
      <c r="D1013" s="171" t="s">
        <v>4370</v>
      </c>
      <c r="E1013" s="171">
        <v>70443</v>
      </c>
      <c r="F1013" s="305">
        <v>140000000</v>
      </c>
      <c r="G1013" s="153">
        <v>81763791.410700008</v>
      </c>
    </row>
    <row r="1014" spans="1:7" ht="83.25" customHeight="1" x14ac:dyDescent="0.35">
      <c r="A1014" s="235" t="s">
        <v>3203</v>
      </c>
      <c r="B1014" s="336" t="s">
        <v>1886</v>
      </c>
      <c r="C1014" s="141" t="s">
        <v>2</v>
      </c>
      <c r="D1014" s="171" t="s">
        <v>4370</v>
      </c>
      <c r="E1014" s="171">
        <v>70443</v>
      </c>
      <c r="F1014" s="305"/>
      <c r="G1014" s="153">
        <v>45104433.595200002</v>
      </c>
    </row>
    <row r="1015" spans="1:7" ht="33.75" customHeight="1" x14ac:dyDescent="0.35">
      <c r="A1015" s="235" t="s">
        <v>3204</v>
      </c>
      <c r="B1015" s="336" t="s">
        <v>1887</v>
      </c>
      <c r="C1015" s="141" t="s">
        <v>2</v>
      </c>
      <c r="D1015" s="171" t="s">
        <v>4370</v>
      </c>
      <c r="E1015" s="171">
        <v>70443</v>
      </c>
      <c r="F1015" s="305">
        <v>5813311.6125000007</v>
      </c>
      <c r="G1015" s="153">
        <v>50013414.751999997</v>
      </c>
    </row>
    <row r="1016" spans="1:7" ht="78.75" customHeight="1" x14ac:dyDescent="0.35">
      <c r="A1016" s="235" t="s">
        <v>3205</v>
      </c>
      <c r="B1016" s="336" t="s">
        <v>1888</v>
      </c>
      <c r="C1016" s="141" t="s">
        <v>2</v>
      </c>
      <c r="D1016" s="171" t="s">
        <v>4370</v>
      </c>
      <c r="E1016" s="171">
        <v>70443</v>
      </c>
      <c r="F1016" s="305">
        <v>9424155.2540000007</v>
      </c>
      <c r="G1016" s="153">
        <v>15607725.3675</v>
      </c>
    </row>
    <row r="1017" spans="1:7" ht="63.75" customHeight="1" x14ac:dyDescent="0.35">
      <c r="A1017" s="235" t="s">
        <v>3206</v>
      </c>
      <c r="B1017" s="336" t="s">
        <v>1889</v>
      </c>
      <c r="C1017" s="141" t="s">
        <v>2</v>
      </c>
      <c r="D1017" s="171" t="s">
        <v>4370</v>
      </c>
      <c r="E1017" s="171">
        <v>70443</v>
      </c>
      <c r="F1017" s="305">
        <v>110000000</v>
      </c>
      <c r="G1017" s="153">
        <v>123482613.1455</v>
      </c>
    </row>
    <row r="1018" spans="1:7" ht="59.25" customHeight="1" x14ac:dyDescent="0.35">
      <c r="A1018" s="235" t="s">
        <v>3207</v>
      </c>
      <c r="B1018" s="336" t="s">
        <v>1890</v>
      </c>
      <c r="C1018" s="141" t="s">
        <v>2</v>
      </c>
      <c r="D1018" s="171" t="s">
        <v>4370</v>
      </c>
      <c r="E1018" s="171">
        <v>70443</v>
      </c>
      <c r="F1018" s="305">
        <v>12474878.3925</v>
      </c>
      <c r="G1018" s="153">
        <v>138553520.9436</v>
      </c>
    </row>
    <row r="1019" spans="1:7" ht="54" customHeight="1" x14ac:dyDescent="0.35">
      <c r="A1019" s="235" t="s">
        <v>3208</v>
      </c>
      <c r="B1019" s="336" t="s">
        <v>1891</v>
      </c>
      <c r="C1019" s="141" t="s">
        <v>2</v>
      </c>
      <c r="D1019" s="171" t="s">
        <v>4370</v>
      </c>
      <c r="E1019" s="171">
        <v>70443</v>
      </c>
      <c r="F1019" s="305">
        <v>40000000</v>
      </c>
      <c r="G1019" s="153">
        <v>12146400</v>
      </c>
    </row>
    <row r="1020" spans="1:7" ht="78" customHeight="1" x14ac:dyDescent="0.35">
      <c r="A1020" s="235" t="s">
        <v>3209</v>
      </c>
      <c r="B1020" s="336" t="s">
        <v>1892</v>
      </c>
      <c r="C1020" s="141" t="s">
        <v>2</v>
      </c>
      <c r="D1020" s="171" t="s">
        <v>4370</v>
      </c>
      <c r="E1020" s="171">
        <v>70443</v>
      </c>
      <c r="F1020" s="305">
        <v>80000000</v>
      </c>
      <c r="G1020" s="153">
        <v>47438387.098200001</v>
      </c>
    </row>
    <row r="1021" spans="1:7" ht="59.25" customHeight="1" x14ac:dyDescent="0.35">
      <c r="A1021" s="235" t="s">
        <v>3210</v>
      </c>
      <c r="B1021" s="336" t="s">
        <v>1893</v>
      </c>
      <c r="C1021" s="141" t="s">
        <v>2</v>
      </c>
      <c r="D1021" s="171" t="s">
        <v>4370</v>
      </c>
      <c r="E1021" s="171">
        <v>70443</v>
      </c>
      <c r="F1021" s="305">
        <v>31076455.252500001</v>
      </c>
      <c r="G1021" s="153">
        <v>22019291.613900002</v>
      </c>
    </row>
    <row r="1022" spans="1:7" ht="128.25" customHeight="1" x14ac:dyDescent="0.35">
      <c r="A1022" s="235" t="s">
        <v>3211</v>
      </c>
      <c r="B1022" s="336" t="s">
        <v>1894</v>
      </c>
      <c r="C1022" s="141" t="s">
        <v>2</v>
      </c>
      <c r="D1022" s="171" t="s">
        <v>4370</v>
      </c>
      <c r="E1022" s="171">
        <v>70443</v>
      </c>
      <c r="F1022" s="305">
        <v>200000000</v>
      </c>
      <c r="G1022" s="153">
        <v>41596069.189499997</v>
      </c>
    </row>
    <row r="1023" spans="1:7" ht="51" customHeight="1" x14ac:dyDescent="0.35">
      <c r="A1023" s="235" t="s">
        <v>3212</v>
      </c>
      <c r="B1023" s="336" t="s">
        <v>1895</v>
      </c>
      <c r="C1023" s="141" t="s">
        <v>2</v>
      </c>
      <c r="D1023" s="171" t="s">
        <v>4370</v>
      </c>
      <c r="E1023" s="171">
        <v>70443</v>
      </c>
      <c r="F1023" s="305">
        <v>50000000</v>
      </c>
      <c r="G1023" s="153">
        <v>10080000</v>
      </c>
    </row>
    <row r="1024" spans="1:7" ht="63.75" customHeight="1" x14ac:dyDescent="0.35">
      <c r="A1024" s="235" t="s">
        <v>3213</v>
      </c>
      <c r="B1024" s="336" t="s">
        <v>1896</v>
      </c>
      <c r="C1024" s="141" t="s">
        <v>2</v>
      </c>
      <c r="D1024" s="171" t="s">
        <v>4370</v>
      </c>
      <c r="E1024" s="171">
        <v>70443</v>
      </c>
      <c r="F1024" s="305">
        <v>145888720</v>
      </c>
      <c r="G1024" s="153">
        <v>50200000</v>
      </c>
    </row>
    <row r="1025" spans="1:7" ht="81" customHeight="1" x14ac:dyDescent="0.35">
      <c r="A1025" s="235" t="s">
        <v>3214</v>
      </c>
      <c r="B1025" s="336" t="s">
        <v>1897</v>
      </c>
      <c r="C1025" s="141" t="s">
        <v>2</v>
      </c>
      <c r="D1025" s="171" t="s">
        <v>4370</v>
      </c>
      <c r="E1025" s="171">
        <v>70443</v>
      </c>
      <c r="F1025" s="305">
        <v>80000000</v>
      </c>
      <c r="G1025" s="153">
        <v>108505940.00400001</v>
      </c>
    </row>
    <row r="1026" spans="1:7" ht="63.75" customHeight="1" x14ac:dyDescent="0.35">
      <c r="A1026" s="235" t="s">
        <v>3215</v>
      </c>
      <c r="B1026" s="336" t="s">
        <v>1898</v>
      </c>
      <c r="C1026" s="141" t="s">
        <v>2</v>
      </c>
      <c r="D1026" s="171" t="s">
        <v>4370</v>
      </c>
      <c r="E1026" s="171">
        <v>70443</v>
      </c>
      <c r="F1026" s="305">
        <v>9000000</v>
      </c>
      <c r="G1026" s="153">
        <v>45765945.773100004</v>
      </c>
    </row>
    <row r="1027" spans="1:7" ht="47.25" customHeight="1" x14ac:dyDescent="0.35">
      <c r="A1027" s="235" t="s">
        <v>3216</v>
      </c>
      <c r="B1027" s="336" t="s">
        <v>1899</v>
      </c>
      <c r="C1027" s="141" t="s">
        <v>2</v>
      </c>
      <c r="D1027" s="171" t="s">
        <v>4370</v>
      </c>
      <c r="E1027" s="171">
        <v>70443</v>
      </c>
      <c r="F1027" s="305">
        <v>319993782.375</v>
      </c>
      <c r="G1027" s="153">
        <v>45109160.5986</v>
      </c>
    </row>
    <row r="1028" spans="1:7" ht="76.5" customHeight="1" x14ac:dyDescent="0.35">
      <c r="A1028" s="235" t="s">
        <v>3217</v>
      </c>
      <c r="B1028" s="336" t="s">
        <v>1900</v>
      </c>
      <c r="C1028" s="141" t="s">
        <v>2</v>
      </c>
      <c r="D1028" s="171" t="s">
        <v>4370</v>
      </c>
      <c r="E1028" s="171">
        <v>70443</v>
      </c>
      <c r="F1028" s="305">
        <v>100000000</v>
      </c>
      <c r="G1028" s="153">
        <v>29388241.304099999</v>
      </c>
    </row>
    <row r="1029" spans="1:7" ht="78" customHeight="1" x14ac:dyDescent="0.35">
      <c r="A1029" s="235" t="s">
        <v>3218</v>
      </c>
      <c r="B1029" s="336" t="s">
        <v>1901</v>
      </c>
      <c r="C1029" s="141" t="s">
        <v>2</v>
      </c>
      <c r="D1029" s="171" t="s">
        <v>4370</v>
      </c>
      <c r="E1029" s="171">
        <v>70443</v>
      </c>
      <c r="F1029" s="305">
        <v>50000000</v>
      </c>
      <c r="G1029" s="153">
        <v>33423081.300000001</v>
      </c>
    </row>
    <row r="1030" spans="1:7" ht="62.25" customHeight="1" x14ac:dyDescent="0.35">
      <c r="A1030" s="235" t="s">
        <v>3219</v>
      </c>
      <c r="B1030" s="336" t="s">
        <v>1902</v>
      </c>
      <c r="C1030" s="141" t="s">
        <v>2</v>
      </c>
      <c r="D1030" s="171" t="s">
        <v>4370</v>
      </c>
      <c r="E1030" s="171">
        <v>70443</v>
      </c>
      <c r="F1030" s="305">
        <v>3458129.0625</v>
      </c>
      <c r="G1030" s="153">
        <v>156625334.47260001</v>
      </c>
    </row>
    <row r="1031" spans="1:7" ht="62.25" customHeight="1" x14ac:dyDescent="0.35">
      <c r="A1031" s="235" t="s">
        <v>3220</v>
      </c>
      <c r="B1031" s="336" t="s">
        <v>1903</v>
      </c>
      <c r="C1031" s="141" t="s">
        <v>2</v>
      </c>
      <c r="D1031" s="171" t="s">
        <v>4370</v>
      </c>
      <c r="E1031" s="171">
        <v>70443</v>
      </c>
      <c r="F1031" s="305">
        <v>10929534.525</v>
      </c>
      <c r="G1031" s="153">
        <v>94291878.995999992</v>
      </c>
    </row>
    <row r="1032" spans="1:7" ht="81.75" customHeight="1" x14ac:dyDescent="0.35">
      <c r="A1032" s="235" t="s">
        <v>3221</v>
      </c>
      <c r="B1032" s="336" t="s">
        <v>1904</v>
      </c>
      <c r="C1032" s="141" t="s">
        <v>2</v>
      </c>
      <c r="D1032" s="171" t="s">
        <v>4370</v>
      </c>
      <c r="E1032" s="171">
        <v>70443</v>
      </c>
      <c r="F1032" s="305">
        <v>4423373.3250000002</v>
      </c>
      <c r="G1032" s="153">
        <v>166096237.92930001</v>
      </c>
    </row>
    <row r="1033" spans="1:7" ht="67.5" customHeight="1" x14ac:dyDescent="0.35">
      <c r="A1033" s="235" t="s">
        <v>3222</v>
      </c>
      <c r="B1033" s="336" t="s">
        <v>1905</v>
      </c>
      <c r="C1033" s="141" t="s">
        <v>2</v>
      </c>
      <c r="D1033" s="171" t="s">
        <v>4370</v>
      </c>
      <c r="E1033" s="171">
        <v>70443</v>
      </c>
      <c r="F1033" s="305">
        <v>250000000</v>
      </c>
      <c r="G1033" s="153">
        <v>55440000</v>
      </c>
    </row>
    <row r="1034" spans="1:7" ht="67.5" customHeight="1" x14ac:dyDescent="0.35">
      <c r="A1034" s="235" t="s">
        <v>3223</v>
      </c>
      <c r="B1034" s="336" t="s">
        <v>1906</v>
      </c>
      <c r="C1034" s="141" t="s">
        <v>2</v>
      </c>
      <c r="D1034" s="171" t="s">
        <v>4370</v>
      </c>
      <c r="E1034" s="171">
        <v>70443</v>
      </c>
      <c r="F1034" s="305">
        <v>5482341.1125000007</v>
      </c>
      <c r="G1034" s="153">
        <v>55440000</v>
      </c>
    </row>
    <row r="1035" spans="1:7" ht="56.25" customHeight="1" x14ac:dyDescent="0.35">
      <c r="A1035" s="235" t="s">
        <v>3224</v>
      </c>
      <c r="B1035" s="336" t="s">
        <v>1907</v>
      </c>
      <c r="C1035" s="141" t="s">
        <v>2</v>
      </c>
      <c r="D1035" s="171" t="s">
        <v>4370</v>
      </c>
      <c r="E1035" s="171">
        <v>70443</v>
      </c>
      <c r="F1035" s="305">
        <v>100000000</v>
      </c>
      <c r="G1035" s="153">
        <v>62990951.184</v>
      </c>
    </row>
    <row r="1036" spans="1:7" ht="39.75" customHeight="1" x14ac:dyDescent="0.35">
      <c r="A1036" s="235" t="s">
        <v>3225</v>
      </c>
      <c r="B1036" s="336" t="s">
        <v>1908</v>
      </c>
      <c r="C1036" s="141" t="s">
        <v>2</v>
      </c>
      <c r="D1036" s="171" t="s">
        <v>4370</v>
      </c>
      <c r="E1036" s="171">
        <v>70443</v>
      </c>
      <c r="F1036" s="305">
        <v>700000000</v>
      </c>
      <c r="G1036" s="153">
        <v>62909005.225499995</v>
      </c>
    </row>
    <row r="1037" spans="1:7" ht="39.75" customHeight="1" x14ac:dyDescent="0.35">
      <c r="A1037" s="235" t="s">
        <v>3226</v>
      </c>
      <c r="B1037" s="336" t="s">
        <v>1909</v>
      </c>
      <c r="C1037" s="141" t="s">
        <v>2</v>
      </c>
      <c r="D1037" s="171" t="s">
        <v>4370</v>
      </c>
      <c r="E1037" s="171">
        <v>70443</v>
      </c>
      <c r="F1037" s="305">
        <v>50000000</v>
      </c>
      <c r="G1037" s="153">
        <v>19301169.604499999</v>
      </c>
    </row>
    <row r="1038" spans="1:7" ht="72" customHeight="1" x14ac:dyDescent="0.35">
      <c r="A1038" s="235" t="s">
        <v>3227</v>
      </c>
      <c r="B1038" s="336" t="s">
        <v>1910</v>
      </c>
      <c r="C1038" s="141" t="s">
        <v>2</v>
      </c>
      <c r="D1038" s="171" t="s">
        <v>4370</v>
      </c>
      <c r="E1038" s="171">
        <v>70443</v>
      </c>
      <c r="F1038" s="305">
        <v>100000000</v>
      </c>
      <c r="G1038" s="153">
        <v>61386205.104000002</v>
      </c>
    </row>
    <row r="1039" spans="1:7" ht="83.25" customHeight="1" x14ac:dyDescent="0.35">
      <c r="A1039" s="235" t="s">
        <v>3228</v>
      </c>
      <c r="B1039" s="336" t="s">
        <v>1911</v>
      </c>
      <c r="C1039" s="141" t="s">
        <v>2</v>
      </c>
      <c r="D1039" s="171" t="s">
        <v>4370</v>
      </c>
      <c r="E1039" s="171">
        <v>70443</v>
      </c>
      <c r="F1039" s="305">
        <v>100000000</v>
      </c>
      <c r="G1039" s="153">
        <v>35215591.508999996</v>
      </c>
    </row>
    <row r="1040" spans="1:7" ht="51.75" customHeight="1" x14ac:dyDescent="0.35">
      <c r="A1040" s="235" t="s">
        <v>3229</v>
      </c>
      <c r="B1040" s="336" t="s">
        <v>1912</v>
      </c>
      <c r="C1040" s="141" t="s">
        <v>2</v>
      </c>
      <c r="D1040" s="171" t="s">
        <v>4370</v>
      </c>
      <c r="E1040" s="171">
        <v>70443</v>
      </c>
      <c r="F1040" s="305"/>
      <c r="G1040" s="153">
        <v>32217944.723999999</v>
      </c>
    </row>
    <row r="1041" spans="1:7" ht="65.25" customHeight="1" x14ac:dyDescent="0.35">
      <c r="A1041" s="235" t="s">
        <v>3230</v>
      </c>
      <c r="B1041" s="336" t="s">
        <v>1913</v>
      </c>
      <c r="C1041" s="141" t="s">
        <v>2</v>
      </c>
      <c r="D1041" s="171" t="s">
        <v>4370</v>
      </c>
      <c r="E1041" s="171">
        <v>70443</v>
      </c>
      <c r="F1041" s="305">
        <v>50000000</v>
      </c>
      <c r="G1041" s="153">
        <v>47216319.443999998</v>
      </c>
    </row>
    <row r="1042" spans="1:7" ht="60.75" customHeight="1" x14ac:dyDescent="0.35">
      <c r="A1042" s="235" t="s">
        <v>3231</v>
      </c>
      <c r="B1042" s="336" t="s">
        <v>1914</v>
      </c>
      <c r="C1042" s="141" t="s">
        <v>2</v>
      </c>
      <c r="D1042" s="171" t="s">
        <v>4370</v>
      </c>
      <c r="E1042" s="171">
        <v>70443</v>
      </c>
      <c r="F1042" s="305">
        <v>100000000</v>
      </c>
      <c r="G1042" s="153">
        <v>47497742.4789</v>
      </c>
    </row>
    <row r="1043" spans="1:7" ht="62.25" customHeight="1" x14ac:dyDescent="0.35">
      <c r="A1043" s="235" t="s">
        <v>3232</v>
      </c>
      <c r="B1043" s="336" t="s">
        <v>1915</v>
      </c>
      <c r="C1043" s="141" t="s">
        <v>2</v>
      </c>
      <c r="D1043" s="171" t="s">
        <v>4370</v>
      </c>
      <c r="E1043" s="171">
        <v>70443</v>
      </c>
      <c r="F1043" s="305">
        <v>100000000</v>
      </c>
      <c r="G1043" s="153">
        <v>602819384.18990004</v>
      </c>
    </row>
    <row r="1044" spans="1:7" ht="54.75" customHeight="1" x14ac:dyDescent="0.35">
      <c r="A1044" s="235" t="s">
        <v>3233</v>
      </c>
      <c r="B1044" s="336" t="s">
        <v>1916</v>
      </c>
      <c r="C1044" s="141" t="s">
        <v>2</v>
      </c>
      <c r="D1044" s="171" t="s">
        <v>4370</v>
      </c>
      <c r="E1044" s="171">
        <v>70443</v>
      </c>
      <c r="F1044" s="305">
        <v>50000000</v>
      </c>
      <c r="G1044" s="153">
        <v>29346385.527899999</v>
      </c>
    </row>
    <row r="1045" spans="1:7" ht="58.5" customHeight="1" x14ac:dyDescent="0.35">
      <c r="A1045" s="235" t="s">
        <v>3234</v>
      </c>
      <c r="B1045" s="336" t="s">
        <v>1917</v>
      </c>
      <c r="C1045" s="141" t="s">
        <v>2</v>
      </c>
      <c r="D1045" s="171" t="s">
        <v>4370</v>
      </c>
      <c r="E1045" s="171">
        <v>70443</v>
      </c>
      <c r="F1045" s="305">
        <v>12497851.800000001</v>
      </c>
      <c r="G1045" s="153">
        <v>40487582.457000002</v>
      </c>
    </row>
    <row r="1046" spans="1:7" ht="59.25" customHeight="1" x14ac:dyDescent="0.35">
      <c r="A1046" s="235" t="s">
        <v>3235</v>
      </c>
      <c r="B1046" s="336" t="s">
        <v>1918</v>
      </c>
      <c r="C1046" s="141" t="s">
        <v>2</v>
      </c>
      <c r="D1046" s="171" t="s">
        <v>4370</v>
      </c>
      <c r="E1046" s="171">
        <v>70443</v>
      </c>
      <c r="F1046" s="305">
        <v>76591942.879999995</v>
      </c>
      <c r="G1046" s="153">
        <v>62967391.200000003</v>
      </c>
    </row>
    <row r="1047" spans="1:7" ht="88.5" customHeight="1" x14ac:dyDescent="0.35">
      <c r="A1047" s="235" t="s">
        <v>3236</v>
      </c>
      <c r="B1047" s="336" t="s">
        <v>1919</v>
      </c>
      <c r="C1047" s="141" t="s">
        <v>2</v>
      </c>
      <c r="D1047" s="171" t="s">
        <v>4370</v>
      </c>
      <c r="E1047" s="171">
        <v>70443</v>
      </c>
      <c r="F1047" s="305">
        <v>700000000</v>
      </c>
      <c r="G1047" s="154">
        <v>69000000</v>
      </c>
    </row>
    <row r="1048" spans="1:7" ht="78.75" customHeight="1" x14ac:dyDescent="0.35">
      <c r="A1048" s="235" t="s">
        <v>3237</v>
      </c>
      <c r="B1048" s="336" t="s">
        <v>1920</v>
      </c>
      <c r="C1048" s="141" t="s">
        <v>2</v>
      </c>
      <c r="D1048" s="171" t="s">
        <v>4370</v>
      </c>
      <c r="E1048" s="171">
        <v>70443</v>
      </c>
      <c r="F1048" s="305">
        <v>900000000</v>
      </c>
      <c r="G1048" s="153">
        <v>36488358.522</v>
      </c>
    </row>
    <row r="1049" spans="1:7" ht="62.25" customHeight="1" x14ac:dyDescent="0.35">
      <c r="A1049" s="235" t="s">
        <v>3238</v>
      </c>
      <c r="B1049" s="336" t="s">
        <v>1921</v>
      </c>
      <c r="C1049" s="141" t="s">
        <v>2</v>
      </c>
      <c r="D1049" s="171" t="s">
        <v>4370</v>
      </c>
      <c r="E1049" s="171">
        <v>70443</v>
      </c>
      <c r="F1049" s="305">
        <v>7239753.6750000007</v>
      </c>
      <c r="G1049" s="153">
        <v>100594355.59200001</v>
      </c>
    </row>
    <row r="1050" spans="1:7" ht="54.75" customHeight="1" x14ac:dyDescent="0.35">
      <c r="A1050" s="235" t="s">
        <v>3239</v>
      </c>
      <c r="B1050" s="336" t="s">
        <v>1922</v>
      </c>
      <c r="C1050" s="141" t="s">
        <v>2</v>
      </c>
      <c r="D1050" s="171" t="s">
        <v>4370</v>
      </c>
      <c r="E1050" s="171">
        <v>70443</v>
      </c>
      <c r="F1050" s="305">
        <v>100000000</v>
      </c>
      <c r="G1050" s="153">
        <v>250898473.52179998</v>
      </c>
    </row>
    <row r="1051" spans="1:7" ht="60.75" customHeight="1" x14ac:dyDescent="0.35">
      <c r="A1051" s="235" t="s">
        <v>3240</v>
      </c>
      <c r="B1051" s="336" t="s">
        <v>1923</v>
      </c>
      <c r="C1051" s="141" t="s">
        <v>2</v>
      </c>
      <c r="D1051" s="171" t="s">
        <v>4370</v>
      </c>
      <c r="E1051" s="171">
        <v>70443</v>
      </c>
      <c r="F1051" s="305">
        <v>20479855.858000003</v>
      </c>
      <c r="G1051" s="153">
        <v>61740000</v>
      </c>
    </row>
    <row r="1052" spans="1:7" ht="114" customHeight="1" x14ac:dyDescent="0.35">
      <c r="A1052" s="235" t="s">
        <v>3241</v>
      </c>
      <c r="B1052" s="336" t="s">
        <v>1924</v>
      </c>
      <c r="C1052" s="141" t="s">
        <v>2</v>
      </c>
      <c r="D1052" s="171" t="s">
        <v>4370</v>
      </c>
      <c r="E1052" s="171">
        <v>70443</v>
      </c>
      <c r="F1052" s="305">
        <v>9389249.415000001</v>
      </c>
      <c r="G1052" s="154">
        <v>70000000</v>
      </c>
    </row>
    <row r="1053" spans="1:7" ht="37.5" customHeight="1" x14ac:dyDescent="0.35">
      <c r="A1053" s="235" t="s">
        <v>3242</v>
      </c>
      <c r="B1053" s="336" t="s">
        <v>1925</v>
      </c>
      <c r="C1053" s="141" t="s">
        <v>2</v>
      </c>
      <c r="D1053" s="171" t="s">
        <v>4370</v>
      </c>
      <c r="E1053" s="171">
        <v>70443</v>
      </c>
      <c r="F1053" s="305">
        <v>18708706.169999998</v>
      </c>
      <c r="G1053" s="153">
        <v>85000000</v>
      </c>
    </row>
    <row r="1054" spans="1:7" ht="65.25" customHeight="1" x14ac:dyDescent="0.35">
      <c r="A1054" s="235" t="s">
        <v>3243</v>
      </c>
      <c r="B1054" s="336" t="s">
        <v>1926</v>
      </c>
      <c r="C1054" s="141" t="s">
        <v>2</v>
      </c>
      <c r="D1054" s="171" t="s">
        <v>4370</v>
      </c>
      <c r="E1054" s="171">
        <v>70443</v>
      </c>
      <c r="F1054" s="305">
        <v>100000000</v>
      </c>
      <c r="G1054" s="153">
        <v>117026814</v>
      </c>
    </row>
    <row r="1055" spans="1:7" ht="54.75" customHeight="1" x14ac:dyDescent="0.35">
      <c r="A1055" s="235" t="s">
        <v>3244</v>
      </c>
      <c r="B1055" s="336" t="s">
        <v>1927</v>
      </c>
      <c r="C1055" s="141" t="s">
        <v>2</v>
      </c>
      <c r="D1055" s="171" t="s">
        <v>4370</v>
      </c>
      <c r="E1055" s="171">
        <v>70443</v>
      </c>
      <c r="F1055" s="305">
        <v>8435129.7255000006</v>
      </c>
      <c r="G1055" s="153">
        <v>600000000</v>
      </c>
    </row>
    <row r="1056" spans="1:7" ht="67.5" customHeight="1" x14ac:dyDescent="0.35">
      <c r="A1056" s="235" t="s">
        <v>3245</v>
      </c>
      <c r="B1056" s="336" t="s">
        <v>1928</v>
      </c>
      <c r="C1056" s="141" t="s">
        <v>2</v>
      </c>
      <c r="D1056" s="171" t="s">
        <v>4370</v>
      </c>
      <c r="E1056" s="171">
        <v>70443</v>
      </c>
      <c r="F1056" s="348">
        <v>16288656.930000002</v>
      </c>
      <c r="G1056" s="153">
        <v>1000000000</v>
      </c>
    </row>
    <row r="1057" spans="1:7" ht="65.25" customHeight="1" x14ac:dyDescent="0.35">
      <c r="A1057" s="235" t="s">
        <v>3246</v>
      </c>
      <c r="B1057" s="336" t="s">
        <v>1929</v>
      </c>
      <c r="C1057" s="141" t="s">
        <v>2</v>
      </c>
      <c r="D1057" s="171" t="s">
        <v>4370</v>
      </c>
      <c r="E1057" s="171">
        <v>70443</v>
      </c>
      <c r="F1057" s="305">
        <v>17990621.368000001</v>
      </c>
      <c r="G1057" s="153">
        <v>98972314</v>
      </c>
    </row>
    <row r="1058" spans="1:7" ht="103.5" customHeight="1" x14ac:dyDescent="0.35">
      <c r="A1058" s="235" t="s">
        <v>3247</v>
      </c>
      <c r="B1058" s="336" t="s">
        <v>1930</v>
      </c>
      <c r="C1058" s="141" t="s">
        <v>2</v>
      </c>
      <c r="D1058" s="171" t="s">
        <v>4370</v>
      </c>
      <c r="E1058" s="171">
        <v>70443</v>
      </c>
      <c r="F1058" s="305">
        <v>20521698.497499999</v>
      </c>
      <c r="G1058" s="153">
        <v>291190314</v>
      </c>
    </row>
    <row r="1059" spans="1:7" ht="51.75" customHeight="1" x14ac:dyDescent="0.35">
      <c r="A1059" s="235" t="s">
        <v>3248</v>
      </c>
      <c r="B1059" s="336" t="s">
        <v>1931</v>
      </c>
      <c r="C1059" s="141" t="s">
        <v>2</v>
      </c>
      <c r="D1059" s="171" t="s">
        <v>4370</v>
      </c>
      <c r="E1059" s="171">
        <v>70443</v>
      </c>
      <c r="F1059" s="305">
        <v>38500000</v>
      </c>
      <c r="G1059" s="153">
        <v>58972314</v>
      </c>
    </row>
    <row r="1060" spans="1:7" ht="54.75" customHeight="1" x14ac:dyDescent="0.35">
      <c r="A1060" s="235" t="s">
        <v>3249</v>
      </c>
      <c r="B1060" s="336" t="s">
        <v>1932</v>
      </c>
      <c r="C1060" s="141" t="s">
        <v>2</v>
      </c>
      <c r="D1060" s="171" t="s">
        <v>4370</v>
      </c>
      <c r="E1060" s="171">
        <v>70443</v>
      </c>
      <c r="F1060" s="305">
        <v>10042856.630000001</v>
      </c>
      <c r="G1060" s="153">
        <v>100000000</v>
      </c>
    </row>
    <row r="1061" spans="1:7" ht="67.5" customHeight="1" x14ac:dyDescent="0.35">
      <c r="A1061" s="235" t="s">
        <v>3250</v>
      </c>
      <c r="B1061" s="336" t="s">
        <v>1933</v>
      </c>
      <c r="C1061" s="141" t="s">
        <v>2</v>
      </c>
      <c r="D1061" s="171" t="s">
        <v>4370</v>
      </c>
      <c r="E1061" s="171">
        <v>70443</v>
      </c>
      <c r="F1061" s="305">
        <v>300000000</v>
      </c>
      <c r="G1061" s="153">
        <v>300000000</v>
      </c>
    </row>
    <row r="1062" spans="1:7" ht="50.25" customHeight="1" x14ac:dyDescent="0.35">
      <c r="A1062" s="235" t="s">
        <v>3251</v>
      </c>
      <c r="B1062" s="336" t="s">
        <v>1934</v>
      </c>
      <c r="C1062" s="141" t="s">
        <v>2</v>
      </c>
      <c r="D1062" s="171" t="s">
        <v>4370</v>
      </c>
      <c r="E1062" s="171">
        <v>70443</v>
      </c>
      <c r="F1062" s="305">
        <v>200000000</v>
      </c>
      <c r="G1062" s="153">
        <v>100000000</v>
      </c>
    </row>
    <row r="1063" spans="1:7" ht="74.25" customHeight="1" x14ac:dyDescent="0.35">
      <c r="A1063" s="235" t="s">
        <v>3252</v>
      </c>
      <c r="B1063" s="336" t="s">
        <v>1935</v>
      </c>
      <c r="C1063" s="141" t="s">
        <v>2</v>
      </c>
      <c r="D1063" s="171" t="s">
        <v>4370</v>
      </c>
      <c r="E1063" s="171">
        <v>70443</v>
      </c>
      <c r="F1063" s="305">
        <v>2126250.752499999</v>
      </c>
      <c r="G1063" s="153">
        <v>760000000</v>
      </c>
    </row>
    <row r="1064" spans="1:7" ht="75.75" customHeight="1" x14ac:dyDescent="0.35">
      <c r="A1064" s="235" t="s">
        <v>3253</v>
      </c>
      <c r="B1064" s="336" t="s">
        <v>1936</v>
      </c>
      <c r="C1064" s="141" t="s">
        <v>2</v>
      </c>
      <c r="D1064" s="171" t="s">
        <v>4370</v>
      </c>
      <c r="E1064" s="171">
        <v>70443</v>
      </c>
      <c r="F1064" s="305">
        <v>7198985.4174999986</v>
      </c>
      <c r="G1064" s="153">
        <v>150000000</v>
      </c>
    </row>
    <row r="1065" spans="1:7" ht="57" customHeight="1" x14ac:dyDescent="0.35">
      <c r="A1065" s="235" t="s">
        <v>3254</v>
      </c>
      <c r="B1065" s="336" t="s">
        <v>1937</v>
      </c>
      <c r="C1065" s="141" t="s">
        <v>2</v>
      </c>
      <c r="D1065" s="171" t="s">
        <v>4370</v>
      </c>
      <c r="E1065" s="171">
        <v>70443</v>
      </c>
      <c r="F1065" s="305">
        <v>80000000</v>
      </c>
      <c r="G1065" s="153">
        <v>150000000</v>
      </c>
    </row>
    <row r="1066" spans="1:7" ht="49.5" customHeight="1" x14ac:dyDescent="0.35">
      <c r="A1066" s="235" t="s">
        <v>3255</v>
      </c>
      <c r="B1066" s="336" t="s">
        <v>1938</v>
      </c>
      <c r="C1066" s="141" t="s">
        <v>2</v>
      </c>
      <c r="D1066" s="171" t="s">
        <v>4370</v>
      </c>
      <c r="E1066" s="171">
        <v>70443</v>
      </c>
      <c r="F1066" s="305">
        <v>7821101.0300000012</v>
      </c>
      <c r="G1066" s="153">
        <v>85496738.400000006</v>
      </c>
    </row>
    <row r="1067" spans="1:7" ht="53.25" customHeight="1" x14ac:dyDescent="0.35">
      <c r="A1067" s="235" t="s">
        <v>3256</v>
      </c>
      <c r="B1067" s="336" t="s">
        <v>1939</v>
      </c>
      <c r="C1067" s="141" t="s">
        <v>2</v>
      </c>
      <c r="D1067" s="171" t="s">
        <v>4370</v>
      </c>
      <c r="E1067" s="171">
        <v>70443</v>
      </c>
      <c r="F1067" s="305">
        <v>10200000</v>
      </c>
      <c r="G1067" s="153">
        <v>100000000</v>
      </c>
    </row>
    <row r="1068" spans="1:7" ht="46.5" customHeight="1" x14ac:dyDescent="0.35">
      <c r="A1068" s="235" t="s">
        <v>3257</v>
      </c>
      <c r="B1068" s="336" t="s">
        <v>1940</v>
      </c>
      <c r="C1068" s="141" t="s">
        <v>2</v>
      </c>
      <c r="D1068" s="171" t="s">
        <v>4370</v>
      </c>
      <c r="E1068" s="171">
        <v>70443</v>
      </c>
      <c r="F1068" s="305">
        <v>80000000</v>
      </c>
      <c r="G1068" s="153">
        <v>150000000</v>
      </c>
    </row>
    <row r="1069" spans="1:7" ht="43.5" customHeight="1" x14ac:dyDescent="0.35">
      <c r="A1069" s="235" t="s">
        <v>3258</v>
      </c>
      <c r="B1069" s="336" t="s">
        <v>1941</v>
      </c>
      <c r="C1069" s="141" t="s">
        <v>2</v>
      </c>
      <c r="D1069" s="171" t="s">
        <v>4370</v>
      </c>
      <c r="E1069" s="171">
        <v>70443</v>
      </c>
      <c r="F1069" s="305">
        <v>5110218.1500000004</v>
      </c>
      <c r="G1069" s="153">
        <v>87999564</v>
      </c>
    </row>
    <row r="1070" spans="1:7" ht="45.75" customHeight="1" x14ac:dyDescent="0.35">
      <c r="A1070" s="235" t="s">
        <v>3259</v>
      </c>
      <c r="B1070" s="336" t="s">
        <v>1942</v>
      </c>
      <c r="C1070" s="141" t="s">
        <v>2</v>
      </c>
      <c r="D1070" s="171" t="s">
        <v>4370</v>
      </c>
      <c r="E1070" s="171">
        <v>70443</v>
      </c>
      <c r="F1070" s="305">
        <v>50000000</v>
      </c>
      <c r="G1070" s="153">
        <v>300000000</v>
      </c>
    </row>
    <row r="1071" spans="1:7" ht="49.5" customHeight="1" x14ac:dyDescent="0.35">
      <c r="A1071" s="235" t="s">
        <v>3260</v>
      </c>
      <c r="B1071" s="336" t="s">
        <v>1943</v>
      </c>
      <c r="C1071" s="141" t="s">
        <v>2</v>
      </c>
      <c r="D1071" s="171" t="s">
        <v>4370</v>
      </c>
      <c r="E1071" s="171">
        <v>70443</v>
      </c>
      <c r="F1071" s="305">
        <v>2042363.13</v>
      </c>
      <c r="G1071" s="153">
        <v>58972314</v>
      </c>
    </row>
    <row r="1072" spans="1:7" ht="34.5" customHeight="1" x14ac:dyDescent="0.35">
      <c r="A1072" s="235" t="s">
        <v>3261</v>
      </c>
      <c r="B1072" s="336" t="s">
        <v>1944</v>
      </c>
      <c r="C1072" s="141" t="s">
        <v>2</v>
      </c>
      <c r="D1072" s="171" t="s">
        <v>4370</v>
      </c>
      <c r="E1072" s="171">
        <v>70443</v>
      </c>
      <c r="F1072" s="305">
        <v>70000000</v>
      </c>
      <c r="G1072" s="153">
        <v>400000000</v>
      </c>
    </row>
    <row r="1073" spans="1:7" ht="49.5" customHeight="1" x14ac:dyDescent="0.35">
      <c r="A1073" s="235" t="s">
        <v>3262</v>
      </c>
      <c r="B1073" s="336" t="s">
        <v>1945</v>
      </c>
      <c r="C1073" s="141" t="s">
        <v>2</v>
      </c>
      <c r="D1073" s="171" t="s">
        <v>4370</v>
      </c>
      <c r="E1073" s="171">
        <v>70443</v>
      </c>
      <c r="F1073" s="305">
        <v>250000000</v>
      </c>
      <c r="G1073" s="153">
        <v>200000000</v>
      </c>
    </row>
    <row r="1074" spans="1:7" ht="51" customHeight="1" x14ac:dyDescent="0.35">
      <c r="A1074" s="235" t="s">
        <v>3263</v>
      </c>
      <c r="B1074" s="336" t="s">
        <v>1946</v>
      </c>
      <c r="C1074" s="141" t="s">
        <v>2</v>
      </c>
      <c r="D1074" s="171" t="s">
        <v>4370</v>
      </c>
      <c r="E1074" s="171">
        <v>70443</v>
      </c>
      <c r="F1074" s="305">
        <v>400000000</v>
      </c>
      <c r="G1074" s="158">
        <v>296054064</v>
      </c>
    </row>
    <row r="1075" spans="1:7" ht="45.75" customHeight="1" x14ac:dyDescent="0.35">
      <c r="A1075" s="235" t="s">
        <v>3264</v>
      </c>
      <c r="B1075" s="336" t="s">
        <v>1947</v>
      </c>
      <c r="C1075" s="141" t="s">
        <v>2</v>
      </c>
      <c r="D1075" s="171" t="s">
        <v>4370</v>
      </c>
      <c r="E1075" s="171">
        <v>70443</v>
      </c>
      <c r="F1075" s="305">
        <v>1783916.9465000001</v>
      </c>
      <c r="G1075" s="153">
        <v>117026814</v>
      </c>
    </row>
    <row r="1076" spans="1:7" ht="50.25" customHeight="1" x14ac:dyDescent="0.35">
      <c r="A1076" s="235" t="s">
        <v>3265</v>
      </c>
      <c r="B1076" s="336" t="s">
        <v>1948</v>
      </c>
      <c r="C1076" s="141" t="s">
        <v>2</v>
      </c>
      <c r="D1076" s="171" t="s">
        <v>4370</v>
      </c>
      <c r="E1076" s="171">
        <v>70443</v>
      </c>
      <c r="F1076" s="305">
        <v>5576941.125</v>
      </c>
      <c r="G1076" s="153">
        <v>146054064</v>
      </c>
    </row>
    <row r="1077" spans="1:7" ht="62.25" customHeight="1" x14ac:dyDescent="0.35">
      <c r="A1077" s="235" t="s">
        <v>3266</v>
      </c>
      <c r="B1077" s="336" t="s">
        <v>1949</v>
      </c>
      <c r="C1077" s="141" t="s">
        <v>2</v>
      </c>
      <c r="D1077" s="171" t="s">
        <v>4370</v>
      </c>
      <c r="E1077" s="171">
        <v>70443</v>
      </c>
      <c r="F1077" s="305">
        <v>80000000</v>
      </c>
      <c r="G1077" s="153">
        <v>87999564</v>
      </c>
    </row>
    <row r="1078" spans="1:7" ht="63.75" customHeight="1" x14ac:dyDescent="0.35">
      <c r="A1078" s="235" t="s">
        <v>3267</v>
      </c>
      <c r="B1078" s="336" t="s">
        <v>1950</v>
      </c>
      <c r="C1078" s="141" t="s">
        <v>2</v>
      </c>
      <c r="D1078" s="171" t="s">
        <v>4370</v>
      </c>
      <c r="E1078" s="171">
        <v>70443</v>
      </c>
      <c r="F1078" s="305">
        <v>2693320.9539999999</v>
      </c>
      <c r="G1078" s="153">
        <v>102914088.40000001</v>
      </c>
    </row>
    <row r="1079" spans="1:7" ht="119.25" customHeight="1" x14ac:dyDescent="0.35">
      <c r="A1079" s="235" t="s">
        <v>3268</v>
      </c>
      <c r="B1079" s="336" t="s">
        <v>1951</v>
      </c>
      <c r="C1079" s="141" t="s">
        <v>2</v>
      </c>
      <c r="D1079" s="171" t="s">
        <v>4370</v>
      </c>
      <c r="E1079" s="171">
        <v>70443</v>
      </c>
      <c r="F1079" s="305">
        <v>10448829.8485</v>
      </c>
      <c r="G1079" s="153">
        <v>392914088.39999998</v>
      </c>
    </row>
    <row r="1080" spans="1:7" ht="62.25" customHeight="1" x14ac:dyDescent="0.35">
      <c r="A1080" s="235" t="s">
        <v>3269</v>
      </c>
      <c r="B1080" s="336" t="s">
        <v>1952</v>
      </c>
      <c r="C1080" s="141" t="s">
        <v>2</v>
      </c>
      <c r="D1080" s="171" t="s">
        <v>4370</v>
      </c>
      <c r="E1080" s="171">
        <v>70443</v>
      </c>
      <c r="F1080" s="305">
        <v>2526765.9375</v>
      </c>
      <c r="G1080" s="153">
        <v>102914088.40000001</v>
      </c>
    </row>
    <row r="1081" spans="1:7" ht="90.75" customHeight="1" x14ac:dyDescent="0.35">
      <c r="A1081" s="235" t="s">
        <v>3270</v>
      </c>
      <c r="B1081" s="336" t="s">
        <v>1953</v>
      </c>
      <c r="C1081" s="141" t="s">
        <v>2</v>
      </c>
      <c r="D1081" s="171" t="s">
        <v>4370</v>
      </c>
      <c r="E1081" s="171">
        <v>70443</v>
      </c>
      <c r="F1081" s="305">
        <v>300000000</v>
      </c>
      <c r="G1081" s="153">
        <v>402914088.39999998</v>
      </c>
    </row>
    <row r="1082" spans="1:7" ht="82.5" customHeight="1" x14ac:dyDescent="0.35">
      <c r="A1082" s="235" t="s">
        <v>3271</v>
      </c>
      <c r="B1082" s="336" t="s">
        <v>1954</v>
      </c>
      <c r="C1082" s="141" t="s">
        <v>2</v>
      </c>
      <c r="D1082" s="171" t="s">
        <v>4370</v>
      </c>
      <c r="E1082" s="171">
        <v>70443</v>
      </c>
      <c r="F1082" s="305">
        <v>37332601.690000057</v>
      </c>
      <c r="G1082" s="153">
        <v>162107014</v>
      </c>
    </row>
    <row r="1083" spans="1:7" ht="57" customHeight="1" x14ac:dyDescent="0.35">
      <c r="A1083" s="235" t="s">
        <v>3272</v>
      </c>
      <c r="B1083" s="336" t="s">
        <v>1955</v>
      </c>
      <c r="C1083" s="141" t="s">
        <v>2</v>
      </c>
      <c r="D1083" s="171" t="s">
        <v>4370</v>
      </c>
      <c r="E1083" s="171">
        <v>70443</v>
      </c>
      <c r="F1083" s="305">
        <v>25701923.809999999</v>
      </c>
      <c r="G1083" s="153">
        <v>291190314</v>
      </c>
    </row>
    <row r="1084" spans="1:7" ht="59.25" customHeight="1" x14ac:dyDescent="0.35">
      <c r="A1084" s="235" t="s">
        <v>3273</v>
      </c>
      <c r="B1084" s="336" t="s">
        <v>1956</v>
      </c>
      <c r="C1084" s="141" t="s">
        <v>2</v>
      </c>
      <c r="D1084" s="171" t="s">
        <v>4370</v>
      </c>
      <c r="E1084" s="171">
        <v>70443</v>
      </c>
      <c r="F1084" s="305">
        <v>300000000</v>
      </c>
      <c r="G1084" s="153">
        <v>100000000</v>
      </c>
    </row>
    <row r="1085" spans="1:7" ht="79.5" customHeight="1" x14ac:dyDescent="0.35">
      <c r="A1085" s="235" t="s">
        <v>3274</v>
      </c>
      <c r="B1085" s="336" t="s">
        <v>1957</v>
      </c>
      <c r="C1085" s="141" t="s">
        <v>2</v>
      </c>
      <c r="D1085" s="171" t="s">
        <v>4370</v>
      </c>
      <c r="E1085" s="171">
        <v>70443</v>
      </c>
      <c r="F1085" s="305">
        <v>300000000</v>
      </c>
      <c r="G1085" s="153">
        <v>200000000</v>
      </c>
    </row>
    <row r="1086" spans="1:7" ht="63" customHeight="1" x14ac:dyDescent="0.35">
      <c r="A1086" s="235" t="s">
        <v>3275</v>
      </c>
      <c r="B1086" s="336" t="s">
        <v>1958</v>
      </c>
      <c r="C1086" s="141" t="s">
        <v>2</v>
      </c>
      <c r="D1086" s="171" t="s">
        <v>4370</v>
      </c>
      <c r="E1086" s="171">
        <v>70443</v>
      </c>
      <c r="F1086" s="305">
        <v>300000000</v>
      </c>
      <c r="G1086" s="153">
        <v>420000000</v>
      </c>
    </row>
    <row r="1087" spans="1:7" ht="82.5" customHeight="1" x14ac:dyDescent="0.35">
      <c r="A1087" s="235" t="s">
        <v>3276</v>
      </c>
      <c r="B1087" s="336" t="s">
        <v>1959</v>
      </c>
      <c r="C1087" s="141" t="s">
        <v>2</v>
      </c>
      <c r="D1087" s="171" t="s">
        <v>4370</v>
      </c>
      <c r="E1087" s="171">
        <v>70443</v>
      </c>
      <c r="F1087" s="305">
        <v>1000000000</v>
      </c>
      <c r="G1087" s="153">
        <v>63476606</v>
      </c>
    </row>
    <row r="1088" spans="1:7" ht="119.25" customHeight="1" x14ac:dyDescent="0.35">
      <c r="A1088" s="235" t="s">
        <v>3277</v>
      </c>
      <c r="B1088" s="336" t="s">
        <v>1960</v>
      </c>
      <c r="C1088" s="141" t="s">
        <v>2</v>
      </c>
      <c r="D1088" s="171" t="s">
        <v>4370</v>
      </c>
      <c r="E1088" s="171">
        <v>70443</v>
      </c>
      <c r="F1088" s="305">
        <v>350000000</v>
      </c>
      <c r="G1088" s="153">
        <v>117026814</v>
      </c>
    </row>
    <row r="1089" spans="1:7" ht="58.5" customHeight="1" x14ac:dyDescent="0.35">
      <c r="A1089" s="235" t="s">
        <v>3278</v>
      </c>
      <c r="B1089" s="336" t="s">
        <v>1961</v>
      </c>
      <c r="C1089" s="141" t="s">
        <v>2</v>
      </c>
      <c r="D1089" s="171" t="s">
        <v>4370</v>
      </c>
      <c r="E1089" s="171">
        <v>70443</v>
      </c>
      <c r="F1089" s="305">
        <v>100000000</v>
      </c>
      <c r="G1089" s="153">
        <v>417026814</v>
      </c>
    </row>
    <row r="1090" spans="1:7" ht="102" customHeight="1" x14ac:dyDescent="0.35">
      <c r="A1090" s="235" t="s">
        <v>3279</v>
      </c>
      <c r="B1090" s="336" t="s">
        <v>1962</v>
      </c>
      <c r="C1090" s="141" t="s">
        <v>2</v>
      </c>
      <c r="D1090" s="171" t="s">
        <v>4370</v>
      </c>
      <c r="E1090" s="171">
        <v>70443</v>
      </c>
      <c r="F1090" s="305">
        <v>650000000</v>
      </c>
      <c r="G1090" s="153">
        <v>61555964</v>
      </c>
    </row>
    <row r="1091" spans="1:7" ht="114.75" customHeight="1" x14ac:dyDescent="0.35">
      <c r="A1091" s="235" t="s">
        <v>3280</v>
      </c>
      <c r="B1091" s="336" t="s">
        <v>1963</v>
      </c>
      <c r="C1091" s="141" t="s">
        <v>2</v>
      </c>
      <c r="D1091" s="171" t="s">
        <v>4370</v>
      </c>
      <c r="E1091" s="171">
        <v>70443</v>
      </c>
      <c r="F1091" s="305">
        <v>550000000</v>
      </c>
      <c r="G1091" s="153">
        <v>50000000</v>
      </c>
    </row>
    <row r="1092" spans="1:7" ht="81.75" customHeight="1" x14ac:dyDescent="0.35">
      <c r="A1092" s="235" t="s">
        <v>3281</v>
      </c>
      <c r="B1092" s="336" t="s">
        <v>1964</v>
      </c>
      <c r="C1092" s="141" t="s">
        <v>2</v>
      </c>
      <c r="D1092" s="171" t="s">
        <v>4370</v>
      </c>
      <c r="E1092" s="171">
        <v>70443</v>
      </c>
      <c r="F1092" s="305">
        <v>800000000</v>
      </c>
      <c r="G1092" s="153">
        <v>100000000</v>
      </c>
    </row>
    <row r="1093" spans="1:7" ht="59.25" customHeight="1" x14ac:dyDescent="0.35">
      <c r="A1093" s="235" t="s">
        <v>3282</v>
      </c>
      <c r="B1093" s="336" t="s">
        <v>1965</v>
      </c>
      <c r="C1093" s="141" t="s">
        <v>2</v>
      </c>
      <c r="D1093" s="171" t="s">
        <v>4370</v>
      </c>
      <c r="E1093" s="171">
        <v>70443</v>
      </c>
      <c r="F1093" s="305">
        <v>100000000</v>
      </c>
      <c r="G1093" s="153">
        <v>600000000</v>
      </c>
    </row>
    <row r="1094" spans="1:7" ht="63.75" customHeight="1" x14ac:dyDescent="0.35">
      <c r="A1094" s="235" t="s">
        <v>3283</v>
      </c>
      <c r="B1094" s="336" t="s">
        <v>1966</v>
      </c>
      <c r="C1094" s="141" t="s">
        <v>2</v>
      </c>
      <c r="D1094" s="171" t="s">
        <v>4370</v>
      </c>
      <c r="E1094" s="171">
        <v>70443</v>
      </c>
      <c r="F1094" s="305">
        <v>350000000</v>
      </c>
      <c r="G1094" s="153">
        <v>200000000</v>
      </c>
    </row>
    <row r="1095" spans="1:7" ht="59.25" customHeight="1" x14ac:dyDescent="0.35">
      <c r="A1095" s="235" t="s">
        <v>3284</v>
      </c>
      <c r="B1095" s="336" t="s">
        <v>1967</v>
      </c>
      <c r="C1095" s="141" t="s">
        <v>2</v>
      </c>
      <c r="D1095" s="171" t="s">
        <v>4370</v>
      </c>
      <c r="E1095" s="171">
        <v>70443</v>
      </c>
      <c r="F1095" s="305">
        <v>150000000</v>
      </c>
      <c r="G1095" s="153">
        <v>200000000</v>
      </c>
    </row>
    <row r="1096" spans="1:7" ht="77.25" customHeight="1" x14ac:dyDescent="0.35">
      <c r="A1096" s="235" t="s">
        <v>3285</v>
      </c>
      <c r="B1096" s="336" t="s">
        <v>1968</v>
      </c>
      <c r="C1096" s="141" t="s">
        <v>2</v>
      </c>
      <c r="D1096" s="171" t="s">
        <v>4370</v>
      </c>
      <c r="E1096" s="171">
        <v>70443</v>
      </c>
      <c r="F1096" s="305">
        <v>150000000</v>
      </c>
      <c r="G1096" s="154">
        <v>500000000</v>
      </c>
    </row>
    <row r="1097" spans="1:7" ht="63" customHeight="1" x14ac:dyDescent="0.35">
      <c r="A1097" s="235" t="s">
        <v>3286</v>
      </c>
      <c r="B1097" s="336" t="s">
        <v>1969</v>
      </c>
      <c r="C1097" s="141" t="s">
        <v>2</v>
      </c>
      <c r="D1097" s="171" t="s">
        <v>4370</v>
      </c>
      <c r="E1097" s="171">
        <v>70443</v>
      </c>
      <c r="F1097" s="305">
        <v>1650000000</v>
      </c>
      <c r="G1097" s="153">
        <v>200000000</v>
      </c>
    </row>
    <row r="1098" spans="1:7" ht="54" customHeight="1" x14ac:dyDescent="0.35">
      <c r="A1098" s="235" t="s">
        <v>3287</v>
      </c>
      <c r="B1098" s="336" t="s">
        <v>1970</v>
      </c>
      <c r="C1098" s="141" t="s">
        <v>2</v>
      </c>
      <c r="D1098" s="171" t="s">
        <v>4370</v>
      </c>
      <c r="E1098" s="171">
        <v>70443</v>
      </c>
      <c r="F1098" s="305">
        <v>50000000</v>
      </c>
      <c r="G1098" s="153">
        <v>500000000</v>
      </c>
    </row>
    <row r="1099" spans="1:7" ht="66" customHeight="1" x14ac:dyDescent="0.35">
      <c r="A1099" s="235" t="s">
        <v>3288</v>
      </c>
      <c r="B1099" s="336" t="s">
        <v>1971</v>
      </c>
      <c r="C1099" s="141" t="s">
        <v>2</v>
      </c>
      <c r="D1099" s="171" t="s">
        <v>4370</v>
      </c>
      <c r="E1099" s="171">
        <v>70443</v>
      </c>
      <c r="F1099" s="305">
        <v>80000000</v>
      </c>
      <c r="G1099" s="153">
        <v>200000000</v>
      </c>
    </row>
    <row r="1100" spans="1:7" ht="63.75" customHeight="1" x14ac:dyDescent="0.35">
      <c r="A1100" s="235" t="s">
        <v>3289</v>
      </c>
      <c r="B1100" s="336" t="s">
        <v>1972</v>
      </c>
      <c r="C1100" s="141" t="s">
        <v>2</v>
      </c>
      <c r="D1100" s="171" t="s">
        <v>4370</v>
      </c>
      <c r="E1100" s="171">
        <v>70443</v>
      </c>
      <c r="F1100" s="305">
        <v>54018192.75</v>
      </c>
      <c r="G1100" s="153">
        <v>100000000</v>
      </c>
    </row>
    <row r="1101" spans="1:7" ht="111" customHeight="1" x14ac:dyDescent="0.35">
      <c r="A1101" s="235" t="s">
        <v>3290</v>
      </c>
      <c r="B1101" s="336" t="s">
        <v>1973</v>
      </c>
      <c r="C1101" s="141" t="s">
        <v>2</v>
      </c>
      <c r="D1101" s="171" t="s">
        <v>4370</v>
      </c>
      <c r="E1101" s="171">
        <v>70443</v>
      </c>
      <c r="F1101" s="305">
        <v>100000000</v>
      </c>
      <c r="G1101" s="153">
        <v>300000000</v>
      </c>
    </row>
    <row r="1102" spans="1:7" ht="83.25" customHeight="1" x14ac:dyDescent="0.35">
      <c r="A1102" s="235" t="s">
        <v>3291</v>
      </c>
      <c r="B1102" s="336" t="s">
        <v>1974</v>
      </c>
      <c r="C1102" s="141" t="s">
        <v>2</v>
      </c>
      <c r="D1102" s="171" t="s">
        <v>4370</v>
      </c>
      <c r="E1102" s="171">
        <v>70443</v>
      </c>
      <c r="F1102" s="305">
        <v>400000000</v>
      </c>
      <c r="G1102" s="153">
        <v>400000000</v>
      </c>
    </row>
    <row r="1103" spans="1:7" ht="51.75" customHeight="1" x14ac:dyDescent="0.35">
      <c r="A1103" s="235" t="s">
        <v>3292</v>
      </c>
      <c r="B1103" s="336" t="s">
        <v>1975</v>
      </c>
      <c r="C1103" s="141" t="s">
        <v>2</v>
      </c>
      <c r="D1103" s="171" t="s">
        <v>4370</v>
      </c>
      <c r="E1103" s="171">
        <v>70443</v>
      </c>
      <c r="F1103" s="305">
        <v>80000000</v>
      </c>
      <c r="G1103" s="153">
        <v>650000000</v>
      </c>
    </row>
    <row r="1104" spans="1:7" ht="58.5" customHeight="1" x14ac:dyDescent="0.35">
      <c r="A1104" s="235" t="s">
        <v>3293</v>
      </c>
      <c r="B1104" s="336" t="s">
        <v>1976</v>
      </c>
      <c r="C1104" s="141" t="s">
        <v>2</v>
      </c>
      <c r="D1104" s="171" t="s">
        <v>4370</v>
      </c>
      <c r="E1104" s="171">
        <v>70443</v>
      </c>
      <c r="F1104" s="305">
        <v>18795362.118999999</v>
      </c>
      <c r="G1104" s="153">
        <v>150000000</v>
      </c>
    </row>
    <row r="1105" spans="1:7" ht="59.25" customHeight="1" x14ac:dyDescent="0.35">
      <c r="A1105" s="235" t="s">
        <v>3294</v>
      </c>
      <c r="B1105" s="336" t="s">
        <v>1977</v>
      </c>
      <c r="C1105" s="141" t="s">
        <v>2</v>
      </c>
      <c r="D1105" s="171" t="s">
        <v>4370</v>
      </c>
      <c r="E1105" s="171">
        <v>70443</v>
      </c>
      <c r="F1105" s="305">
        <v>150000000</v>
      </c>
      <c r="G1105" s="153">
        <v>2700000000</v>
      </c>
    </row>
    <row r="1106" spans="1:7" ht="75" customHeight="1" x14ac:dyDescent="0.35">
      <c r="A1106" s="235" t="s">
        <v>3295</v>
      </c>
      <c r="B1106" s="336" t="s">
        <v>4206</v>
      </c>
      <c r="C1106" s="141" t="s">
        <v>2</v>
      </c>
      <c r="D1106" s="171" t="s">
        <v>4370</v>
      </c>
      <c r="E1106" s="171">
        <v>70443</v>
      </c>
      <c r="F1106" s="305">
        <v>400000000</v>
      </c>
      <c r="G1106" s="153">
        <v>500000000</v>
      </c>
    </row>
    <row r="1107" spans="1:7" ht="79.5" customHeight="1" x14ac:dyDescent="0.35">
      <c r="A1107" s="235" t="s">
        <v>3296</v>
      </c>
      <c r="B1107" s="336" t="s">
        <v>1978</v>
      </c>
      <c r="C1107" s="141" t="s">
        <v>2</v>
      </c>
      <c r="D1107" s="171" t="s">
        <v>4370</v>
      </c>
      <c r="E1107" s="171">
        <v>70443</v>
      </c>
      <c r="F1107" s="305">
        <v>500000000</v>
      </c>
      <c r="G1107" s="153">
        <v>500000000</v>
      </c>
    </row>
    <row r="1108" spans="1:7" ht="41.25" customHeight="1" x14ac:dyDescent="0.35">
      <c r="A1108" s="235" t="s">
        <v>3297</v>
      </c>
      <c r="B1108" s="336" t="s">
        <v>1979</v>
      </c>
      <c r="C1108" s="141" t="s">
        <v>2</v>
      </c>
      <c r="D1108" s="171" t="s">
        <v>4370</v>
      </c>
      <c r="E1108" s="171">
        <v>70443</v>
      </c>
      <c r="F1108" s="305">
        <v>100000000</v>
      </c>
      <c r="G1108" s="153">
        <v>500000000</v>
      </c>
    </row>
    <row r="1109" spans="1:7" ht="54" customHeight="1" x14ac:dyDescent="0.35">
      <c r="A1109" s="235" t="s">
        <v>3298</v>
      </c>
      <c r="B1109" s="336" t="s">
        <v>1980</v>
      </c>
      <c r="C1109" s="141" t="s">
        <v>2</v>
      </c>
      <c r="D1109" s="171" t="s">
        <v>4370</v>
      </c>
      <c r="E1109" s="171">
        <v>70443</v>
      </c>
      <c r="F1109" s="305">
        <v>100000000</v>
      </c>
      <c r="G1109" s="153">
        <v>1500000000</v>
      </c>
    </row>
    <row r="1110" spans="1:7" ht="54" customHeight="1" x14ac:dyDescent="0.35">
      <c r="A1110" s="235" t="s">
        <v>3299</v>
      </c>
      <c r="B1110" s="336" t="s">
        <v>1981</v>
      </c>
      <c r="C1110" s="141" t="s">
        <v>2</v>
      </c>
      <c r="D1110" s="171" t="s">
        <v>4370</v>
      </c>
      <c r="E1110" s="171">
        <v>70443</v>
      </c>
      <c r="F1110" s="305">
        <v>500000000</v>
      </c>
      <c r="G1110" s="153">
        <v>1500000000</v>
      </c>
    </row>
    <row r="1111" spans="1:7" ht="84.75" customHeight="1" x14ac:dyDescent="0.35">
      <c r="A1111" s="235" t="s">
        <v>3300</v>
      </c>
      <c r="B1111" s="336" t="s">
        <v>1982</v>
      </c>
      <c r="C1111" s="141" t="s">
        <v>2</v>
      </c>
      <c r="D1111" s="171" t="s">
        <v>4370</v>
      </c>
      <c r="E1111" s="171">
        <v>70443</v>
      </c>
      <c r="F1111" s="305">
        <v>7431418.25</v>
      </c>
      <c r="G1111" s="153">
        <v>1500000000</v>
      </c>
    </row>
    <row r="1112" spans="1:7" ht="60" customHeight="1" x14ac:dyDescent="0.35">
      <c r="A1112" s="235" t="s">
        <v>3301</v>
      </c>
      <c r="B1112" s="336" t="s">
        <v>1983</v>
      </c>
      <c r="C1112" s="141" t="s">
        <v>2</v>
      </c>
      <c r="D1112" s="171" t="s">
        <v>4370</v>
      </c>
      <c r="E1112" s="171">
        <v>70443</v>
      </c>
      <c r="F1112" s="305">
        <v>80000000</v>
      </c>
      <c r="G1112" s="153">
        <v>1500000000</v>
      </c>
    </row>
    <row r="1113" spans="1:7" ht="54.75" customHeight="1" x14ac:dyDescent="0.35">
      <c r="A1113" s="235" t="s">
        <v>3302</v>
      </c>
      <c r="B1113" s="336" t="s">
        <v>1984</v>
      </c>
      <c r="C1113" s="141" t="s">
        <v>2</v>
      </c>
      <c r="D1113" s="171" t="s">
        <v>4370</v>
      </c>
      <c r="E1113" s="171">
        <v>70443</v>
      </c>
      <c r="F1113" s="305">
        <v>39000000</v>
      </c>
      <c r="G1113" s="153">
        <v>400000000</v>
      </c>
    </row>
    <row r="1114" spans="1:7" ht="76.5" customHeight="1" x14ac:dyDescent="0.35">
      <c r="A1114" s="235" t="s">
        <v>3303</v>
      </c>
      <c r="B1114" s="336" t="s">
        <v>1985</v>
      </c>
      <c r="C1114" s="141" t="s">
        <v>2</v>
      </c>
      <c r="D1114" s="171" t="s">
        <v>4370</v>
      </c>
      <c r="E1114" s="171">
        <v>70443</v>
      </c>
      <c r="F1114" s="305">
        <v>400000000</v>
      </c>
      <c r="G1114" s="153">
        <v>200000000</v>
      </c>
    </row>
    <row r="1115" spans="1:7" ht="57" customHeight="1" x14ac:dyDescent="0.35">
      <c r="A1115" s="235" t="s">
        <v>3304</v>
      </c>
      <c r="B1115" s="336" t="s">
        <v>1986</v>
      </c>
      <c r="C1115" s="141" t="s">
        <v>2</v>
      </c>
      <c r="D1115" s="171" t="s">
        <v>4370</v>
      </c>
      <c r="E1115" s="171">
        <v>70443</v>
      </c>
      <c r="F1115" s="305">
        <v>50000000</v>
      </c>
      <c r="G1115" s="153">
        <v>500000000</v>
      </c>
    </row>
    <row r="1116" spans="1:7" ht="69.75" customHeight="1" x14ac:dyDescent="0.35">
      <c r="A1116" s="235" t="s">
        <v>3305</v>
      </c>
      <c r="B1116" s="336" t="s">
        <v>1987</v>
      </c>
      <c r="C1116" s="141" t="s">
        <v>2</v>
      </c>
      <c r="D1116" s="171" t="s">
        <v>4370</v>
      </c>
      <c r="E1116" s="171">
        <v>70443</v>
      </c>
      <c r="F1116" s="305">
        <v>120000000</v>
      </c>
      <c r="G1116" s="153">
        <v>50000000</v>
      </c>
    </row>
    <row r="1117" spans="1:7" ht="60" customHeight="1" x14ac:dyDescent="0.35">
      <c r="A1117" s="235" t="s">
        <v>3306</v>
      </c>
      <c r="B1117" s="336" t="s">
        <v>1988</v>
      </c>
      <c r="C1117" s="141" t="s">
        <v>2</v>
      </c>
      <c r="D1117" s="171" t="s">
        <v>4370</v>
      </c>
      <c r="E1117" s="171">
        <v>70443</v>
      </c>
      <c r="F1117" s="305">
        <v>19697706</v>
      </c>
      <c r="G1117" s="153">
        <v>300000000</v>
      </c>
    </row>
    <row r="1118" spans="1:7" ht="54.75" customHeight="1" x14ac:dyDescent="0.35">
      <c r="A1118" s="235" t="s">
        <v>3307</v>
      </c>
      <c r="B1118" s="336" t="s">
        <v>1989</v>
      </c>
      <c r="C1118" s="141" t="s">
        <v>2</v>
      </c>
      <c r="D1118" s="171" t="s">
        <v>4370</v>
      </c>
      <c r="E1118" s="171">
        <v>70443</v>
      </c>
      <c r="F1118" s="305">
        <v>200000000</v>
      </c>
      <c r="G1118" s="153">
        <v>400000000</v>
      </c>
    </row>
    <row r="1119" spans="1:7" ht="83.25" customHeight="1" x14ac:dyDescent="0.35">
      <c r="A1119" s="235" t="s">
        <v>3308</v>
      </c>
      <c r="B1119" s="336" t="s">
        <v>1990</v>
      </c>
      <c r="C1119" s="141" t="s">
        <v>2</v>
      </c>
      <c r="D1119" s="171" t="s">
        <v>4370</v>
      </c>
      <c r="E1119" s="171">
        <v>70443</v>
      </c>
      <c r="F1119" s="305">
        <v>27000000</v>
      </c>
      <c r="G1119" s="153">
        <v>400000000</v>
      </c>
    </row>
    <row r="1120" spans="1:7" ht="62.25" customHeight="1" x14ac:dyDescent="0.35">
      <c r="A1120" s="235" t="s">
        <v>3309</v>
      </c>
      <c r="B1120" s="336" t="s">
        <v>1991</v>
      </c>
      <c r="C1120" s="141" t="s">
        <v>2</v>
      </c>
      <c r="D1120" s="171" t="s">
        <v>4370</v>
      </c>
      <c r="E1120" s="171">
        <v>70443</v>
      </c>
      <c r="F1120" s="305">
        <v>90000000</v>
      </c>
      <c r="G1120" s="153">
        <v>400000000</v>
      </c>
    </row>
    <row r="1121" spans="1:7" ht="69" customHeight="1" x14ac:dyDescent="0.35">
      <c r="A1121" s="235" t="s">
        <v>3310</v>
      </c>
      <c r="B1121" s="336" t="s">
        <v>1992</v>
      </c>
      <c r="C1121" s="141" t="s">
        <v>2</v>
      </c>
      <c r="D1121" s="171" t="s">
        <v>4370</v>
      </c>
      <c r="E1121" s="171">
        <v>70443</v>
      </c>
      <c r="F1121" s="305">
        <v>100000000</v>
      </c>
      <c r="G1121" s="153">
        <v>400000000</v>
      </c>
    </row>
    <row r="1122" spans="1:7" ht="63.75" customHeight="1" x14ac:dyDescent="0.35">
      <c r="A1122" s="235" t="s">
        <v>3311</v>
      </c>
      <c r="B1122" s="336" t="s">
        <v>1993</v>
      </c>
      <c r="C1122" s="141" t="s">
        <v>2</v>
      </c>
      <c r="D1122" s="171" t="s">
        <v>4370</v>
      </c>
      <c r="E1122" s="171">
        <v>70443</v>
      </c>
      <c r="F1122" s="305">
        <v>300000000</v>
      </c>
      <c r="G1122" s="153">
        <v>150000000</v>
      </c>
    </row>
    <row r="1123" spans="1:7" ht="69" customHeight="1" x14ac:dyDescent="0.35">
      <c r="A1123" s="235" t="s">
        <v>3312</v>
      </c>
      <c r="B1123" s="336" t="s">
        <v>1994</v>
      </c>
      <c r="C1123" s="141" t="s">
        <v>2</v>
      </c>
      <c r="D1123" s="171" t="s">
        <v>4370</v>
      </c>
      <c r="E1123" s="171">
        <v>70443</v>
      </c>
      <c r="F1123" s="305">
        <v>120000000</v>
      </c>
      <c r="G1123" s="153">
        <v>760000000</v>
      </c>
    </row>
    <row r="1124" spans="1:7" ht="57.75" customHeight="1" x14ac:dyDescent="0.35">
      <c r="A1124" s="235" t="s">
        <v>3313</v>
      </c>
      <c r="B1124" s="336" t="s">
        <v>1995</v>
      </c>
      <c r="C1124" s="141" t="s">
        <v>2</v>
      </c>
      <c r="D1124" s="171" t="s">
        <v>4370</v>
      </c>
      <c r="E1124" s="171">
        <v>70443</v>
      </c>
      <c r="F1124" s="305">
        <v>120000000</v>
      </c>
      <c r="G1124" s="153">
        <v>300000000</v>
      </c>
    </row>
    <row r="1125" spans="1:7" ht="92.25" customHeight="1" x14ac:dyDescent="0.35">
      <c r="A1125" s="235" t="s">
        <v>3314</v>
      </c>
      <c r="B1125" s="336" t="s">
        <v>1996</v>
      </c>
      <c r="C1125" s="141" t="s">
        <v>2</v>
      </c>
      <c r="D1125" s="171" t="s">
        <v>4370</v>
      </c>
      <c r="E1125" s="171">
        <v>70443</v>
      </c>
      <c r="F1125" s="305">
        <v>80000000</v>
      </c>
      <c r="G1125" s="153">
        <v>200000000</v>
      </c>
    </row>
    <row r="1126" spans="1:7" ht="69.75" customHeight="1" x14ac:dyDescent="0.35">
      <c r="A1126" s="235" t="s">
        <v>3315</v>
      </c>
      <c r="B1126" s="336" t="s">
        <v>1997</v>
      </c>
      <c r="C1126" s="141" t="s">
        <v>2</v>
      </c>
      <c r="D1126" s="171" t="s">
        <v>4370</v>
      </c>
      <c r="E1126" s="171">
        <v>70443</v>
      </c>
      <c r="F1126" s="305">
        <v>120000000</v>
      </c>
      <c r="G1126" s="153">
        <v>200000000</v>
      </c>
    </row>
    <row r="1127" spans="1:7" ht="60" customHeight="1" x14ac:dyDescent="0.35">
      <c r="A1127" s="235" t="s">
        <v>3316</v>
      </c>
      <c r="B1127" s="336" t="s">
        <v>1998</v>
      </c>
      <c r="C1127" s="141" t="s">
        <v>2</v>
      </c>
      <c r="D1127" s="171" t="s">
        <v>4370</v>
      </c>
      <c r="E1127" s="171">
        <v>70443</v>
      </c>
      <c r="F1127" s="305">
        <v>80000000</v>
      </c>
      <c r="G1127" s="153">
        <v>600000000</v>
      </c>
    </row>
    <row r="1128" spans="1:7" ht="57.75" customHeight="1" x14ac:dyDescent="0.35">
      <c r="A1128" s="235" t="s">
        <v>3317</v>
      </c>
      <c r="B1128" s="336" t="s">
        <v>1999</v>
      </c>
      <c r="C1128" s="141" t="s">
        <v>2</v>
      </c>
      <c r="D1128" s="171" t="s">
        <v>4370</v>
      </c>
      <c r="E1128" s="171">
        <v>70443</v>
      </c>
      <c r="F1128" s="305">
        <v>300000000</v>
      </c>
      <c r="G1128" s="153">
        <v>400000000</v>
      </c>
    </row>
    <row r="1129" spans="1:7" ht="73.5" customHeight="1" x14ac:dyDescent="0.35">
      <c r="A1129" s="235" t="s">
        <v>3318</v>
      </c>
      <c r="B1129" s="336" t="s">
        <v>2000</v>
      </c>
      <c r="C1129" s="141" t="s">
        <v>2</v>
      </c>
      <c r="D1129" s="171" t="s">
        <v>4370</v>
      </c>
      <c r="E1129" s="171">
        <v>70443</v>
      </c>
      <c r="F1129" s="305">
        <v>100000000</v>
      </c>
      <c r="G1129" s="153">
        <v>300000000</v>
      </c>
    </row>
    <row r="1130" spans="1:7" ht="62.25" customHeight="1" x14ac:dyDescent="0.35">
      <c r="A1130" s="235" t="s">
        <v>3319</v>
      </c>
      <c r="B1130" s="336" t="s">
        <v>2001</v>
      </c>
      <c r="C1130" s="141" t="s">
        <v>2</v>
      </c>
      <c r="D1130" s="171" t="s">
        <v>4370</v>
      </c>
      <c r="E1130" s="171">
        <v>70443</v>
      </c>
      <c r="F1130" s="305">
        <v>6936956.9399999976</v>
      </c>
      <c r="G1130" s="153">
        <v>300000000</v>
      </c>
    </row>
    <row r="1131" spans="1:7" ht="62.25" customHeight="1" x14ac:dyDescent="0.35">
      <c r="A1131" s="235" t="s">
        <v>3320</v>
      </c>
      <c r="B1131" s="336" t="s">
        <v>2002</v>
      </c>
      <c r="C1131" s="141" t="s">
        <v>2</v>
      </c>
      <c r="D1131" s="171" t="s">
        <v>4370</v>
      </c>
      <c r="E1131" s="171">
        <v>70443</v>
      </c>
      <c r="F1131" s="305">
        <v>400000000</v>
      </c>
      <c r="G1131" s="153">
        <v>200000000</v>
      </c>
    </row>
    <row r="1132" spans="1:7" ht="80.25" customHeight="1" x14ac:dyDescent="0.35">
      <c r="A1132" s="235" t="s">
        <v>3321</v>
      </c>
      <c r="B1132" s="336" t="s">
        <v>2003</v>
      </c>
      <c r="C1132" s="141" t="s">
        <v>2</v>
      </c>
      <c r="D1132" s="171" t="s">
        <v>4370</v>
      </c>
      <c r="E1132" s="171">
        <v>70443</v>
      </c>
      <c r="F1132" s="305">
        <v>181287293.11000001</v>
      </c>
      <c r="G1132" s="153">
        <v>50000000</v>
      </c>
    </row>
    <row r="1133" spans="1:7" ht="85.5" customHeight="1" x14ac:dyDescent="0.35">
      <c r="A1133" s="235" t="s">
        <v>3322</v>
      </c>
      <c r="B1133" s="336" t="s">
        <v>2004</v>
      </c>
      <c r="C1133" s="141" t="s">
        <v>2</v>
      </c>
      <c r="D1133" s="171" t="s">
        <v>4370</v>
      </c>
      <c r="E1133" s="171">
        <v>70443</v>
      </c>
      <c r="F1133" s="305">
        <v>22967709.300000012</v>
      </c>
      <c r="G1133" s="158">
        <v>700000000</v>
      </c>
    </row>
    <row r="1134" spans="1:7" ht="77.25" customHeight="1" x14ac:dyDescent="0.35">
      <c r="A1134" s="235" t="s">
        <v>3323</v>
      </c>
      <c r="B1134" s="336" t="s">
        <v>2005</v>
      </c>
      <c r="C1134" s="141" t="s">
        <v>2</v>
      </c>
      <c r="D1134" s="171" t="s">
        <v>4370</v>
      </c>
      <c r="E1134" s="171">
        <v>70443</v>
      </c>
      <c r="F1134" s="305">
        <v>92000000</v>
      </c>
      <c r="G1134" s="153">
        <v>300000000</v>
      </c>
    </row>
    <row r="1135" spans="1:7" ht="67.5" customHeight="1" x14ac:dyDescent="0.35">
      <c r="A1135" s="235" t="s">
        <v>3324</v>
      </c>
      <c r="B1135" s="336" t="s">
        <v>2006</v>
      </c>
      <c r="C1135" s="141" t="s">
        <v>2</v>
      </c>
      <c r="D1135" s="171" t="s">
        <v>4370</v>
      </c>
      <c r="E1135" s="171">
        <v>70443</v>
      </c>
      <c r="F1135" s="305">
        <v>100000000</v>
      </c>
      <c r="G1135" s="153">
        <v>500000000</v>
      </c>
    </row>
    <row r="1136" spans="1:7" ht="87" customHeight="1" x14ac:dyDescent="0.35">
      <c r="A1136" s="235" t="s">
        <v>3325</v>
      </c>
      <c r="B1136" s="336" t="s">
        <v>2007</v>
      </c>
      <c r="C1136" s="141" t="s">
        <v>2</v>
      </c>
      <c r="D1136" s="171" t="s">
        <v>4370</v>
      </c>
      <c r="E1136" s="171">
        <v>70443</v>
      </c>
      <c r="F1136" s="305">
        <v>500000000</v>
      </c>
      <c r="G1136" s="153">
        <v>300000000</v>
      </c>
    </row>
    <row r="1137" spans="1:7" ht="58.5" customHeight="1" x14ac:dyDescent="0.35">
      <c r="A1137" s="235" t="s">
        <v>3326</v>
      </c>
      <c r="B1137" s="336" t="s">
        <v>2008</v>
      </c>
      <c r="C1137" s="141" t="s">
        <v>2</v>
      </c>
      <c r="D1137" s="171" t="s">
        <v>4370</v>
      </c>
      <c r="E1137" s="171">
        <v>70443</v>
      </c>
      <c r="F1137" s="305">
        <v>80000000</v>
      </c>
      <c r="G1137" s="153">
        <v>400000000</v>
      </c>
    </row>
    <row r="1138" spans="1:7" ht="131.25" customHeight="1" x14ac:dyDescent="0.35">
      <c r="A1138" s="235" t="s">
        <v>3327</v>
      </c>
      <c r="B1138" s="336" t="s">
        <v>2009</v>
      </c>
      <c r="C1138" s="141" t="s">
        <v>2</v>
      </c>
      <c r="D1138" s="171" t="s">
        <v>4370</v>
      </c>
      <c r="E1138" s="171">
        <v>70443</v>
      </c>
      <c r="F1138" s="305">
        <v>9830445.6600000001</v>
      </c>
      <c r="G1138" s="153">
        <v>500000000</v>
      </c>
    </row>
    <row r="1139" spans="1:7" ht="80.25" customHeight="1" x14ac:dyDescent="0.35">
      <c r="A1139" s="235" t="s">
        <v>3328</v>
      </c>
      <c r="B1139" s="336" t="s">
        <v>2010</v>
      </c>
      <c r="C1139" s="141" t="s">
        <v>2</v>
      </c>
      <c r="D1139" s="171" t="s">
        <v>4370</v>
      </c>
      <c r="E1139" s="171">
        <v>70443</v>
      </c>
      <c r="F1139" s="305">
        <v>30000000</v>
      </c>
      <c r="G1139" s="153">
        <v>371887728</v>
      </c>
    </row>
    <row r="1140" spans="1:7" ht="56.25" customHeight="1" x14ac:dyDescent="0.35">
      <c r="A1140" s="235" t="s">
        <v>3329</v>
      </c>
      <c r="B1140" s="336" t="s">
        <v>2011</v>
      </c>
      <c r="C1140" s="141" t="s">
        <v>2</v>
      </c>
      <c r="D1140" s="171" t="s">
        <v>4370</v>
      </c>
      <c r="E1140" s="171">
        <v>70443</v>
      </c>
      <c r="F1140" s="305">
        <v>100000000</v>
      </c>
      <c r="G1140" s="153">
        <v>500000000</v>
      </c>
    </row>
    <row r="1141" spans="1:7" ht="131.25" customHeight="1" x14ac:dyDescent="0.35">
      <c r="A1141" s="235" t="s">
        <v>3330</v>
      </c>
      <c r="B1141" s="336" t="s">
        <v>2012</v>
      </c>
      <c r="C1141" s="141" t="s">
        <v>2</v>
      </c>
      <c r="D1141" s="171" t="s">
        <v>4370</v>
      </c>
      <c r="E1141" s="171">
        <v>70443</v>
      </c>
      <c r="F1141" s="305">
        <v>300000000</v>
      </c>
      <c r="G1141" s="153">
        <v>400000000</v>
      </c>
    </row>
    <row r="1142" spans="1:7" ht="84.75" customHeight="1" x14ac:dyDescent="0.35">
      <c r="A1142" s="235" t="s">
        <v>3331</v>
      </c>
      <c r="B1142" s="336" t="s">
        <v>2013</v>
      </c>
      <c r="C1142" s="141" t="s">
        <v>2</v>
      </c>
      <c r="D1142" s="171" t="s">
        <v>4370</v>
      </c>
      <c r="E1142" s="171">
        <v>70443</v>
      </c>
      <c r="F1142" s="305">
        <v>3822623.28</v>
      </c>
      <c r="G1142" s="153">
        <v>250000000</v>
      </c>
    </row>
    <row r="1143" spans="1:7" ht="76.5" customHeight="1" x14ac:dyDescent="0.35">
      <c r="A1143" s="235" t="s">
        <v>3332</v>
      </c>
      <c r="B1143" s="336" t="s">
        <v>2014</v>
      </c>
      <c r="C1143" s="141" t="s">
        <v>2</v>
      </c>
      <c r="D1143" s="171" t="s">
        <v>4370</v>
      </c>
      <c r="E1143" s="171">
        <v>70443</v>
      </c>
      <c r="F1143" s="305">
        <v>150000000</v>
      </c>
      <c r="G1143" s="153">
        <v>300000000</v>
      </c>
    </row>
    <row r="1144" spans="1:7" ht="51.75" customHeight="1" x14ac:dyDescent="0.35">
      <c r="A1144" s="235" t="s">
        <v>3333</v>
      </c>
      <c r="B1144" s="336" t="s">
        <v>2015</v>
      </c>
      <c r="C1144" s="141" t="s">
        <v>2</v>
      </c>
      <c r="D1144" s="171" t="s">
        <v>4370</v>
      </c>
      <c r="E1144" s="171">
        <v>70443</v>
      </c>
      <c r="F1144" s="305">
        <v>300000000</v>
      </c>
      <c r="G1144" s="153">
        <v>150000000</v>
      </c>
    </row>
    <row r="1145" spans="1:7" ht="78" customHeight="1" x14ac:dyDescent="0.35">
      <c r="A1145" s="235" t="s">
        <v>3334</v>
      </c>
      <c r="B1145" s="336" t="s">
        <v>2016</v>
      </c>
      <c r="C1145" s="141" t="s">
        <v>2</v>
      </c>
      <c r="D1145" s="171" t="s">
        <v>4370</v>
      </c>
      <c r="E1145" s="171">
        <v>70443</v>
      </c>
      <c r="F1145" s="305">
        <v>500000000</v>
      </c>
      <c r="G1145" s="153">
        <v>200000000</v>
      </c>
    </row>
    <row r="1146" spans="1:7" ht="63.75" customHeight="1" x14ac:dyDescent="0.35">
      <c r="A1146" s="235" t="s">
        <v>3335</v>
      </c>
      <c r="B1146" s="336" t="s">
        <v>2017</v>
      </c>
      <c r="C1146" s="141" t="s">
        <v>2</v>
      </c>
      <c r="D1146" s="171" t="s">
        <v>4370</v>
      </c>
      <c r="E1146" s="171">
        <v>70443</v>
      </c>
      <c r="F1146" s="305">
        <v>1650000000</v>
      </c>
      <c r="G1146" s="153">
        <v>100000000</v>
      </c>
    </row>
    <row r="1147" spans="1:7" ht="89.25" customHeight="1" x14ac:dyDescent="0.35">
      <c r="A1147" s="235" t="s">
        <v>3336</v>
      </c>
      <c r="B1147" s="336" t="s">
        <v>2018</v>
      </c>
      <c r="C1147" s="141" t="s">
        <v>2</v>
      </c>
      <c r="D1147" s="171" t="s">
        <v>4370</v>
      </c>
      <c r="E1147" s="171">
        <v>70443</v>
      </c>
      <c r="F1147" s="305">
        <v>33000000</v>
      </c>
      <c r="G1147" s="153">
        <v>400000000</v>
      </c>
    </row>
    <row r="1148" spans="1:7" ht="64.5" customHeight="1" x14ac:dyDescent="0.35">
      <c r="A1148" s="235" t="s">
        <v>3337</v>
      </c>
      <c r="B1148" s="336" t="s">
        <v>2019</v>
      </c>
      <c r="C1148" s="141" t="s">
        <v>2</v>
      </c>
      <c r="D1148" s="171" t="s">
        <v>4370</v>
      </c>
      <c r="E1148" s="171">
        <v>70443</v>
      </c>
      <c r="F1148" s="305">
        <v>100000000</v>
      </c>
      <c r="G1148" s="153">
        <v>500000000</v>
      </c>
    </row>
    <row r="1149" spans="1:7" ht="64.5" customHeight="1" x14ac:dyDescent="0.35">
      <c r="A1149" s="235" t="s">
        <v>3338</v>
      </c>
      <c r="B1149" s="336" t="s">
        <v>2020</v>
      </c>
      <c r="C1149" s="141" t="s">
        <v>2</v>
      </c>
      <c r="D1149" s="171" t="s">
        <v>4370</v>
      </c>
      <c r="E1149" s="171">
        <v>70443</v>
      </c>
      <c r="F1149" s="305">
        <v>100000000</v>
      </c>
      <c r="G1149" s="153">
        <v>400000000</v>
      </c>
    </row>
    <row r="1150" spans="1:7" ht="63" customHeight="1" x14ac:dyDescent="0.35">
      <c r="A1150" s="235" t="s">
        <v>3339</v>
      </c>
      <c r="B1150" s="336" t="s">
        <v>2021</v>
      </c>
      <c r="C1150" s="141" t="s">
        <v>2</v>
      </c>
      <c r="D1150" s="171" t="s">
        <v>4370</v>
      </c>
      <c r="E1150" s="171">
        <v>70443</v>
      </c>
      <c r="F1150" s="305">
        <v>150000000</v>
      </c>
      <c r="G1150" s="153">
        <v>600000000</v>
      </c>
    </row>
    <row r="1151" spans="1:7" ht="66" customHeight="1" x14ac:dyDescent="0.35">
      <c r="A1151" s="235" t="s">
        <v>3340</v>
      </c>
      <c r="B1151" s="336" t="s">
        <v>2022</v>
      </c>
      <c r="C1151" s="141" t="s">
        <v>2</v>
      </c>
      <c r="D1151" s="171" t="s">
        <v>4370</v>
      </c>
      <c r="E1151" s="171">
        <v>70443</v>
      </c>
      <c r="F1151" s="305">
        <v>13876252.425000001</v>
      </c>
      <c r="G1151" s="153">
        <v>300000000</v>
      </c>
    </row>
    <row r="1152" spans="1:7" ht="83.25" customHeight="1" x14ac:dyDescent="0.35">
      <c r="A1152" s="235" t="s">
        <v>3341</v>
      </c>
      <c r="B1152" s="336" t="s">
        <v>2023</v>
      </c>
      <c r="C1152" s="141" t="s">
        <v>2</v>
      </c>
      <c r="D1152" s="171" t="s">
        <v>4370</v>
      </c>
      <c r="E1152" s="171">
        <v>70443</v>
      </c>
      <c r="F1152" s="305">
        <v>100000000</v>
      </c>
      <c r="G1152" s="153">
        <v>60000000</v>
      </c>
    </row>
    <row r="1153" spans="1:7" ht="61.5" customHeight="1" x14ac:dyDescent="0.35">
      <c r="A1153" s="235" t="s">
        <v>3342</v>
      </c>
      <c r="B1153" s="336" t="s">
        <v>2024</v>
      </c>
      <c r="C1153" s="141" t="s">
        <v>2</v>
      </c>
      <c r="D1153" s="171" t="s">
        <v>4370</v>
      </c>
      <c r="E1153" s="171">
        <v>70443</v>
      </c>
      <c r="F1153" s="305">
        <v>100000000</v>
      </c>
      <c r="G1153" s="153">
        <v>30000000</v>
      </c>
    </row>
    <row r="1154" spans="1:7" ht="51" customHeight="1" x14ac:dyDescent="0.35">
      <c r="A1154" s="235" t="s">
        <v>3343</v>
      </c>
      <c r="B1154" s="336" t="s">
        <v>2025</v>
      </c>
      <c r="C1154" s="141" t="s">
        <v>2</v>
      </c>
      <c r="D1154" s="171" t="s">
        <v>4370</v>
      </c>
      <c r="E1154" s="171">
        <v>70443</v>
      </c>
      <c r="F1154" s="305">
        <v>800000000</v>
      </c>
      <c r="G1154" s="153">
        <v>190000000</v>
      </c>
    </row>
    <row r="1155" spans="1:7" ht="63" customHeight="1" x14ac:dyDescent="0.35">
      <c r="A1155" s="235" t="s">
        <v>3344</v>
      </c>
      <c r="B1155" s="336" t="s">
        <v>2026</v>
      </c>
      <c r="C1155" s="141" t="s">
        <v>2</v>
      </c>
      <c r="D1155" s="171" t="s">
        <v>4370</v>
      </c>
      <c r="E1155" s="171">
        <v>70443</v>
      </c>
      <c r="F1155" s="305">
        <v>80000000</v>
      </c>
      <c r="G1155" s="153">
        <v>400000000</v>
      </c>
    </row>
    <row r="1156" spans="1:7" ht="73.5" customHeight="1" x14ac:dyDescent="0.35">
      <c r="A1156" s="235" t="s">
        <v>3345</v>
      </c>
      <c r="B1156" s="336" t="s">
        <v>2027</v>
      </c>
      <c r="C1156" s="141" t="s">
        <v>2</v>
      </c>
      <c r="D1156" s="171" t="s">
        <v>4370</v>
      </c>
      <c r="E1156" s="171">
        <v>70443</v>
      </c>
      <c r="F1156" s="305">
        <v>100000000</v>
      </c>
      <c r="G1156" s="153">
        <v>100000000</v>
      </c>
    </row>
    <row r="1157" spans="1:7" ht="66.75" customHeight="1" x14ac:dyDescent="0.35">
      <c r="A1157" s="235" t="s">
        <v>3346</v>
      </c>
      <c r="B1157" s="336" t="s">
        <v>2028</v>
      </c>
      <c r="C1157" s="141" t="s">
        <v>2</v>
      </c>
      <c r="D1157" s="171" t="s">
        <v>4370</v>
      </c>
      <c r="E1157" s="171">
        <v>70443</v>
      </c>
      <c r="F1157" s="305">
        <v>100000000</v>
      </c>
      <c r="G1157" s="153">
        <v>200000000</v>
      </c>
    </row>
    <row r="1158" spans="1:7" ht="59.25" customHeight="1" x14ac:dyDescent="0.35">
      <c r="A1158" s="235" t="s">
        <v>3347</v>
      </c>
      <c r="B1158" s="336" t="s">
        <v>2029</v>
      </c>
      <c r="C1158" s="141" t="s">
        <v>2</v>
      </c>
      <c r="D1158" s="171" t="s">
        <v>4370</v>
      </c>
      <c r="E1158" s="171">
        <v>70443</v>
      </c>
      <c r="F1158" s="305">
        <v>100000000</v>
      </c>
      <c r="G1158" s="153">
        <v>150000000</v>
      </c>
    </row>
    <row r="1159" spans="1:7" ht="75.75" customHeight="1" x14ac:dyDescent="0.35">
      <c r="A1159" s="235" t="s">
        <v>3348</v>
      </c>
      <c r="B1159" s="336" t="s">
        <v>2030</v>
      </c>
      <c r="C1159" s="141" t="s">
        <v>2</v>
      </c>
      <c r="D1159" s="171" t="s">
        <v>4370</v>
      </c>
      <c r="E1159" s="171">
        <v>70443</v>
      </c>
      <c r="F1159" s="305">
        <v>600000000</v>
      </c>
      <c r="G1159" s="153">
        <v>200000000</v>
      </c>
    </row>
    <row r="1160" spans="1:7" ht="42" customHeight="1" x14ac:dyDescent="0.35">
      <c r="A1160" s="235" t="s">
        <v>3349</v>
      </c>
      <c r="B1160" s="336" t="s">
        <v>4159</v>
      </c>
      <c r="C1160" s="141" t="s">
        <v>2</v>
      </c>
      <c r="D1160" s="171" t="s">
        <v>4370</v>
      </c>
      <c r="E1160" s="171">
        <v>70443</v>
      </c>
      <c r="F1160" s="305">
        <v>68997613</v>
      </c>
      <c r="G1160" s="153"/>
    </row>
    <row r="1161" spans="1:7" ht="67.5" customHeight="1" x14ac:dyDescent="0.35">
      <c r="A1161" s="235" t="s">
        <v>3350</v>
      </c>
      <c r="B1161" s="336" t="s">
        <v>2031</v>
      </c>
      <c r="C1161" s="141" t="s">
        <v>2</v>
      </c>
      <c r="D1161" s="171" t="s">
        <v>4370</v>
      </c>
      <c r="E1161" s="171">
        <v>70443</v>
      </c>
      <c r="F1161" s="305">
        <v>6589362.150000006</v>
      </c>
      <c r="G1161" s="153">
        <v>90000000</v>
      </c>
    </row>
    <row r="1162" spans="1:7" ht="60" customHeight="1" x14ac:dyDescent="0.35">
      <c r="A1162" s="235" t="s">
        <v>3351</v>
      </c>
      <c r="B1162" s="336" t="s">
        <v>2032</v>
      </c>
      <c r="C1162" s="141" t="s">
        <v>2</v>
      </c>
      <c r="D1162" s="171" t="s">
        <v>4370</v>
      </c>
      <c r="E1162" s="171">
        <v>70443</v>
      </c>
      <c r="F1162" s="305">
        <v>600000000</v>
      </c>
      <c r="G1162" s="153">
        <v>90000000</v>
      </c>
    </row>
    <row r="1163" spans="1:7" ht="75.75" customHeight="1" x14ac:dyDescent="0.35">
      <c r="A1163" s="235" t="s">
        <v>3352</v>
      </c>
      <c r="B1163" s="336" t="s">
        <v>2033</v>
      </c>
      <c r="C1163" s="141" t="s">
        <v>2</v>
      </c>
      <c r="D1163" s="171" t="s">
        <v>4370</v>
      </c>
      <c r="E1163" s="171">
        <v>70443</v>
      </c>
      <c r="F1163" s="305">
        <v>12002387</v>
      </c>
      <c r="G1163" s="153">
        <v>100000000</v>
      </c>
    </row>
    <row r="1164" spans="1:7" ht="55.5" customHeight="1" x14ac:dyDescent="0.35">
      <c r="A1164" s="235" t="s">
        <v>3353</v>
      </c>
      <c r="B1164" s="336" t="s">
        <v>2034</v>
      </c>
      <c r="C1164" s="141" t="s">
        <v>2</v>
      </c>
      <c r="D1164" s="171" t="s">
        <v>4370</v>
      </c>
      <c r="E1164" s="171">
        <v>70443</v>
      </c>
      <c r="F1164" s="305">
        <v>100000000</v>
      </c>
      <c r="G1164" s="153">
        <v>150000000</v>
      </c>
    </row>
    <row r="1165" spans="1:7" ht="87" customHeight="1" x14ac:dyDescent="0.35">
      <c r="A1165" s="235" t="s">
        <v>3354</v>
      </c>
      <c r="B1165" s="336" t="s">
        <v>2036</v>
      </c>
      <c r="C1165" s="141" t="s">
        <v>2</v>
      </c>
      <c r="D1165" s="171" t="s">
        <v>4370</v>
      </c>
      <c r="E1165" s="171">
        <v>70443</v>
      </c>
      <c r="F1165" s="305">
        <v>150000000</v>
      </c>
      <c r="G1165" s="153">
        <v>100000000</v>
      </c>
    </row>
    <row r="1166" spans="1:7" ht="78.75" customHeight="1" x14ac:dyDescent="0.35">
      <c r="A1166" s="235" t="s">
        <v>3355</v>
      </c>
      <c r="B1166" s="336" t="s">
        <v>2037</v>
      </c>
      <c r="C1166" s="141" t="s">
        <v>2</v>
      </c>
      <c r="D1166" s="171" t="s">
        <v>4370</v>
      </c>
      <c r="E1166" s="171">
        <v>70443</v>
      </c>
      <c r="F1166" s="305">
        <v>150000000</v>
      </c>
      <c r="G1166" s="153">
        <v>100000000</v>
      </c>
    </row>
    <row r="1167" spans="1:7" ht="40.5" customHeight="1" x14ac:dyDescent="0.35">
      <c r="A1167" s="235" t="s">
        <v>3356</v>
      </c>
      <c r="B1167" s="336" t="s">
        <v>2038</v>
      </c>
      <c r="C1167" s="141" t="s">
        <v>2</v>
      </c>
      <c r="D1167" s="171" t="s">
        <v>4370</v>
      </c>
      <c r="E1167" s="171">
        <v>70443</v>
      </c>
      <c r="F1167" s="305">
        <v>100000000</v>
      </c>
      <c r="G1167" s="153">
        <v>50000000</v>
      </c>
    </row>
    <row r="1168" spans="1:7" ht="40.5" customHeight="1" x14ac:dyDescent="0.35">
      <c r="A1168" s="235" t="s">
        <v>3357</v>
      </c>
      <c r="B1168" s="336" t="s">
        <v>2039</v>
      </c>
      <c r="C1168" s="141" t="s">
        <v>2</v>
      </c>
      <c r="D1168" s="171" t="s">
        <v>4370</v>
      </c>
      <c r="E1168" s="171">
        <v>70443</v>
      </c>
      <c r="F1168" s="305">
        <v>100000000</v>
      </c>
      <c r="G1168" s="153">
        <v>80000000</v>
      </c>
    </row>
    <row r="1169" spans="1:7" ht="33.75" customHeight="1" x14ac:dyDescent="0.35">
      <c r="A1169" s="235" t="s">
        <v>3358</v>
      </c>
      <c r="B1169" s="336" t="s">
        <v>2040</v>
      </c>
      <c r="C1169" s="141" t="s">
        <v>2</v>
      </c>
      <c r="D1169" s="171" t="s">
        <v>4370</v>
      </c>
      <c r="E1169" s="171">
        <v>70443</v>
      </c>
      <c r="F1169" s="305">
        <v>50000000</v>
      </c>
      <c r="G1169" s="154">
        <v>7481631.6523000002</v>
      </c>
    </row>
    <row r="1170" spans="1:7" ht="81" customHeight="1" x14ac:dyDescent="0.35">
      <c r="A1170" s="235" t="s">
        <v>3359</v>
      </c>
      <c r="B1170" s="336" t="s">
        <v>2775</v>
      </c>
      <c r="C1170" s="141" t="s">
        <v>2</v>
      </c>
      <c r="D1170" s="171" t="s">
        <v>4370</v>
      </c>
      <c r="E1170" s="171">
        <v>70443</v>
      </c>
      <c r="F1170" s="305">
        <v>100000000</v>
      </c>
      <c r="G1170" s="153">
        <v>63934872.119999997</v>
      </c>
    </row>
    <row r="1171" spans="1:7" ht="68.25" customHeight="1" x14ac:dyDescent="0.35">
      <c r="A1171" s="235" t="s">
        <v>3360</v>
      </c>
      <c r="B1171" s="336" t="s">
        <v>2041</v>
      </c>
      <c r="C1171" s="141" t="s">
        <v>2</v>
      </c>
      <c r="D1171" s="171" t="s">
        <v>4370</v>
      </c>
      <c r="E1171" s="171">
        <v>70443</v>
      </c>
      <c r="F1171" s="305">
        <v>100000000</v>
      </c>
      <c r="G1171" s="153">
        <v>3000000000</v>
      </c>
    </row>
    <row r="1172" spans="1:7" ht="59.25" customHeight="1" x14ac:dyDescent="0.35">
      <c r="A1172" s="235" t="s">
        <v>3361</v>
      </c>
      <c r="B1172" s="336" t="s">
        <v>2042</v>
      </c>
      <c r="C1172" s="141" t="s">
        <v>2</v>
      </c>
      <c r="D1172" s="171" t="s">
        <v>4370</v>
      </c>
      <c r="E1172" s="171">
        <v>70443</v>
      </c>
      <c r="F1172" s="305">
        <v>20000000</v>
      </c>
      <c r="G1172" s="153">
        <v>36260982.450000003</v>
      </c>
    </row>
    <row r="1173" spans="1:7" ht="54.75" customHeight="1" x14ac:dyDescent="0.35">
      <c r="A1173" s="235" t="s">
        <v>3362</v>
      </c>
      <c r="B1173" s="336" t="s">
        <v>2043</v>
      </c>
      <c r="C1173" s="141" t="s">
        <v>2</v>
      </c>
      <c r="D1173" s="171" t="s">
        <v>4370</v>
      </c>
      <c r="E1173" s="171">
        <v>70443</v>
      </c>
      <c r="F1173" s="305">
        <v>100000000</v>
      </c>
      <c r="G1173" s="153">
        <v>4725000</v>
      </c>
    </row>
    <row r="1174" spans="1:7" ht="64.5" customHeight="1" x14ac:dyDescent="0.35">
      <c r="A1174" s="235" t="s">
        <v>3363</v>
      </c>
      <c r="B1174" s="336" t="s">
        <v>2044</v>
      </c>
      <c r="C1174" s="141" t="s">
        <v>2</v>
      </c>
      <c r="D1174" s="171" t="s">
        <v>4370</v>
      </c>
      <c r="E1174" s="171">
        <v>70443</v>
      </c>
      <c r="F1174" s="305">
        <v>350000000</v>
      </c>
      <c r="G1174" s="153">
        <v>126000</v>
      </c>
    </row>
    <row r="1175" spans="1:7" ht="32.25" customHeight="1" x14ac:dyDescent="0.35">
      <c r="A1175" s="235" t="s">
        <v>3364</v>
      </c>
      <c r="B1175" s="336" t="s">
        <v>2045</v>
      </c>
      <c r="C1175" s="141" t="s">
        <v>2</v>
      </c>
      <c r="D1175" s="171" t="s">
        <v>4370</v>
      </c>
      <c r="E1175" s="171">
        <v>70443</v>
      </c>
      <c r="F1175" s="305">
        <v>100000000</v>
      </c>
      <c r="G1175" s="153"/>
    </row>
    <row r="1176" spans="1:7" ht="34.5" customHeight="1" x14ac:dyDescent="0.35">
      <c r="A1176" s="235" t="s">
        <v>3365</v>
      </c>
      <c r="B1176" s="336" t="s">
        <v>2046</v>
      </c>
      <c r="C1176" s="141" t="s">
        <v>2</v>
      </c>
      <c r="D1176" s="171" t="s">
        <v>4370</v>
      </c>
      <c r="E1176" s="171">
        <v>70443</v>
      </c>
      <c r="F1176" s="305">
        <v>100000000</v>
      </c>
      <c r="G1176" s="153"/>
    </row>
    <row r="1177" spans="1:7" ht="39.75" customHeight="1" x14ac:dyDescent="0.35">
      <c r="A1177" s="235" t="s">
        <v>3366</v>
      </c>
      <c r="B1177" s="336" t="s">
        <v>2047</v>
      </c>
      <c r="C1177" s="141" t="s">
        <v>2</v>
      </c>
      <c r="D1177" s="171" t="s">
        <v>4370</v>
      </c>
      <c r="E1177" s="171">
        <v>70443</v>
      </c>
      <c r="F1177" s="305">
        <v>50000000</v>
      </c>
      <c r="G1177" s="153"/>
    </row>
    <row r="1178" spans="1:7" ht="36.75" customHeight="1" x14ac:dyDescent="0.35">
      <c r="A1178" s="235" t="s">
        <v>3367</v>
      </c>
      <c r="B1178" s="336" t="s">
        <v>53</v>
      </c>
      <c r="C1178" s="141" t="s">
        <v>2</v>
      </c>
      <c r="D1178" s="171" t="s">
        <v>4370</v>
      </c>
      <c r="E1178" s="171">
        <v>70443</v>
      </c>
      <c r="F1178" s="305">
        <v>3000000</v>
      </c>
      <c r="G1178" s="153"/>
    </row>
    <row r="1179" spans="1:7" ht="35.25" customHeight="1" x14ac:dyDescent="0.35">
      <c r="A1179" s="235" t="s">
        <v>3368</v>
      </c>
      <c r="B1179" s="336" t="s">
        <v>231</v>
      </c>
      <c r="C1179" s="141" t="s">
        <v>2</v>
      </c>
      <c r="D1179" s="171" t="s">
        <v>4370</v>
      </c>
      <c r="E1179" s="171">
        <v>70443</v>
      </c>
      <c r="F1179" s="305">
        <v>5000000</v>
      </c>
      <c r="G1179" s="153"/>
    </row>
    <row r="1180" spans="1:7" ht="35.25" customHeight="1" x14ac:dyDescent="0.35">
      <c r="A1180" s="235" t="s">
        <v>3369</v>
      </c>
      <c r="B1180" s="336" t="s">
        <v>2048</v>
      </c>
      <c r="C1180" s="141" t="s">
        <v>2</v>
      </c>
      <c r="D1180" s="171" t="s">
        <v>4370</v>
      </c>
      <c r="E1180" s="171">
        <v>70443</v>
      </c>
      <c r="F1180" s="305">
        <v>5000000</v>
      </c>
      <c r="G1180" s="153"/>
    </row>
    <row r="1181" spans="1:7" ht="35.25" customHeight="1" x14ac:dyDescent="0.35">
      <c r="A1181" s="235" t="s">
        <v>3370</v>
      </c>
      <c r="B1181" s="336" t="s">
        <v>51</v>
      </c>
      <c r="C1181" s="141" t="s">
        <v>2</v>
      </c>
      <c r="D1181" s="171" t="s">
        <v>4370</v>
      </c>
      <c r="E1181" s="171">
        <v>70443</v>
      </c>
      <c r="F1181" s="305">
        <v>2000000</v>
      </c>
      <c r="G1181" s="153"/>
    </row>
    <row r="1182" spans="1:7" ht="52.5" customHeight="1" x14ac:dyDescent="0.35">
      <c r="A1182" s="235" t="s">
        <v>3371</v>
      </c>
      <c r="B1182" s="336" t="s">
        <v>2776</v>
      </c>
      <c r="C1182" s="141" t="s">
        <v>2</v>
      </c>
      <c r="D1182" s="171" t="s">
        <v>4370</v>
      </c>
      <c r="E1182" s="171">
        <v>70443</v>
      </c>
      <c r="F1182" s="305">
        <v>350000000</v>
      </c>
      <c r="G1182" s="153"/>
    </row>
    <row r="1183" spans="1:7" ht="64.5" customHeight="1" x14ac:dyDescent="0.35">
      <c r="A1183" s="235" t="s">
        <v>3372</v>
      </c>
      <c r="B1183" s="336" t="s">
        <v>2777</v>
      </c>
      <c r="C1183" s="141" t="s">
        <v>2</v>
      </c>
      <c r="D1183" s="171" t="s">
        <v>4370</v>
      </c>
      <c r="E1183" s="171">
        <v>70443</v>
      </c>
      <c r="F1183" s="305">
        <v>50000000</v>
      </c>
      <c r="G1183" s="153"/>
    </row>
    <row r="1184" spans="1:7" ht="78" customHeight="1" x14ac:dyDescent="0.35">
      <c r="A1184" s="235" t="s">
        <v>3373</v>
      </c>
      <c r="B1184" s="336" t="s">
        <v>2778</v>
      </c>
      <c r="C1184" s="141" t="s">
        <v>2</v>
      </c>
      <c r="D1184" s="171" t="s">
        <v>4370</v>
      </c>
      <c r="E1184" s="171">
        <v>70443</v>
      </c>
      <c r="F1184" s="305">
        <v>50000000</v>
      </c>
      <c r="G1184" s="153"/>
    </row>
    <row r="1185" spans="1:7" ht="66" customHeight="1" x14ac:dyDescent="0.35">
      <c r="A1185" s="235" t="s">
        <v>3374</v>
      </c>
      <c r="B1185" s="336" t="s">
        <v>2779</v>
      </c>
      <c r="C1185" s="141" t="s">
        <v>2</v>
      </c>
      <c r="D1185" s="171" t="s">
        <v>4370</v>
      </c>
      <c r="E1185" s="171">
        <v>70443</v>
      </c>
      <c r="F1185" s="305">
        <v>650000000</v>
      </c>
      <c r="G1185" s="153"/>
    </row>
    <row r="1186" spans="1:7" ht="39" customHeight="1" x14ac:dyDescent="0.35">
      <c r="A1186" s="235" t="s">
        <v>3375</v>
      </c>
      <c r="B1186" s="336" t="s">
        <v>2780</v>
      </c>
      <c r="C1186" s="141" t="s">
        <v>2</v>
      </c>
      <c r="D1186" s="171" t="s">
        <v>4370</v>
      </c>
      <c r="E1186" s="171">
        <v>70443</v>
      </c>
      <c r="F1186" s="237">
        <v>300000000</v>
      </c>
      <c r="G1186" s="153"/>
    </row>
    <row r="1187" spans="1:7" ht="61.5" customHeight="1" x14ac:dyDescent="0.35">
      <c r="A1187" s="235" t="s">
        <v>3376</v>
      </c>
      <c r="B1187" s="336" t="s">
        <v>2782</v>
      </c>
      <c r="C1187" s="141" t="s">
        <v>2</v>
      </c>
      <c r="D1187" s="171" t="s">
        <v>4370</v>
      </c>
      <c r="E1187" s="171">
        <v>70443</v>
      </c>
      <c r="F1187" s="237">
        <v>200000000</v>
      </c>
      <c r="G1187" s="153"/>
    </row>
    <row r="1188" spans="1:7" ht="57.75" customHeight="1" x14ac:dyDescent="0.35">
      <c r="A1188" s="235" t="s">
        <v>3377</v>
      </c>
      <c r="B1188" s="339" t="s">
        <v>2783</v>
      </c>
      <c r="C1188" s="141" t="s">
        <v>2</v>
      </c>
      <c r="D1188" s="171" t="s">
        <v>4370</v>
      </c>
      <c r="E1188" s="171">
        <v>70443</v>
      </c>
      <c r="F1188" s="305">
        <v>400000000</v>
      </c>
      <c r="G1188" s="153"/>
    </row>
    <row r="1189" spans="1:7" ht="64.5" customHeight="1" x14ac:dyDescent="0.35">
      <c r="A1189" s="235" t="s">
        <v>3378</v>
      </c>
      <c r="B1189" s="339" t="s">
        <v>2784</v>
      </c>
      <c r="C1189" s="141" t="s">
        <v>2</v>
      </c>
      <c r="D1189" s="171" t="s">
        <v>4370</v>
      </c>
      <c r="E1189" s="171">
        <v>70443</v>
      </c>
      <c r="F1189" s="305">
        <v>300000000</v>
      </c>
      <c r="G1189" s="153"/>
    </row>
    <row r="1190" spans="1:7" ht="61.5" customHeight="1" x14ac:dyDescent="0.35">
      <c r="A1190" s="235" t="s">
        <v>3379</v>
      </c>
      <c r="B1190" s="339" t="s">
        <v>4265</v>
      </c>
      <c r="C1190" s="141" t="s">
        <v>2</v>
      </c>
      <c r="D1190" s="171" t="s">
        <v>4370</v>
      </c>
      <c r="E1190" s="171">
        <v>70443</v>
      </c>
      <c r="F1190" s="305">
        <v>400000000</v>
      </c>
      <c r="G1190" s="153"/>
    </row>
    <row r="1191" spans="1:7" ht="63" customHeight="1" x14ac:dyDescent="0.35">
      <c r="A1191" s="235" t="s">
        <v>3380</v>
      </c>
      <c r="B1191" s="339" t="s">
        <v>2785</v>
      </c>
      <c r="C1191" s="141" t="s">
        <v>2</v>
      </c>
      <c r="D1191" s="171" t="s">
        <v>4370</v>
      </c>
      <c r="E1191" s="171">
        <v>70443</v>
      </c>
      <c r="F1191" s="305">
        <v>200000000</v>
      </c>
      <c r="G1191" s="153"/>
    </row>
    <row r="1192" spans="1:7" ht="61.5" customHeight="1" x14ac:dyDescent="0.35">
      <c r="A1192" s="235" t="s">
        <v>3381</v>
      </c>
      <c r="B1192" s="339" t="s">
        <v>2831</v>
      </c>
      <c r="C1192" s="141" t="s">
        <v>2</v>
      </c>
      <c r="D1192" s="171" t="s">
        <v>4370</v>
      </c>
      <c r="E1192" s="171">
        <v>70443</v>
      </c>
      <c r="F1192" s="305">
        <v>100000000</v>
      </c>
      <c r="G1192" s="153"/>
    </row>
    <row r="1193" spans="1:7" ht="69.75" customHeight="1" x14ac:dyDescent="0.35">
      <c r="A1193" s="235" t="s">
        <v>3382</v>
      </c>
      <c r="B1193" s="339" t="s">
        <v>2786</v>
      </c>
      <c r="C1193" s="141" t="s">
        <v>2</v>
      </c>
      <c r="D1193" s="171" t="s">
        <v>4370</v>
      </c>
      <c r="E1193" s="171">
        <v>70443</v>
      </c>
      <c r="F1193" s="305">
        <v>100000000</v>
      </c>
      <c r="G1193" s="153"/>
    </row>
    <row r="1194" spans="1:7" ht="48.75" customHeight="1" x14ac:dyDescent="0.35">
      <c r="A1194" s="235" t="s">
        <v>3383</v>
      </c>
      <c r="B1194" s="339" t="s">
        <v>2787</v>
      </c>
      <c r="C1194" s="141" t="s">
        <v>2</v>
      </c>
      <c r="D1194" s="171" t="s">
        <v>4370</v>
      </c>
      <c r="E1194" s="171">
        <v>70443</v>
      </c>
      <c r="F1194" s="305">
        <v>300000000</v>
      </c>
      <c r="G1194" s="153"/>
    </row>
    <row r="1195" spans="1:7" ht="36.75" customHeight="1" x14ac:dyDescent="0.35">
      <c r="A1195" s="235" t="s">
        <v>3384</v>
      </c>
      <c r="B1195" s="339" t="s">
        <v>459</v>
      </c>
      <c r="C1195" s="141" t="s">
        <v>2</v>
      </c>
      <c r="D1195" s="171" t="s">
        <v>4370</v>
      </c>
      <c r="E1195" s="171">
        <v>70443</v>
      </c>
      <c r="F1195" s="305">
        <v>100000000</v>
      </c>
      <c r="G1195" s="153"/>
    </row>
    <row r="1196" spans="1:7" ht="36.75" customHeight="1" x14ac:dyDescent="0.35">
      <c r="A1196" s="235" t="s">
        <v>3385</v>
      </c>
      <c r="B1196" s="339" t="s">
        <v>460</v>
      </c>
      <c r="C1196" s="141" t="s">
        <v>2</v>
      </c>
      <c r="D1196" s="171" t="s">
        <v>4370</v>
      </c>
      <c r="E1196" s="171">
        <v>70443</v>
      </c>
      <c r="F1196" s="305">
        <v>100000000</v>
      </c>
      <c r="G1196" s="153"/>
    </row>
    <row r="1197" spans="1:7" ht="36.75" customHeight="1" x14ac:dyDescent="0.35">
      <c r="A1197" s="235" t="s">
        <v>3386</v>
      </c>
      <c r="B1197" s="339" t="s">
        <v>2927</v>
      </c>
      <c r="C1197" s="141" t="s">
        <v>2</v>
      </c>
      <c r="D1197" s="171" t="s">
        <v>4370</v>
      </c>
      <c r="E1197" s="171">
        <v>70443</v>
      </c>
      <c r="F1197" s="348">
        <v>400000000</v>
      </c>
      <c r="G1197" s="153"/>
    </row>
    <row r="1198" spans="1:7" ht="78" customHeight="1" x14ac:dyDescent="0.35">
      <c r="A1198" s="235" t="s">
        <v>3387</v>
      </c>
      <c r="B1198" s="339" t="s">
        <v>4272</v>
      </c>
      <c r="C1198" s="141" t="s">
        <v>2</v>
      </c>
      <c r="D1198" s="171" t="s">
        <v>4370</v>
      </c>
      <c r="E1198" s="171">
        <v>70443</v>
      </c>
      <c r="F1198" s="348">
        <v>400000000</v>
      </c>
      <c r="G1198" s="153"/>
    </row>
    <row r="1199" spans="1:7" ht="36.75" customHeight="1" x14ac:dyDescent="0.35">
      <c r="A1199" s="235" t="s">
        <v>3388</v>
      </c>
      <c r="B1199" s="339" t="s">
        <v>2788</v>
      </c>
      <c r="C1199" s="141" t="s">
        <v>2</v>
      </c>
      <c r="D1199" s="171" t="s">
        <v>4370</v>
      </c>
      <c r="E1199" s="171">
        <v>70443</v>
      </c>
      <c r="F1199" s="348">
        <v>300000000</v>
      </c>
      <c r="G1199" s="153"/>
    </row>
    <row r="1200" spans="1:7" ht="33" customHeight="1" x14ac:dyDescent="0.35">
      <c r="A1200" s="235" t="s">
        <v>3389</v>
      </c>
      <c r="B1200" s="374" t="s">
        <v>2832</v>
      </c>
      <c r="C1200" s="141" t="s">
        <v>2</v>
      </c>
      <c r="D1200" s="171" t="s">
        <v>4370</v>
      </c>
      <c r="E1200" s="171">
        <v>70443</v>
      </c>
      <c r="F1200" s="375">
        <v>500000000</v>
      </c>
      <c r="G1200" s="153"/>
    </row>
    <row r="1201" spans="1:7" ht="47.25" customHeight="1" x14ac:dyDescent="0.35">
      <c r="A1201" s="235" t="s">
        <v>3390</v>
      </c>
      <c r="B1201" s="339" t="s">
        <v>2789</v>
      </c>
      <c r="C1201" s="141" t="s">
        <v>2</v>
      </c>
      <c r="D1201" s="171" t="s">
        <v>4370</v>
      </c>
      <c r="E1201" s="171">
        <v>70443</v>
      </c>
      <c r="F1201" s="348">
        <v>150000000</v>
      </c>
      <c r="G1201" s="153"/>
    </row>
    <row r="1202" spans="1:7" ht="78" customHeight="1" x14ac:dyDescent="0.35">
      <c r="A1202" s="235" t="s">
        <v>3391</v>
      </c>
      <c r="B1202" s="376" t="s">
        <v>2790</v>
      </c>
      <c r="C1202" s="141" t="s">
        <v>2</v>
      </c>
      <c r="D1202" s="171" t="s">
        <v>4370</v>
      </c>
      <c r="E1202" s="171">
        <v>70443</v>
      </c>
      <c r="F1202" s="377">
        <v>100000000</v>
      </c>
      <c r="G1202" s="153"/>
    </row>
    <row r="1203" spans="1:7" ht="33" customHeight="1" x14ac:dyDescent="0.35">
      <c r="A1203" s="235" t="s">
        <v>3392</v>
      </c>
      <c r="B1203" s="339" t="s">
        <v>2791</v>
      </c>
      <c r="C1203" s="141" t="s">
        <v>2</v>
      </c>
      <c r="D1203" s="171" t="s">
        <v>4370</v>
      </c>
      <c r="E1203" s="171">
        <v>70443</v>
      </c>
      <c r="F1203" s="348">
        <v>150000000</v>
      </c>
      <c r="G1203" s="153"/>
    </row>
    <row r="1204" spans="1:7" ht="60" customHeight="1" x14ac:dyDescent="0.35">
      <c r="A1204" s="235" t="s">
        <v>3393</v>
      </c>
      <c r="B1204" s="339" t="s">
        <v>2792</v>
      </c>
      <c r="C1204" s="141" t="s">
        <v>2</v>
      </c>
      <c r="D1204" s="171" t="s">
        <v>4370</v>
      </c>
      <c r="E1204" s="171">
        <v>70443</v>
      </c>
      <c r="F1204" s="348">
        <v>300000000</v>
      </c>
      <c r="G1204" s="153"/>
    </row>
    <row r="1205" spans="1:7" ht="38.25" customHeight="1" x14ac:dyDescent="0.35">
      <c r="A1205" s="235" t="s">
        <v>3394</v>
      </c>
      <c r="B1205" s="339" t="s">
        <v>2793</v>
      </c>
      <c r="C1205" s="141" t="s">
        <v>2</v>
      </c>
      <c r="D1205" s="171" t="s">
        <v>4370</v>
      </c>
      <c r="E1205" s="171">
        <v>70443</v>
      </c>
      <c r="F1205" s="348">
        <v>400000000</v>
      </c>
      <c r="G1205" s="153"/>
    </row>
    <row r="1206" spans="1:7" ht="42.75" customHeight="1" x14ac:dyDescent="0.35">
      <c r="A1206" s="235" t="s">
        <v>3395</v>
      </c>
      <c r="B1206" s="339" t="s">
        <v>2938</v>
      </c>
      <c r="C1206" s="141" t="s">
        <v>2</v>
      </c>
      <c r="D1206" s="171" t="s">
        <v>4370</v>
      </c>
      <c r="E1206" s="171">
        <v>70443</v>
      </c>
      <c r="F1206" s="305">
        <v>1000000000</v>
      </c>
      <c r="G1206" s="153"/>
    </row>
    <row r="1207" spans="1:7" ht="60" customHeight="1" x14ac:dyDescent="0.35">
      <c r="A1207" s="235" t="s">
        <v>3396</v>
      </c>
      <c r="B1207" s="339" t="s">
        <v>2794</v>
      </c>
      <c r="C1207" s="141" t="s">
        <v>2</v>
      </c>
      <c r="D1207" s="171" t="s">
        <v>4370</v>
      </c>
      <c r="E1207" s="171">
        <v>70443</v>
      </c>
      <c r="F1207" s="348">
        <v>250000000</v>
      </c>
      <c r="G1207" s="153"/>
    </row>
    <row r="1208" spans="1:7" ht="34.5" customHeight="1" x14ac:dyDescent="0.35">
      <c r="A1208" s="235" t="s">
        <v>3397</v>
      </c>
      <c r="B1208" s="339" t="s">
        <v>2934</v>
      </c>
      <c r="C1208" s="141" t="s">
        <v>2</v>
      </c>
      <c r="D1208" s="171" t="s">
        <v>4370</v>
      </c>
      <c r="E1208" s="171">
        <v>70443</v>
      </c>
      <c r="F1208" s="348">
        <v>400000000</v>
      </c>
      <c r="G1208" s="153"/>
    </row>
    <row r="1209" spans="1:7" ht="36" customHeight="1" x14ac:dyDescent="0.35">
      <c r="A1209" s="235" t="s">
        <v>3398</v>
      </c>
      <c r="B1209" s="339" t="s">
        <v>2795</v>
      </c>
      <c r="C1209" s="141" t="s">
        <v>2</v>
      </c>
      <c r="D1209" s="171" t="s">
        <v>4370</v>
      </c>
      <c r="E1209" s="171">
        <v>70443</v>
      </c>
      <c r="F1209" s="348">
        <v>200000000</v>
      </c>
      <c r="G1209" s="153"/>
    </row>
    <row r="1210" spans="1:7" ht="34.5" customHeight="1" x14ac:dyDescent="0.35">
      <c r="A1210" s="235" t="s">
        <v>3399</v>
      </c>
      <c r="B1210" s="339" t="s">
        <v>2796</v>
      </c>
      <c r="C1210" s="141" t="s">
        <v>2</v>
      </c>
      <c r="D1210" s="171" t="s">
        <v>4370</v>
      </c>
      <c r="E1210" s="171">
        <v>70443</v>
      </c>
      <c r="F1210" s="348">
        <v>200000000</v>
      </c>
      <c r="G1210" s="153"/>
    </row>
    <row r="1211" spans="1:7" ht="49.5" customHeight="1" x14ac:dyDescent="0.35">
      <c r="A1211" s="235" t="s">
        <v>3400</v>
      </c>
      <c r="B1211" s="339" t="s">
        <v>2797</v>
      </c>
      <c r="C1211" s="141" t="s">
        <v>2</v>
      </c>
      <c r="D1211" s="171" t="s">
        <v>4370</v>
      </c>
      <c r="E1211" s="171">
        <v>70443</v>
      </c>
      <c r="F1211" s="348">
        <v>500000000</v>
      </c>
      <c r="G1211" s="153"/>
    </row>
    <row r="1212" spans="1:7" ht="39.75" customHeight="1" x14ac:dyDescent="0.35">
      <c r="A1212" s="235" t="s">
        <v>3401</v>
      </c>
      <c r="B1212" s="339" t="s">
        <v>2933</v>
      </c>
      <c r="C1212" s="141" t="s">
        <v>2</v>
      </c>
      <c r="D1212" s="171" t="s">
        <v>4370</v>
      </c>
      <c r="E1212" s="171">
        <v>70443</v>
      </c>
      <c r="F1212" s="348">
        <v>300000000</v>
      </c>
      <c r="G1212" s="153"/>
    </row>
    <row r="1213" spans="1:7" ht="42.75" customHeight="1" x14ac:dyDescent="0.35">
      <c r="A1213" s="235" t="s">
        <v>3402</v>
      </c>
      <c r="B1213" s="339" t="s">
        <v>2798</v>
      </c>
      <c r="C1213" s="141" t="s">
        <v>2</v>
      </c>
      <c r="D1213" s="171" t="s">
        <v>4370</v>
      </c>
      <c r="E1213" s="171">
        <v>70443</v>
      </c>
      <c r="F1213" s="348">
        <v>300000000</v>
      </c>
      <c r="G1213" s="153"/>
    </row>
    <row r="1214" spans="1:7" ht="44.25" customHeight="1" x14ac:dyDescent="0.35">
      <c r="A1214" s="235" t="s">
        <v>3403</v>
      </c>
      <c r="B1214" s="339" t="s">
        <v>2928</v>
      </c>
      <c r="C1214" s="141" t="s">
        <v>2</v>
      </c>
      <c r="D1214" s="171" t="s">
        <v>4370</v>
      </c>
      <c r="E1214" s="171">
        <v>70443</v>
      </c>
      <c r="F1214" s="348">
        <v>200000000</v>
      </c>
      <c r="G1214" s="153"/>
    </row>
    <row r="1215" spans="1:7" ht="41.25" customHeight="1" x14ac:dyDescent="0.35">
      <c r="A1215" s="235" t="s">
        <v>3404</v>
      </c>
      <c r="B1215" s="339" t="s">
        <v>2929</v>
      </c>
      <c r="C1215" s="141" t="s">
        <v>2</v>
      </c>
      <c r="D1215" s="171" t="s">
        <v>4370</v>
      </c>
      <c r="E1215" s="171">
        <v>70443</v>
      </c>
      <c r="F1215" s="378">
        <v>300000000</v>
      </c>
      <c r="G1215" s="153"/>
    </row>
    <row r="1216" spans="1:7" ht="42.75" customHeight="1" x14ac:dyDescent="0.35">
      <c r="A1216" s="235" t="s">
        <v>3405</v>
      </c>
      <c r="B1216" s="339" t="s">
        <v>2930</v>
      </c>
      <c r="C1216" s="141" t="s">
        <v>2</v>
      </c>
      <c r="D1216" s="171" t="s">
        <v>4370</v>
      </c>
      <c r="E1216" s="171">
        <v>70443</v>
      </c>
      <c r="F1216" s="378">
        <v>500000000</v>
      </c>
      <c r="G1216" s="153"/>
    </row>
    <row r="1217" spans="1:7" ht="41.25" customHeight="1" x14ac:dyDescent="0.35">
      <c r="A1217" s="235" t="s">
        <v>3406</v>
      </c>
      <c r="B1217" s="339" t="s">
        <v>2799</v>
      </c>
      <c r="C1217" s="141" t="s">
        <v>2</v>
      </c>
      <c r="D1217" s="171" t="s">
        <v>4370</v>
      </c>
      <c r="E1217" s="171">
        <v>70443</v>
      </c>
      <c r="F1217" s="237">
        <v>60000000</v>
      </c>
      <c r="G1217" s="153"/>
    </row>
    <row r="1218" spans="1:7" ht="61.5" customHeight="1" x14ac:dyDescent="0.35">
      <c r="A1218" s="235" t="s">
        <v>3407</v>
      </c>
      <c r="B1218" s="339" t="s">
        <v>2872</v>
      </c>
      <c r="C1218" s="141" t="s">
        <v>2</v>
      </c>
      <c r="D1218" s="171" t="s">
        <v>4370</v>
      </c>
      <c r="E1218" s="171">
        <v>70443</v>
      </c>
      <c r="F1218" s="378">
        <v>700000000</v>
      </c>
      <c r="G1218" s="153"/>
    </row>
    <row r="1219" spans="1:7" ht="36.75" customHeight="1" x14ac:dyDescent="0.35">
      <c r="A1219" s="235" t="s">
        <v>3408</v>
      </c>
      <c r="B1219" s="339" t="s">
        <v>2931</v>
      </c>
      <c r="C1219" s="141" t="s">
        <v>2</v>
      </c>
      <c r="D1219" s="171" t="s">
        <v>4370</v>
      </c>
      <c r="E1219" s="171">
        <v>70443</v>
      </c>
      <c r="F1219" s="378">
        <v>500000000</v>
      </c>
      <c r="G1219" s="153"/>
    </row>
    <row r="1220" spans="1:7" ht="34.5" customHeight="1" x14ac:dyDescent="0.35">
      <c r="A1220" s="235" t="s">
        <v>3409</v>
      </c>
      <c r="B1220" s="339" t="s">
        <v>2932</v>
      </c>
      <c r="C1220" s="141" t="s">
        <v>2</v>
      </c>
      <c r="D1220" s="171" t="s">
        <v>4370</v>
      </c>
      <c r="E1220" s="171">
        <v>70443</v>
      </c>
      <c r="F1220" s="212">
        <v>500000000</v>
      </c>
      <c r="G1220" s="153"/>
    </row>
    <row r="1221" spans="1:7" ht="72.75" customHeight="1" x14ac:dyDescent="0.35">
      <c r="A1221" s="235" t="s">
        <v>3410</v>
      </c>
      <c r="B1221" s="359" t="s">
        <v>2781</v>
      </c>
      <c r="C1221" s="141" t="s">
        <v>2</v>
      </c>
      <c r="D1221" s="299" t="s">
        <v>4370</v>
      </c>
      <c r="E1221" s="171">
        <v>70443</v>
      </c>
      <c r="F1221" s="316">
        <v>150000000</v>
      </c>
    </row>
    <row r="1222" spans="1:7" ht="74.25" customHeight="1" x14ac:dyDescent="0.35">
      <c r="A1222" s="235" t="s">
        <v>3411</v>
      </c>
      <c r="B1222" s="339" t="s">
        <v>2800</v>
      </c>
      <c r="C1222" s="141" t="s">
        <v>2</v>
      </c>
      <c r="D1222" s="171" t="s">
        <v>4370</v>
      </c>
      <c r="E1222" s="171">
        <v>70443</v>
      </c>
      <c r="F1222" s="237">
        <v>140000000</v>
      </c>
      <c r="G1222" s="153"/>
    </row>
    <row r="1223" spans="1:7" ht="54.75" customHeight="1" x14ac:dyDescent="0.35">
      <c r="A1223" s="235" t="s">
        <v>3412</v>
      </c>
      <c r="B1223" s="339" t="s">
        <v>2801</v>
      </c>
      <c r="C1223" s="141" t="s">
        <v>2</v>
      </c>
      <c r="D1223" s="171" t="s">
        <v>4370</v>
      </c>
      <c r="E1223" s="171">
        <v>70443</v>
      </c>
      <c r="F1223" s="212">
        <v>100000000</v>
      </c>
      <c r="G1223" s="153"/>
    </row>
    <row r="1224" spans="1:7" ht="41.25" customHeight="1" x14ac:dyDescent="0.35">
      <c r="A1224" s="235" t="s">
        <v>3413</v>
      </c>
      <c r="B1224" s="339" t="s">
        <v>2935</v>
      </c>
      <c r="C1224" s="141" t="s">
        <v>2</v>
      </c>
      <c r="D1224" s="171" t="s">
        <v>4370</v>
      </c>
      <c r="E1224" s="171">
        <v>70443</v>
      </c>
      <c r="F1224" s="212">
        <v>400000000</v>
      </c>
      <c r="G1224" s="153"/>
    </row>
    <row r="1225" spans="1:7" ht="73.5" customHeight="1" x14ac:dyDescent="0.35">
      <c r="A1225" s="235" t="s">
        <v>3414</v>
      </c>
      <c r="B1225" s="339" t="s">
        <v>2802</v>
      </c>
      <c r="C1225" s="141" t="s">
        <v>2</v>
      </c>
      <c r="D1225" s="171" t="s">
        <v>4370</v>
      </c>
      <c r="E1225" s="171">
        <v>70443</v>
      </c>
      <c r="F1225" s="212">
        <v>100000000</v>
      </c>
      <c r="G1225" s="153"/>
    </row>
    <row r="1226" spans="1:7" ht="54.75" customHeight="1" x14ac:dyDescent="0.35">
      <c r="A1226" s="235" t="s">
        <v>3415</v>
      </c>
      <c r="B1226" s="339" t="s">
        <v>2803</v>
      </c>
      <c r="C1226" s="141" t="s">
        <v>2</v>
      </c>
      <c r="D1226" s="171" t="s">
        <v>4370</v>
      </c>
      <c r="E1226" s="171">
        <v>70443</v>
      </c>
      <c r="F1226" s="212">
        <v>146000000</v>
      </c>
      <c r="G1226" s="153"/>
    </row>
    <row r="1227" spans="1:7" ht="37.5" customHeight="1" x14ac:dyDescent="0.35">
      <c r="A1227" s="235" t="s">
        <v>3416</v>
      </c>
      <c r="B1227" s="339" t="s">
        <v>2936</v>
      </c>
      <c r="C1227" s="141" t="s">
        <v>2</v>
      </c>
      <c r="D1227" s="171" t="s">
        <v>4370</v>
      </c>
      <c r="E1227" s="171">
        <v>70443</v>
      </c>
      <c r="F1227" s="212">
        <v>300000000</v>
      </c>
      <c r="G1227" s="153"/>
    </row>
    <row r="1228" spans="1:7" ht="64.5" customHeight="1" x14ac:dyDescent="0.35">
      <c r="A1228" s="235" t="s">
        <v>3417</v>
      </c>
      <c r="B1228" s="436" t="s">
        <v>2869</v>
      </c>
      <c r="C1228" s="141" t="s">
        <v>2</v>
      </c>
      <c r="D1228" s="171" t="s">
        <v>4370</v>
      </c>
      <c r="E1228" s="171">
        <v>70443</v>
      </c>
      <c r="F1228" s="212">
        <v>2500000000</v>
      </c>
      <c r="G1228" s="153"/>
    </row>
    <row r="1229" spans="1:7" ht="60" customHeight="1" x14ac:dyDescent="0.35">
      <c r="A1229" s="235" t="s">
        <v>3418</v>
      </c>
      <c r="B1229" s="356" t="s">
        <v>2870</v>
      </c>
      <c r="C1229" s="141" t="s">
        <v>2</v>
      </c>
      <c r="D1229" s="171" t="s">
        <v>4370</v>
      </c>
      <c r="E1229" s="171">
        <v>70443</v>
      </c>
      <c r="F1229" s="212">
        <v>2500000000</v>
      </c>
      <c r="G1229" s="153"/>
    </row>
    <row r="1230" spans="1:7" ht="61.5" customHeight="1" x14ac:dyDescent="0.35">
      <c r="A1230" s="235" t="s">
        <v>3419</v>
      </c>
      <c r="B1230" s="356" t="s">
        <v>2871</v>
      </c>
      <c r="C1230" s="141" t="s">
        <v>2</v>
      </c>
      <c r="D1230" s="171" t="s">
        <v>4370</v>
      </c>
      <c r="E1230" s="171">
        <v>70443</v>
      </c>
      <c r="F1230" s="212">
        <v>2500000000</v>
      </c>
      <c r="G1230" s="153"/>
    </row>
    <row r="1231" spans="1:7" ht="65.25" customHeight="1" x14ac:dyDescent="0.35">
      <c r="A1231" s="235" t="s">
        <v>3420</v>
      </c>
      <c r="B1231" s="379" t="s">
        <v>4050</v>
      </c>
      <c r="C1231" s="141" t="s">
        <v>2</v>
      </c>
      <c r="D1231" s="171" t="s">
        <v>4370</v>
      </c>
      <c r="E1231" s="171">
        <v>70443</v>
      </c>
      <c r="F1231" s="452">
        <v>500000000</v>
      </c>
      <c r="G1231" s="317"/>
    </row>
    <row r="1232" spans="1:7" ht="37.5" customHeight="1" x14ac:dyDescent="0.35">
      <c r="A1232" s="235" t="s">
        <v>3421</v>
      </c>
      <c r="B1232" s="379" t="s">
        <v>4051</v>
      </c>
      <c r="C1232" s="141" t="s">
        <v>2</v>
      </c>
      <c r="D1232" s="171" t="s">
        <v>4370</v>
      </c>
      <c r="E1232" s="171">
        <v>70443</v>
      </c>
      <c r="F1232" s="452">
        <v>500000000</v>
      </c>
      <c r="G1232" s="317"/>
    </row>
    <row r="1233" spans="1:7" ht="49.5" customHeight="1" x14ac:dyDescent="0.35">
      <c r="A1233" s="235" t="s">
        <v>3422</v>
      </c>
      <c r="B1233" s="379" t="s">
        <v>4056</v>
      </c>
      <c r="C1233" s="141" t="s">
        <v>2</v>
      </c>
      <c r="D1233" s="171" t="s">
        <v>4370</v>
      </c>
      <c r="E1233" s="171">
        <v>70443</v>
      </c>
      <c r="F1233" s="452">
        <v>500000000</v>
      </c>
      <c r="G1233" s="317"/>
    </row>
    <row r="1234" spans="1:7" ht="48" customHeight="1" x14ac:dyDescent="0.35">
      <c r="A1234" s="235" t="s">
        <v>3423</v>
      </c>
      <c r="B1234" s="379" t="s">
        <v>4055</v>
      </c>
      <c r="C1234" s="141" t="s">
        <v>2</v>
      </c>
      <c r="D1234" s="171" t="s">
        <v>4370</v>
      </c>
      <c r="E1234" s="171">
        <v>70443</v>
      </c>
      <c r="F1234" s="452">
        <v>550000000</v>
      </c>
      <c r="G1234" s="317"/>
    </row>
    <row r="1235" spans="1:7" ht="53.25" customHeight="1" x14ac:dyDescent="0.35">
      <c r="A1235" s="235" t="s">
        <v>4062</v>
      </c>
      <c r="B1235" s="379" t="s">
        <v>4063</v>
      </c>
      <c r="C1235" s="141" t="s">
        <v>2</v>
      </c>
      <c r="D1235" s="171" t="s">
        <v>4370</v>
      </c>
      <c r="E1235" s="171">
        <v>70443</v>
      </c>
      <c r="F1235" s="452">
        <v>100000000</v>
      </c>
      <c r="G1235" s="317"/>
    </row>
    <row r="1236" spans="1:7" ht="33" customHeight="1" x14ac:dyDescent="0.35">
      <c r="A1236" s="235" t="s">
        <v>4160</v>
      </c>
      <c r="B1236" s="379" t="s">
        <v>4052</v>
      </c>
      <c r="C1236" s="141" t="s">
        <v>2</v>
      </c>
      <c r="D1236" s="171" t="s">
        <v>4370</v>
      </c>
      <c r="E1236" s="171">
        <v>70443</v>
      </c>
      <c r="F1236" s="452">
        <v>100000000</v>
      </c>
      <c r="G1236" s="317"/>
    </row>
    <row r="1237" spans="1:7" ht="34.5" customHeight="1" x14ac:dyDescent="0.35">
      <c r="A1237" s="235" t="s">
        <v>4161</v>
      </c>
      <c r="B1237" s="379" t="s">
        <v>4262</v>
      </c>
      <c r="C1237" s="141" t="s">
        <v>2</v>
      </c>
      <c r="D1237" s="171" t="s">
        <v>4370</v>
      </c>
      <c r="E1237" s="171">
        <v>70443</v>
      </c>
      <c r="F1237" s="452">
        <v>250000000</v>
      </c>
      <c r="G1237" s="317"/>
    </row>
    <row r="1238" spans="1:7" ht="53.25" customHeight="1" x14ac:dyDescent="0.35">
      <c r="A1238" s="235" t="s">
        <v>4223</v>
      </c>
      <c r="B1238" s="379" t="s">
        <v>4219</v>
      </c>
      <c r="C1238" s="141" t="s">
        <v>2</v>
      </c>
      <c r="D1238" s="171" t="s">
        <v>4370</v>
      </c>
      <c r="E1238" s="171">
        <v>70443</v>
      </c>
      <c r="F1238" s="452">
        <v>150000000</v>
      </c>
      <c r="G1238" s="317"/>
    </row>
    <row r="1239" spans="1:7" ht="34.5" customHeight="1" x14ac:dyDescent="0.35">
      <c r="A1239" s="235" t="s">
        <v>4224</v>
      </c>
      <c r="B1239" s="379" t="s">
        <v>4220</v>
      </c>
      <c r="C1239" s="141" t="s">
        <v>2</v>
      </c>
      <c r="D1239" s="171" t="s">
        <v>4370</v>
      </c>
      <c r="E1239" s="171">
        <v>70443</v>
      </c>
      <c r="F1239" s="452">
        <v>150000000</v>
      </c>
      <c r="G1239" s="317"/>
    </row>
    <row r="1240" spans="1:7" ht="49.5" customHeight="1" x14ac:dyDescent="0.35">
      <c r="A1240" s="235" t="s">
        <v>4225</v>
      </c>
      <c r="B1240" s="379" t="s">
        <v>4221</v>
      </c>
      <c r="C1240" s="141" t="s">
        <v>2</v>
      </c>
      <c r="D1240" s="171" t="s">
        <v>4370</v>
      </c>
      <c r="E1240" s="171">
        <v>70443</v>
      </c>
      <c r="F1240" s="452">
        <v>250000000</v>
      </c>
      <c r="G1240" s="317"/>
    </row>
    <row r="1241" spans="1:7" ht="34.5" customHeight="1" x14ac:dyDescent="0.35">
      <c r="A1241" s="235" t="s">
        <v>4226</v>
      </c>
      <c r="B1241" s="379" t="s">
        <v>4222</v>
      </c>
      <c r="C1241" s="141" t="s">
        <v>2</v>
      </c>
      <c r="D1241" s="171" t="s">
        <v>4370</v>
      </c>
      <c r="E1241" s="171">
        <v>70443</v>
      </c>
      <c r="F1241" s="452">
        <v>150000000</v>
      </c>
      <c r="G1241" s="317"/>
    </row>
    <row r="1242" spans="1:7" ht="53.25" customHeight="1" x14ac:dyDescent="0.35">
      <c r="A1242" s="235" t="s">
        <v>4227</v>
      </c>
      <c r="B1242" s="379" t="s">
        <v>4234</v>
      </c>
      <c r="C1242" s="141" t="s">
        <v>2</v>
      </c>
      <c r="D1242" s="171" t="s">
        <v>4370</v>
      </c>
      <c r="E1242" s="171">
        <v>70443</v>
      </c>
      <c r="F1242" s="452">
        <v>250000000</v>
      </c>
      <c r="G1242" s="317"/>
    </row>
    <row r="1243" spans="1:7" ht="34.5" customHeight="1" x14ac:dyDescent="0.35">
      <c r="A1243" s="235" t="s">
        <v>4228</v>
      </c>
      <c r="B1243" s="379" t="s">
        <v>4238</v>
      </c>
      <c r="C1243" s="141" t="s">
        <v>2</v>
      </c>
      <c r="D1243" s="171" t="s">
        <v>4370</v>
      </c>
      <c r="E1243" s="171">
        <v>70443</v>
      </c>
      <c r="F1243" s="452">
        <v>150000000</v>
      </c>
      <c r="G1243" s="317"/>
    </row>
    <row r="1244" spans="1:7" ht="34.5" customHeight="1" x14ac:dyDescent="0.35">
      <c r="A1244" s="235" t="s">
        <v>4229</v>
      </c>
      <c r="B1244" s="379" t="s">
        <v>4239</v>
      </c>
      <c r="C1244" s="141" t="s">
        <v>2</v>
      </c>
      <c r="D1244" s="171" t="s">
        <v>4370</v>
      </c>
      <c r="E1244" s="171">
        <v>70443</v>
      </c>
      <c r="F1244" s="452">
        <v>150000000</v>
      </c>
      <c r="G1244" s="317"/>
    </row>
    <row r="1245" spans="1:7" ht="34.5" customHeight="1" x14ac:dyDescent="0.35">
      <c r="A1245" s="235" t="s">
        <v>4230</v>
      </c>
      <c r="B1245" s="379" t="s">
        <v>4235</v>
      </c>
      <c r="C1245" s="141" t="s">
        <v>2</v>
      </c>
      <c r="D1245" s="171" t="s">
        <v>4370</v>
      </c>
      <c r="E1245" s="171">
        <v>70443</v>
      </c>
      <c r="F1245" s="452">
        <v>150000000</v>
      </c>
      <c r="G1245" s="317"/>
    </row>
    <row r="1246" spans="1:7" ht="34.5" customHeight="1" x14ac:dyDescent="0.35">
      <c r="A1246" s="235" t="s">
        <v>4237</v>
      </c>
      <c r="B1246" s="379" t="s">
        <v>4236</v>
      </c>
      <c r="C1246" s="141" t="s">
        <v>2</v>
      </c>
      <c r="D1246" s="171" t="s">
        <v>4370</v>
      </c>
      <c r="E1246" s="171">
        <v>70443</v>
      </c>
      <c r="F1246" s="452">
        <v>150000000</v>
      </c>
      <c r="G1246" s="317"/>
    </row>
    <row r="1247" spans="1:7" ht="34.5" customHeight="1" x14ac:dyDescent="0.35">
      <c r="A1247" s="235" t="s">
        <v>4241</v>
      </c>
      <c r="B1247" s="379" t="s">
        <v>4263</v>
      </c>
      <c r="C1247" s="141" t="s">
        <v>2</v>
      </c>
      <c r="D1247" s="171" t="s">
        <v>4370</v>
      </c>
      <c r="E1247" s="171">
        <v>70443</v>
      </c>
      <c r="F1247" s="452">
        <v>250000000</v>
      </c>
      <c r="G1247" s="317"/>
    </row>
    <row r="1248" spans="1:7" ht="34.5" customHeight="1" x14ac:dyDescent="0.35">
      <c r="A1248" s="235" t="s">
        <v>4242</v>
      </c>
      <c r="B1248" s="379" t="s">
        <v>4274</v>
      </c>
      <c r="C1248" s="141" t="s">
        <v>2</v>
      </c>
      <c r="D1248" s="171" t="s">
        <v>4370</v>
      </c>
      <c r="E1248" s="171">
        <v>70443</v>
      </c>
      <c r="F1248" s="452">
        <v>400000000</v>
      </c>
      <c r="G1248" s="317"/>
    </row>
    <row r="1249" spans="1:7" ht="31.5" customHeight="1" x14ac:dyDescent="0.35">
      <c r="A1249" s="219"/>
      <c r="B1249" s="459" t="s">
        <v>691</v>
      </c>
      <c r="C1249" s="225"/>
      <c r="D1249" s="236"/>
      <c r="E1249" s="162"/>
      <c r="F1249" s="301">
        <v>73663414998.101013</v>
      </c>
      <c r="G1249" s="301">
        <v>65986794770.602989</v>
      </c>
    </row>
    <row r="1250" spans="1:7" s="220" customFormat="1" ht="30.75" customHeight="1" x14ac:dyDescent="0.3">
      <c r="A1250" s="282"/>
      <c r="B1250" s="458"/>
      <c r="C1250" s="279"/>
      <c r="D1250" s="280"/>
      <c r="E1250" s="152"/>
      <c r="F1250" s="318"/>
      <c r="G1250" s="318"/>
    </row>
    <row r="1251" spans="1:7" s="220" customFormat="1" ht="16.5" customHeight="1" x14ac:dyDescent="0.35">
      <c r="A1251" s="243"/>
      <c r="B1251" s="352"/>
      <c r="C1251" s="240"/>
      <c r="D1251" s="273"/>
      <c r="E1251" s="240"/>
      <c r="F1251" s="242"/>
      <c r="G1251" s="242"/>
    </row>
    <row r="1252" spans="1:7" ht="26.25" customHeight="1" x14ac:dyDescent="0.35">
      <c r="A1252" s="311" t="s">
        <v>1139</v>
      </c>
      <c r="B1252" s="430"/>
      <c r="C1252" s="312"/>
      <c r="D1252" s="313"/>
      <c r="E1252" s="312"/>
      <c r="F1252" s="314"/>
      <c r="G1252" s="314"/>
    </row>
    <row r="1253" spans="1:7" ht="27.75" hidden="1" customHeight="1" x14ac:dyDescent="0.35">
      <c r="A1253" s="325" t="s">
        <v>461</v>
      </c>
      <c r="B1253" s="431"/>
      <c r="C1253" s="326"/>
      <c r="D1253" s="354"/>
      <c r="E1253" s="326"/>
      <c r="F1253" s="355"/>
      <c r="G1253" s="355"/>
    </row>
    <row r="1254" spans="1:7" ht="87" customHeight="1" x14ac:dyDescent="0.35">
      <c r="A1254" s="172" t="s">
        <v>690</v>
      </c>
      <c r="B1254" s="290" t="s">
        <v>46</v>
      </c>
      <c r="C1254" s="173" t="s">
        <v>48</v>
      </c>
      <c r="D1254" s="214" t="s">
        <v>45</v>
      </c>
      <c r="E1254" s="166" t="s">
        <v>47</v>
      </c>
      <c r="F1254" s="174" t="s">
        <v>4271</v>
      </c>
      <c r="G1254" s="174" t="s">
        <v>645</v>
      </c>
    </row>
    <row r="1255" spans="1:7" s="215" customFormat="1" ht="39.75" customHeight="1" x14ac:dyDescent="0.35">
      <c r="A1255" s="235" t="s">
        <v>3434</v>
      </c>
      <c r="B1255" s="356" t="s">
        <v>4171</v>
      </c>
      <c r="C1255" s="216" t="s">
        <v>2</v>
      </c>
      <c r="D1255" s="216" t="s">
        <v>38</v>
      </c>
      <c r="E1255" s="293">
        <v>70610</v>
      </c>
      <c r="F1255" s="144">
        <v>5000000</v>
      </c>
      <c r="G1255" s="158">
        <v>20000000</v>
      </c>
    </row>
    <row r="1256" spans="1:7" ht="51.75" customHeight="1" x14ac:dyDescent="0.35">
      <c r="A1256" s="235" t="s">
        <v>3435</v>
      </c>
      <c r="B1256" s="356" t="s">
        <v>464</v>
      </c>
      <c r="C1256" s="216" t="s">
        <v>2</v>
      </c>
      <c r="D1256" s="216" t="s">
        <v>38</v>
      </c>
      <c r="E1256" s="293">
        <v>70610</v>
      </c>
      <c r="F1256" s="153">
        <v>773749.97</v>
      </c>
      <c r="G1256" s="158">
        <v>3125000</v>
      </c>
    </row>
    <row r="1257" spans="1:7" ht="57" customHeight="1" x14ac:dyDescent="0.35">
      <c r="A1257" s="235" t="s">
        <v>3436</v>
      </c>
      <c r="B1257" s="356" t="s">
        <v>465</v>
      </c>
      <c r="C1257" s="216" t="s">
        <v>2</v>
      </c>
      <c r="D1257" s="216" t="s">
        <v>38</v>
      </c>
      <c r="E1257" s="293">
        <v>70610</v>
      </c>
      <c r="F1257" s="158">
        <v>250000</v>
      </c>
      <c r="G1257" s="158">
        <v>250000</v>
      </c>
    </row>
    <row r="1258" spans="1:7" ht="64.5" customHeight="1" x14ac:dyDescent="0.35">
      <c r="A1258" s="235" t="s">
        <v>3437</v>
      </c>
      <c r="B1258" s="356" t="s">
        <v>466</v>
      </c>
      <c r="C1258" s="216" t="s">
        <v>2</v>
      </c>
      <c r="D1258" s="216" t="s">
        <v>38</v>
      </c>
      <c r="E1258" s="293">
        <v>70610</v>
      </c>
      <c r="F1258" s="158">
        <v>7807825.6600000001</v>
      </c>
      <c r="G1258" s="158">
        <v>7807825.6600000001</v>
      </c>
    </row>
    <row r="1259" spans="1:7" ht="115.5" customHeight="1" x14ac:dyDescent="0.35">
      <c r="A1259" s="235" t="s">
        <v>3438</v>
      </c>
      <c r="B1259" s="356" t="s">
        <v>469</v>
      </c>
      <c r="C1259" s="216" t="s">
        <v>2</v>
      </c>
      <c r="D1259" s="216" t="s">
        <v>38</v>
      </c>
      <c r="E1259" s="293">
        <v>70610</v>
      </c>
      <c r="F1259" s="158">
        <v>3700000</v>
      </c>
      <c r="G1259" s="158">
        <v>3700000</v>
      </c>
    </row>
    <row r="1260" spans="1:7" ht="55.5" customHeight="1" x14ac:dyDescent="0.35">
      <c r="A1260" s="235" t="s">
        <v>3439</v>
      </c>
      <c r="B1260" s="356" t="s">
        <v>470</v>
      </c>
      <c r="C1260" s="216" t="s">
        <v>2</v>
      </c>
      <c r="D1260" s="216" t="s">
        <v>38</v>
      </c>
      <c r="E1260" s="293">
        <v>70610</v>
      </c>
      <c r="F1260" s="158">
        <v>12211910.449999999</v>
      </c>
      <c r="G1260" s="158">
        <v>12211910.449999999</v>
      </c>
    </row>
    <row r="1261" spans="1:7" ht="84.75" customHeight="1" x14ac:dyDescent="0.35">
      <c r="A1261" s="235" t="s">
        <v>3440</v>
      </c>
      <c r="B1261" s="356" t="s">
        <v>471</v>
      </c>
      <c r="C1261" s="216" t="s">
        <v>2</v>
      </c>
      <c r="D1261" s="216" t="s">
        <v>38</v>
      </c>
      <c r="E1261" s="293">
        <v>70610</v>
      </c>
      <c r="F1261" s="158" t="s">
        <v>2808</v>
      </c>
      <c r="G1261" s="158" t="s">
        <v>2808</v>
      </c>
    </row>
    <row r="1262" spans="1:7" ht="40.5" customHeight="1" x14ac:dyDescent="0.35">
      <c r="A1262" s="235" t="s">
        <v>3441</v>
      </c>
      <c r="B1262" s="356" t="s">
        <v>472</v>
      </c>
      <c r="C1262" s="216" t="s">
        <v>2</v>
      </c>
      <c r="D1262" s="216" t="s">
        <v>38</v>
      </c>
      <c r="E1262" s="293">
        <v>70610</v>
      </c>
      <c r="F1262" s="158">
        <v>500000</v>
      </c>
      <c r="G1262" s="158">
        <v>500000</v>
      </c>
    </row>
    <row r="1263" spans="1:7" ht="60" customHeight="1" x14ac:dyDescent="0.35">
      <c r="A1263" s="235" t="s">
        <v>3442</v>
      </c>
      <c r="B1263" s="356" t="s">
        <v>473</v>
      </c>
      <c r="C1263" s="216" t="s">
        <v>2</v>
      </c>
      <c r="D1263" s="216" t="s">
        <v>38</v>
      </c>
      <c r="E1263" s="293">
        <v>70610</v>
      </c>
      <c r="F1263" s="158">
        <v>250000</v>
      </c>
      <c r="G1263" s="158">
        <v>250000</v>
      </c>
    </row>
    <row r="1264" spans="1:7" ht="78" customHeight="1" x14ac:dyDescent="0.35">
      <c r="A1264" s="235" t="s">
        <v>3443</v>
      </c>
      <c r="B1264" s="356" t="s">
        <v>474</v>
      </c>
      <c r="C1264" s="216" t="s">
        <v>2</v>
      </c>
      <c r="D1264" s="216" t="s">
        <v>38</v>
      </c>
      <c r="E1264" s="293">
        <v>70610</v>
      </c>
      <c r="F1264" s="158">
        <v>1021787.5</v>
      </c>
      <c r="G1264" s="158">
        <v>1021787.5</v>
      </c>
    </row>
    <row r="1265" spans="1:7" ht="66.75" customHeight="1" x14ac:dyDescent="0.35">
      <c r="A1265" s="235" t="s">
        <v>3444</v>
      </c>
      <c r="B1265" s="356" t="s">
        <v>475</v>
      </c>
      <c r="C1265" s="216" t="s">
        <v>2</v>
      </c>
      <c r="D1265" s="216" t="s">
        <v>38</v>
      </c>
      <c r="E1265" s="293">
        <v>70610</v>
      </c>
      <c r="F1265" s="158">
        <v>273401.59999999998</v>
      </c>
      <c r="G1265" s="158">
        <v>5468032</v>
      </c>
    </row>
    <row r="1266" spans="1:7" ht="55.5" customHeight="1" x14ac:dyDescent="0.35">
      <c r="A1266" s="235" t="s">
        <v>3445</v>
      </c>
      <c r="B1266" s="356" t="s">
        <v>476</v>
      </c>
      <c r="C1266" s="216" t="s">
        <v>2</v>
      </c>
      <c r="D1266" s="216" t="s">
        <v>38</v>
      </c>
      <c r="E1266" s="293">
        <v>70610</v>
      </c>
      <c r="F1266" s="158">
        <v>745449.84</v>
      </c>
      <c r="G1266" s="158">
        <v>2460217</v>
      </c>
    </row>
    <row r="1267" spans="1:7" ht="50.25" customHeight="1" x14ac:dyDescent="0.35">
      <c r="A1267" s="235" t="s">
        <v>3446</v>
      </c>
      <c r="B1267" s="356" t="s">
        <v>477</v>
      </c>
      <c r="C1267" s="216" t="s">
        <v>2</v>
      </c>
      <c r="D1267" s="216" t="s">
        <v>38</v>
      </c>
      <c r="E1267" s="293">
        <v>70610</v>
      </c>
      <c r="F1267" s="158">
        <v>1700000</v>
      </c>
      <c r="G1267" s="158">
        <v>1700000</v>
      </c>
    </row>
    <row r="1268" spans="1:7" ht="49.5" customHeight="1" x14ac:dyDescent="0.35">
      <c r="A1268" s="235" t="s">
        <v>3447</v>
      </c>
      <c r="B1268" s="356" t="s">
        <v>478</v>
      </c>
      <c r="C1268" s="216" t="s">
        <v>2</v>
      </c>
      <c r="D1268" s="216" t="s">
        <v>38</v>
      </c>
      <c r="E1268" s="293">
        <v>70610</v>
      </c>
      <c r="F1268" s="158">
        <v>159856.49</v>
      </c>
      <c r="G1268" s="158">
        <v>159856.49</v>
      </c>
    </row>
    <row r="1269" spans="1:7" ht="52.5" customHeight="1" x14ac:dyDescent="0.35">
      <c r="A1269" s="235" t="s">
        <v>3448</v>
      </c>
      <c r="B1269" s="356" t="s">
        <v>479</v>
      </c>
      <c r="C1269" s="216" t="s">
        <v>2</v>
      </c>
      <c r="D1269" s="216" t="s">
        <v>38</v>
      </c>
      <c r="E1269" s="293">
        <v>70610</v>
      </c>
      <c r="F1269" s="158">
        <v>145102.1</v>
      </c>
      <c r="G1269" s="158">
        <v>145102.1</v>
      </c>
    </row>
    <row r="1270" spans="1:7" ht="38.25" customHeight="1" x14ac:dyDescent="0.35">
      <c r="A1270" s="235" t="s">
        <v>3449</v>
      </c>
      <c r="B1270" s="356" t="s">
        <v>480</v>
      </c>
      <c r="C1270" s="216" t="s">
        <v>2</v>
      </c>
      <c r="D1270" s="216" t="s">
        <v>38</v>
      </c>
      <c r="E1270" s="293">
        <v>70610</v>
      </c>
      <c r="F1270" s="158">
        <v>173454.74</v>
      </c>
      <c r="G1270" s="158">
        <v>173454.74</v>
      </c>
    </row>
    <row r="1271" spans="1:7" ht="64.5" customHeight="1" x14ac:dyDescent="0.35">
      <c r="A1271" s="235" t="s">
        <v>3450</v>
      </c>
      <c r="B1271" s="356" t="s">
        <v>482</v>
      </c>
      <c r="C1271" s="216" t="s">
        <v>2</v>
      </c>
      <c r="D1271" s="216" t="s">
        <v>38</v>
      </c>
      <c r="E1271" s="293">
        <v>70610</v>
      </c>
      <c r="F1271" s="158">
        <v>2112818.5699999998</v>
      </c>
      <c r="G1271" s="158">
        <v>2112818.5699999998</v>
      </c>
    </row>
    <row r="1272" spans="1:7" ht="53.25" customHeight="1" x14ac:dyDescent="0.35">
      <c r="A1272" s="235" t="s">
        <v>3451</v>
      </c>
      <c r="B1272" s="356" t="s">
        <v>484</v>
      </c>
      <c r="C1272" s="216" t="s">
        <v>2</v>
      </c>
      <c r="D1272" s="216" t="s">
        <v>38</v>
      </c>
      <c r="E1272" s="293">
        <v>70610</v>
      </c>
      <c r="F1272" s="158">
        <v>727113.41</v>
      </c>
      <c r="G1272" s="158">
        <v>727113.41</v>
      </c>
    </row>
    <row r="1273" spans="1:7" ht="36.75" customHeight="1" x14ac:dyDescent="0.35">
      <c r="A1273" s="235" t="s">
        <v>3452</v>
      </c>
      <c r="B1273" s="356" t="s">
        <v>486</v>
      </c>
      <c r="C1273" s="216" t="s">
        <v>2</v>
      </c>
      <c r="D1273" s="216" t="s">
        <v>38</v>
      </c>
      <c r="E1273" s="293">
        <v>70610</v>
      </c>
      <c r="F1273" s="158">
        <v>125000</v>
      </c>
      <c r="G1273" s="158">
        <v>75000</v>
      </c>
    </row>
    <row r="1274" spans="1:7" ht="60" customHeight="1" x14ac:dyDescent="0.35">
      <c r="A1274" s="235" t="s">
        <v>3453</v>
      </c>
      <c r="B1274" s="356" t="s">
        <v>489</v>
      </c>
      <c r="C1274" s="216" t="s">
        <v>2</v>
      </c>
      <c r="D1274" s="216" t="s">
        <v>38</v>
      </c>
      <c r="E1274" s="293">
        <v>70610</v>
      </c>
      <c r="F1274" s="158">
        <v>796996.59</v>
      </c>
      <c r="G1274" s="158">
        <v>318799</v>
      </c>
    </row>
    <row r="1275" spans="1:7" ht="43.5" customHeight="1" x14ac:dyDescent="0.35">
      <c r="A1275" s="235" t="s">
        <v>3454</v>
      </c>
      <c r="B1275" s="356" t="s">
        <v>490</v>
      </c>
      <c r="C1275" s="216" t="s">
        <v>2</v>
      </c>
      <c r="D1275" s="216" t="s">
        <v>38</v>
      </c>
      <c r="E1275" s="293">
        <v>70610</v>
      </c>
      <c r="F1275" s="158">
        <v>80237.11</v>
      </c>
      <c r="G1275" s="158">
        <v>152055</v>
      </c>
    </row>
    <row r="1276" spans="1:7" ht="55.5" customHeight="1" x14ac:dyDescent="0.35">
      <c r="A1276" s="235" t="s">
        <v>3455</v>
      </c>
      <c r="B1276" s="356" t="s">
        <v>494</v>
      </c>
      <c r="C1276" s="216" t="s">
        <v>2</v>
      </c>
      <c r="D1276" s="216" t="s">
        <v>38</v>
      </c>
      <c r="E1276" s="293">
        <v>70610</v>
      </c>
      <c r="F1276" s="158">
        <v>6300000</v>
      </c>
      <c r="G1276" s="158">
        <v>2400000</v>
      </c>
    </row>
    <row r="1277" spans="1:7" ht="37.5" customHeight="1" x14ac:dyDescent="0.35">
      <c r="A1277" s="235" t="s">
        <v>3456</v>
      </c>
      <c r="B1277" s="356" t="s">
        <v>497</v>
      </c>
      <c r="C1277" s="216" t="s">
        <v>2</v>
      </c>
      <c r="D1277" s="216" t="s">
        <v>38</v>
      </c>
      <c r="E1277" s="293">
        <v>70610</v>
      </c>
      <c r="F1277" s="158">
        <v>6456239.6799999997</v>
      </c>
      <c r="G1277" s="158">
        <v>6692429</v>
      </c>
    </row>
    <row r="1278" spans="1:7" ht="39.75" customHeight="1" x14ac:dyDescent="0.35">
      <c r="A1278" s="235" t="s">
        <v>3457</v>
      </c>
      <c r="B1278" s="356" t="s">
        <v>498</v>
      </c>
      <c r="C1278" s="216" t="s">
        <v>2</v>
      </c>
      <c r="D1278" s="216" t="s">
        <v>38</v>
      </c>
      <c r="E1278" s="293">
        <v>70610</v>
      </c>
      <c r="F1278" s="158">
        <v>500000000</v>
      </c>
      <c r="G1278" s="158">
        <v>510000000</v>
      </c>
    </row>
    <row r="1279" spans="1:7" ht="73.5" customHeight="1" x14ac:dyDescent="0.35">
      <c r="A1279" s="235" t="s">
        <v>3458</v>
      </c>
      <c r="B1279" s="356" t="s">
        <v>462</v>
      </c>
      <c r="C1279" s="216" t="s">
        <v>2</v>
      </c>
      <c r="D1279" s="216" t="s">
        <v>38</v>
      </c>
      <c r="E1279" s="293">
        <v>70610</v>
      </c>
      <c r="F1279" s="158">
        <v>1498749.97</v>
      </c>
      <c r="G1279" s="158">
        <v>1498749.97</v>
      </c>
    </row>
    <row r="1280" spans="1:7" ht="66.75" customHeight="1" x14ac:dyDescent="0.35">
      <c r="A1280" s="235" t="s">
        <v>3459</v>
      </c>
      <c r="B1280" s="356" t="s">
        <v>467</v>
      </c>
      <c r="C1280" s="216" t="s">
        <v>2</v>
      </c>
      <c r="D1280" s="216" t="s">
        <v>38</v>
      </c>
      <c r="E1280" s="293">
        <v>70610</v>
      </c>
      <c r="F1280" s="153">
        <v>189787.08</v>
      </c>
      <c r="G1280" s="158">
        <v>61389788</v>
      </c>
    </row>
    <row r="1281" spans="1:7" ht="59.25" customHeight="1" x14ac:dyDescent="0.35">
      <c r="A1281" s="235" t="s">
        <v>3460</v>
      </c>
      <c r="B1281" s="356" t="s">
        <v>468</v>
      </c>
      <c r="C1281" s="216" t="s">
        <v>2</v>
      </c>
      <c r="D1281" s="216" t="s">
        <v>38</v>
      </c>
      <c r="E1281" s="293">
        <v>70610</v>
      </c>
      <c r="F1281" s="158">
        <v>302900</v>
      </c>
      <c r="G1281" s="158">
        <v>302900</v>
      </c>
    </row>
    <row r="1282" spans="1:7" ht="56.25" customHeight="1" x14ac:dyDescent="0.35">
      <c r="A1282" s="235" t="s">
        <v>3461</v>
      </c>
      <c r="B1282" s="356" t="s">
        <v>485</v>
      </c>
      <c r="C1282" s="216" t="s">
        <v>2</v>
      </c>
      <c r="D1282" s="216" t="s">
        <v>38</v>
      </c>
      <c r="E1282" s="293">
        <v>70610</v>
      </c>
      <c r="F1282" s="158">
        <v>227849.73</v>
      </c>
      <c r="G1282" s="158">
        <v>227849.73</v>
      </c>
    </row>
    <row r="1283" spans="1:7" ht="68.25" customHeight="1" x14ac:dyDescent="0.35">
      <c r="A1283" s="235" t="s">
        <v>3462</v>
      </c>
      <c r="B1283" s="356" t="s">
        <v>495</v>
      </c>
      <c r="C1283" s="216" t="s">
        <v>2</v>
      </c>
      <c r="D1283" s="216" t="s">
        <v>38</v>
      </c>
      <c r="E1283" s="293">
        <v>70610</v>
      </c>
      <c r="F1283" s="158">
        <v>200000</v>
      </c>
      <c r="G1283" s="158">
        <v>1600000</v>
      </c>
    </row>
    <row r="1284" spans="1:7" ht="61.5" customHeight="1" x14ac:dyDescent="0.35">
      <c r="A1284" s="235" t="s">
        <v>3463</v>
      </c>
      <c r="B1284" s="356" t="s">
        <v>463</v>
      </c>
      <c r="C1284" s="216" t="s">
        <v>2</v>
      </c>
      <c r="D1284" s="216" t="s">
        <v>38</v>
      </c>
      <c r="E1284" s="293">
        <v>70610</v>
      </c>
      <c r="F1284" s="144">
        <v>1458138.54</v>
      </c>
      <c r="G1284" s="158"/>
    </row>
    <row r="1285" spans="1:7" ht="46.5" customHeight="1" x14ac:dyDescent="0.35">
      <c r="A1285" s="235" t="s">
        <v>3464</v>
      </c>
      <c r="B1285" s="356" t="s">
        <v>481</v>
      </c>
      <c r="C1285" s="216" t="s">
        <v>2</v>
      </c>
      <c r="D1285" s="216" t="s">
        <v>38</v>
      </c>
      <c r="E1285" s="293">
        <v>70610</v>
      </c>
      <c r="F1285" s="144">
        <v>118901906.14</v>
      </c>
      <c r="G1285" s="158">
        <v>240000000</v>
      </c>
    </row>
    <row r="1286" spans="1:7" ht="72" customHeight="1" x14ac:dyDescent="0.35">
      <c r="A1286" s="235" t="s">
        <v>3465</v>
      </c>
      <c r="B1286" s="356" t="s">
        <v>488</v>
      </c>
      <c r="C1286" s="216" t="s">
        <v>2</v>
      </c>
      <c r="D1286" s="216" t="s">
        <v>38</v>
      </c>
      <c r="E1286" s="293">
        <v>70610</v>
      </c>
      <c r="F1286" s="144">
        <v>7230680.5499999998</v>
      </c>
      <c r="G1286" s="158">
        <v>4338408</v>
      </c>
    </row>
    <row r="1287" spans="1:7" ht="75" customHeight="1" x14ac:dyDescent="0.35">
      <c r="A1287" s="235" t="s">
        <v>3466</v>
      </c>
      <c r="B1287" s="356" t="s">
        <v>491</v>
      </c>
      <c r="C1287" s="216" t="s">
        <v>2</v>
      </c>
      <c r="D1287" s="216" t="s">
        <v>38</v>
      </c>
      <c r="E1287" s="293">
        <v>70610</v>
      </c>
      <c r="F1287" s="144">
        <v>250000</v>
      </c>
      <c r="G1287" s="158">
        <v>2000000</v>
      </c>
    </row>
    <row r="1288" spans="1:7" ht="57.75" customHeight="1" x14ac:dyDescent="0.35">
      <c r="A1288" s="235" t="s">
        <v>3467</v>
      </c>
      <c r="B1288" s="356" t="s">
        <v>493</v>
      </c>
      <c r="C1288" s="216" t="s">
        <v>2</v>
      </c>
      <c r="D1288" s="216" t="s">
        <v>38</v>
      </c>
      <c r="E1288" s="293">
        <v>70610</v>
      </c>
      <c r="F1288" s="144">
        <v>13935840.92</v>
      </c>
      <c r="G1288" s="158">
        <v>21868817</v>
      </c>
    </row>
    <row r="1289" spans="1:7" ht="84" customHeight="1" x14ac:dyDescent="0.35">
      <c r="A1289" s="235" t="s">
        <v>3468</v>
      </c>
      <c r="B1289" s="356" t="s">
        <v>496</v>
      </c>
      <c r="C1289" s="216" t="s">
        <v>2</v>
      </c>
      <c r="D1289" s="216" t="s">
        <v>38</v>
      </c>
      <c r="E1289" s="293">
        <v>70610</v>
      </c>
      <c r="F1289" s="144">
        <v>1824133.41</v>
      </c>
      <c r="G1289" s="158">
        <v>7296534</v>
      </c>
    </row>
    <row r="1290" spans="1:7" ht="48.75" customHeight="1" x14ac:dyDescent="0.35">
      <c r="A1290" s="235" t="s">
        <v>3469</v>
      </c>
      <c r="B1290" s="356" t="s">
        <v>502</v>
      </c>
      <c r="C1290" s="216" t="s">
        <v>2</v>
      </c>
      <c r="D1290" s="216" t="s">
        <v>38</v>
      </c>
      <c r="E1290" s="293">
        <v>70610</v>
      </c>
      <c r="F1290" s="144"/>
      <c r="G1290" s="158">
        <v>300000000</v>
      </c>
    </row>
    <row r="1291" spans="1:7" ht="61.5" customHeight="1" x14ac:dyDescent="0.35">
      <c r="A1291" s="235" t="s">
        <v>3470</v>
      </c>
      <c r="B1291" s="356" t="s">
        <v>2853</v>
      </c>
      <c r="C1291" s="216" t="s">
        <v>2</v>
      </c>
      <c r="D1291" s="216" t="s">
        <v>38</v>
      </c>
      <c r="E1291" s="293">
        <v>70610</v>
      </c>
      <c r="F1291" s="158">
        <v>4500000000</v>
      </c>
      <c r="G1291" s="158">
        <v>1863772325</v>
      </c>
    </row>
    <row r="1292" spans="1:7" ht="101.25" customHeight="1" x14ac:dyDescent="0.35">
      <c r="A1292" s="235" t="s">
        <v>3471</v>
      </c>
      <c r="B1292" s="356" t="s">
        <v>2809</v>
      </c>
      <c r="C1292" s="216" t="s">
        <v>2</v>
      </c>
      <c r="D1292" s="216" t="s">
        <v>38</v>
      </c>
      <c r="E1292" s="293">
        <v>70610</v>
      </c>
      <c r="F1292" s="158">
        <v>500000000</v>
      </c>
      <c r="G1292" s="158">
        <v>1470400000</v>
      </c>
    </row>
    <row r="1293" spans="1:7" ht="77.25" customHeight="1" x14ac:dyDescent="0.35">
      <c r="A1293" s="235" t="s">
        <v>3472</v>
      </c>
      <c r="B1293" s="356" t="s">
        <v>2810</v>
      </c>
      <c r="C1293" s="216" t="s">
        <v>2</v>
      </c>
      <c r="D1293" s="216" t="s">
        <v>38</v>
      </c>
      <c r="E1293" s="293">
        <v>70610</v>
      </c>
      <c r="F1293" s="158">
        <v>70000000</v>
      </c>
      <c r="G1293" s="158"/>
    </row>
    <row r="1294" spans="1:7" ht="56.25" customHeight="1" x14ac:dyDescent="0.35">
      <c r="A1294" s="235" t="s">
        <v>3473</v>
      </c>
      <c r="B1294" s="356" t="s">
        <v>499</v>
      </c>
      <c r="C1294" s="216" t="s">
        <v>2</v>
      </c>
      <c r="D1294" s="216" t="s">
        <v>38</v>
      </c>
      <c r="E1294" s="293">
        <v>70610</v>
      </c>
      <c r="F1294" s="158">
        <v>481423096.25999999</v>
      </c>
      <c r="G1294" s="158">
        <v>427385384</v>
      </c>
    </row>
    <row r="1295" spans="1:7" ht="56.25" customHeight="1" x14ac:dyDescent="0.35">
      <c r="A1295" s="235" t="s">
        <v>3474</v>
      </c>
      <c r="B1295" s="356" t="s">
        <v>500</v>
      </c>
      <c r="C1295" s="216" t="s">
        <v>2</v>
      </c>
      <c r="D1295" s="216" t="s">
        <v>38</v>
      </c>
      <c r="E1295" s="293">
        <v>70610</v>
      </c>
      <c r="F1295" s="158">
        <v>595908225.79999995</v>
      </c>
      <c r="G1295" s="158">
        <v>400000000</v>
      </c>
    </row>
    <row r="1296" spans="1:7" ht="79.5" customHeight="1" x14ac:dyDescent="0.35">
      <c r="A1296" s="235" t="s">
        <v>3475</v>
      </c>
      <c r="B1296" s="356" t="s">
        <v>2811</v>
      </c>
      <c r="C1296" s="216" t="s">
        <v>2</v>
      </c>
      <c r="D1296" s="216" t="s">
        <v>38</v>
      </c>
      <c r="E1296" s="293">
        <v>70610</v>
      </c>
      <c r="F1296" s="158">
        <v>228286693.05000001</v>
      </c>
      <c r="G1296" s="158">
        <v>180000000</v>
      </c>
    </row>
    <row r="1297" spans="1:7" ht="53.25" customHeight="1" x14ac:dyDescent="0.35">
      <c r="A1297" s="235" t="s">
        <v>3476</v>
      </c>
      <c r="B1297" s="356" t="s">
        <v>501</v>
      </c>
      <c r="C1297" s="216" t="s">
        <v>2</v>
      </c>
      <c r="D1297" s="216" t="s">
        <v>38</v>
      </c>
      <c r="E1297" s="293">
        <v>70610</v>
      </c>
      <c r="F1297" s="144">
        <v>206994677.00999999</v>
      </c>
      <c r="G1297" s="158">
        <v>200000000</v>
      </c>
    </row>
    <row r="1298" spans="1:7" ht="42.75" customHeight="1" x14ac:dyDescent="0.35">
      <c r="A1298" s="235" t="s">
        <v>3477</v>
      </c>
      <c r="B1298" s="356" t="s">
        <v>503</v>
      </c>
      <c r="C1298" s="216" t="s">
        <v>2</v>
      </c>
      <c r="D1298" s="216" t="s">
        <v>38</v>
      </c>
      <c r="E1298" s="157">
        <v>70610</v>
      </c>
      <c r="F1298" s="158">
        <v>145885330.77000001</v>
      </c>
      <c r="G1298" s="158">
        <v>100000000</v>
      </c>
    </row>
    <row r="1299" spans="1:7" ht="54" customHeight="1" x14ac:dyDescent="0.35">
      <c r="A1299" s="235" t="s">
        <v>3478</v>
      </c>
      <c r="B1299" s="356" t="s">
        <v>504</v>
      </c>
      <c r="C1299" s="216" t="s">
        <v>2</v>
      </c>
      <c r="D1299" s="216" t="s">
        <v>38</v>
      </c>
      <c r="E1299" s="293">
        <v>70610</v>
      </c>
      <c r="F1299" s="158">
        <v>73221874.140000001</v>
      </c>
      <c r="G1299" s="158">
        <v>50000000</v>
      </c>
    </row>
    <row r="1300" spans="1:7" ht="83.25" customHeight="1" x14ac:dyDescent="0.35">
      <c r="A1300" s="235" t="s">
        <v>3479</v>
      </c>
      <c r="B1300" s="356" t="s">
        <v>492</v>
      </c>
      <c r="C1300" s="216" t="s">
        <v>2</v>
      </c>
      <c r="D1300" s="216" t="s">
        <v>38</v>
      </c>
      <c r="E1300" s="293">
        <v>70610</v>
      </c>
      <c r="F1300" s="144">
        <v>16979736.84</v>
      </c>
      <c r="G1300" s="158">
        <v>17600000</v>
      </c>
    </row>
    <row r="1301" spans="1:7" ht="58.5" customHeight="1" x14ac:dyDescent="0.35">
      <c r="A1301" s="235" t="s">
        <v>3480</v>
      </c>
      <c r="B1301" s="356" t="s">
        <v>483</v>
      </c>
      <c r="C1301" s="216" t="s">
        <v>2</v>
      </c>
      <c r="D1301" s="216" t="s">
        <v>38</v>
      </c>
      <c r="E1301" s="293">
        <v>70610</v>
      </c>
      <c r="F1301" s="144">
        <v>3481999.63</v>
      </c>
      <c r="G1301" s="144">
        <v>3481999.63</v>
      </c>
    </row>
    <row r="1302" spans="1:7" ht="54.75" customHeight="1" x14ac:dyDescent="0.35">
      <c r="A1302" s="235" t="s">
        <v>3481</v>
      </c>
      <c r="B1302" s="356" t="s">
        <v>487</v>
      </c>
      <c r="C1302" s="216" t="s">
        <v>2</v>
      </c>
      <c r="D1302" s="216" t="s">
        <v>38</v>
      </c>
      <c r="E1302" s="293">
        <v>70610</v>
      </c>
      <c r="F1302" s="144">
        <v>21167000</v>
      </c>
      <c r="G1302" s="158">
        <v>12700200</v>
      </c>
    </row>
    <row r="1303" spans="1:7" ht="76.5" customHeight="1" x14ac:dyDescent="0.35">
      <c r="A1303" s="235" t="s">
        <v>3482</v>
      </c>
      <c r="B1303" s="356" t="s">
        <v>2812</v>
      </c>
      <c r="C1303" s="216" t="s">
        <v>2</v>
      </c>
      <c r="D1303" s="216" t="s">
        <v>38</v>
      </c>
      <c r="E1303" s="293">
        <v>70610</v>
      </c>
      <c r="F1303" s="144">
        <v>300000</v>
      </c>
      <c r="G1303" s="158">
        <v>0</v>
      </c>
    </row>
    <row r="1304" spans="1:7" ht="56.25" customHeight="1" x14ac:dyDescent="0.35">
      <c r="A1304" s="235" t="s">
        <v>3483</v>
      </c>
      <c r="B1304" s="356" t="s">
        <v>2813</v>
      </c>
      <c r="C1304" s="216" t="s">
        <v>2</v>
      </c>
      <c r="D1304" s="216" t="s">
        <v>38</v>
      </c>
      <c r="E1304" s="293">
        <v>70610</v>
      </c>
      <c r="F1304" s="144">
        <v>4815832.28</v>
      </c>
      <c r="G1304" s="158"/>
    </row>
    <row r="1305" spans="1:7" ht="47.25" customHeight="1" x14ac:dyDescent="0.35">
      <c r="A1305" s="235" t="s">
        <v>3484</v>
      </c>
      <c r="B1305" s="356" t="s">
        <v>2814</v>
      </c>
      <c r="C1305" s="216" t="s">
        <v>2</v>
      </c>
      <c r="D1305" s="216" t="s">
        <v>38</v>
      </c>
      <c r="E1305" s="293">
        <v>70610</v>
      </c>
      <c r="F1305" s="144">
        <v>1706262.07</v>
      </c>
      <c r="G1305" s="158"/>
    </row>
    <row r="1306" spans="1:7" ht="47.25" customHeight="1" x14ac:dyDescent="0.35">
      <c r="A1306" s="235" t="s">
        <v>3485</v>
      </c>
      <c r="B1306" s="356" t="s">
        <v>2854</v>
      </c>
      <c r="C1306" s="216" t="s">
        <v>2</v>
      </c>
      <c r="D1306" s="216" t="s">
        <v>38</v>
      </c>
      <c r="E1306" s="293">
        <v>70610</v>
      </c>
      <c r="F1306" s="144">
        <v>100000000</v>
      </c>
      <c r="G1306" s="158"/>
    </row>
    <row r="1307" spans="1:7" ht="47.25" customHeight="1" x14ac:dyDescent="0.35">
      <c r="A1307" s="235" t="s">
        <v>3486</v>
      </c>
      <c r="B1307" s="356" t="s">
        <v>2855</v>
      </c>
      <c r="C1307" s="216" t="s">
        <v>2</v>
      </c>
      <c r="D1307" s="216" t="s">
        <v>38</v>
      </c>
      <c r="E1307" s="293">
        <v>70610</v>
      </c>
      <c r="F1307" s="144">
        <v>500000000</v>
      </c>
      <c r="G1307" s="158"/>
    </row>
    <row r="1308" spans="1:7" ht="51.75" customHeight="1" x14ac:dyDescent="0.35">
      <c r="A1308" s="235" t="s">
        <v>3487</v>
      </c>
      <c r="B1308" s="336" t="s">
        <v>2815</v>
      </c>
      <c r="C1308" s="216" t="s">
        <v>2</v>
      </c>
      <c r="D1308" s="216" t="s">
        <v>38</v>
      </c>
      <c r="E1308" s="293">
        <v>70610</v>
      </c>
      <c r="F1308" s="144">
        <v>25000000</v>
      </c>
      <c r="G1308" s="158"/>
    </row>
    <row r="1309" spans="1:7" ht="56.25" customHeight="1" x14ac:dyDescent="0.35">
      <c r="A1309" s="235" t="s">
        <v>3488</v>
      </c>
      <c r="B1309" s="336" t="s">
        <v>2816</v>
      </c>
      <c r="C1309" s="216" t="s">
        <v>2</v>
      </c>
      <c r="D1309" s="216" t="s">
        <v>38</v>
      </c>
      <c r="E1309" s="293">
        <v>70610</v>
      </c>
      <c r="F1309" s="144">
        <v>2247367.9300000002</v>
      </c>
      <c r="G1309" s="158"/>
    </row>
    <row r="1310" spans="1:7" ht="48.75" customHeight="1" x14ac:dyDescent="0.35">
      <c r="A1310" s="235" t="s">
        <v>3489</v>
      </c>
      <c r="B1310" s="336" t="s">
        <v>2817</v>
      </c>
      <c r="C1310" s="216" t="s">
        <v>2</v>
      </c>
      <c r="D1310" s="216" t="s">
        <v>38</v>
      </c>
      <c r="E1310" s="293">
        <v>70610</v>
      </c>
      <c r="F1310" s="144">
        <v>2850854.86</v>
      </c>
      <c r="G1310" s="158"/>
    </row>
    <row r="1311" spans="1:7" ht="54.75" customHeight="1" x14ac:dyDescent="0.35">
      <c r="A1311" s="235" t="s">
        <v>3490</v>
      </c>
      <c r="B1311" s="336" t="s">
        <v>2818</v>
      </c>
      <c r="C1311" s="216" t="s">
        <v>2</v>
      </c>
      <c r="D1311" s="216" t="s">
        <v>38</v>
      </c>
      <c r="E1311" s="293">
        <v>70610</v>
      </c>
      <c r="F1311" s="144">
        <v>5244035.74</v>
      </c>
      <c r="G1311" s="158"/>
    </row>
    <row r="1312" spans="1:7" ht="56.25" customHeight="1" x14ac:dyDescent="0.35">
      <c r="A1312" s="235" t="s">
        <v>3491</v>
      </c>
      <c r="B1312" s="336" t="s">
        <v>2819</v>
      </c>
      <c r="C1312" s="216" t="s">
        <v>2</v>
      </c>
      <c r="D1312" s="216" t="s">
        <v>38</v>
      </c>
      <c r="E1312" s="293">
        <v>70610</v>
      </c>
      <c r="F1312" s="144">
        <v>987251.95</v>
      </c>
      <c r="G1312" s="158"/>
    </row>
    <row r="1313" spans="1:7" ht="51" customHeight="1" x14ac:dyDescent="0.35">
      <c r="A1313" s="235" t="s">
        <v>3492</v>
      </c>
      <c r="B1313" s="336" t="s">
        <v>2820</v>
      </c>
      <c r="C1313" s="216" t="s">
        <v>2</v>
      </c>
      <c r="D1313" s="216" t="s">
        <v>38</v>
      </c>
      <c r="E1313" s="293">
        <v>70610</v>
      </c>
      <c r="F1313" s="144">
        <v>44007486.049999997</v>
      </c>
      <c r="G1313" s="158"/>
    </row>
    <row r="1314" spans="1:7" ht="55.5" customHeight="1" x14ac:dyDescent="0.35">
      <c r="A1314" s="235" t="s">
        <v>3493</v>
      </c>
      <c r="B1314" s="336" t="s">
        <v>2821</v>
      </c>
      <c r="C1314" s="216" t="s">
        <v>2</v>
      </c>
      <c r="D1314" s="216" t="s">
        <v>38</v>
      </c>
      <c r="E1314" s="293">
        <v>70610</v>
      </c>
      <c r="F1314" s="144">
        <v>2750000</v>
      </c>
      <c r="G1314" s="158"/>
    </row>
    <row r="1315" spans="1:7" ht="49.5" customHeight="1" x14ac:dyDescent="0.35">
      <c r="A1315" s="235" t="s">
        <v>3494</v>
      </c>
      <c r="B1315" s="336" t="s">
        <v>2822</v>
      </c>
      <c r="C1315" s="216" t="s">
        <v>2</v>
      </c>
      <c r="D1315" s="216" t="s">
        <v>38</v>
      </c>
      <c r="E1315" s="293">
        <v>70610</v>
      </c>
      <c r="F1315" s="144">
        <v>999500</v>
      </c>
      <c r="G1315" s="158"/>
    </row>
    <row r="1316" spans="1:7" ht="45" customHeight="1" x14ac:dyDescent="0.35">
      <c r="A1316" s="235" t="s">
        <v>3495</v>
      </c>
      <c r="B1316" s="336" t="s">
        <v>2823</v>
      </c>
      <c r="C1316" s="216" t="s">
        <v>2</v>
      </c>
      <c r="D1316" s="216" t="s">
        <v>38</v>
      </c>
      <c r="E1316" s="293">
        <v>70610</v>
      </c>
      <c r="F1316" s="144">
        <v>153394011.63</v>
      </c>
      <c r="G1316" s="158"/>
    </row>
    <row r="1317" spans="1:7" ht="42" customHeight="1" x14ac:dyDescent="0.35">
      <c r="A1317" s="235" t="s">
        <v>3496</v>
      </c>
      <c r="B1317" s="336" t="s">
        <v>2824</v>
      </c>
      <c r="C1317" s="156" t="s">
        <v>2</v>
      </c>
      <c r="D1317" s="216" t="s">
        <v>38</v>
      </c>
      <c r="E1317" s="293">
        <v>70610</v>
      </c>
      <c r="F1317" s="144">
        <v>99409922.829999998</v>
      </c>
      <c r="G1317" s="158"/>
    </row>
    <row r="1318" spans="1:7" ht="42" customHeight="1" x14ac:dyDescent="0.35">
      <c r="A1318" s="235" t="s">
        <v>3497</v>
      </c>
      <c r="B1318" s="336" t="s">
        <v>2825</v>
      </c>
      <c r="C1318" s="216" t="s">
        <v>2</v>
      </c>
      <c r="D1318" s="216" t="s">
        <v>38</v>
      </c>
      <c r="E1318" s="293">
        <v>70610</v>
      </c>
      <c r="F1318" s="144">
        <v>135000000</v>
      </c>
      <c r="G1318" s="158"/>
    </row>
    <row r="1319" spans="1:7" ht="48" customHeight="1" x14ac:dyDescent="0.35">
      <c r="A1319" s="235" t="s">
        <v>3498</v>
      </c>
      <c r="B1319" s="336" t="s">
        <v>2826</v>
      </c>
      <c r="C1319" s="216" t="s">
        <v>2</v>
      </c>
      <c r="D1319" s="216" t="s">
        <v>38</v>
      </c>
      <c r="E1319" s="293">
        <v>70610</v>
      </c>
      <c r="F1319" s="144">
        <v>225000000</v>
      </c>
      <c r="G1319" s="158"/>
    </row>
    <row r="1320" spans="1:7" ht="53.25" customHeight="1" x14ac:dyDescent="0.35">
      <c r="A1320" s="235" t="s">
        <v>3499</v>
      </c>
      <c r="B1320" s="356" t="s">
        <v>2856</v>
      </c>
      <c r="C1320" s="216" t="s">
        <v>2</v>
      </c>
      <c r="D1320" s="216" t="s">
        <v>38</v>
      </c>
      <c r="E1320" s="293">
        <v>70610</v>
      </c>
      <c r="F1320" s="144">
        <v>500000000</v>
      </c>
      <c r="G1320" s="158"/>
    </row>
    <row r="1321" spans="1:7" ht="75" customHeight="1" x14ac:dyDescent="0.35">
      <c r="A1321" s="235" t="s">
        <v>3500</v>
      </c>
      <c r="B1321" s="336" t="s">
        <v>2861</v>
      </c>
      <c r="C1321" s="216" t="s">
        <v>2</v>
      </c>
      <c r="D1321" s="216" t="s">
        <v>38</v>
      </c>
      <c r="E1321" s="293">
        <v>70610</v>
      </c>
      <c r="F1321" s="144">
        <v>664916000</v>
      </c>
      <c r="G1321" s="158"/>
    </row>
    <row r="1322" spans="1:7" ht="34.5" customHeight="1" x14ac:dyDescent="0.35">
      <c r="A1322" s="219"/>
      <c r="B1322" s="290" t="s">
        <v>691</v>
      </c>
      <c r="C1322" s="225"/>
      <c r="D1322" s="236"/>
      <c r="E1322" s="225"/>
      <c r="F1322" s="227">
        <v>10009308088.890001</v>
      </c>
      <c r="G1322" s="227">
        <v>5947314356.25</v>
      </c>
    </row>
    <row r="1323" spans="1:7" s="220" customFormat="1" ht="15.75" customHeight="1" x14ac:dyDescent="0.35">
      <c r="A1323" s="243"/>
      <c r="B1323" s="352"/>
      <c r="C1323" s="240"/>
      <c r="D1323" s="273"/>
      <c r="E1323" s="240"/>
      <c r="F1323" s="242"/>
      <c r="G1323" s="242"/>
    </row>
    <row r="1324" spans="1:7" ht="30" hidden="1" customHeight="1" x14ac:dyDescent="0.35">
      <c r="A1324" s="311"/>
      <c r="B1324" s="430"/>
      <c r="C1324" s="312"/>
      <c r="D1324" s="313"/>
      <c r="E1324" s="312"/>
      <c r="F1324" s="314"/>
      <c r="G1324" s="314"/>
    </row>
    <row r="1325" spans="1:7" ht="38.25" customHeight="1" x14ac:dyDescent="0.35">
      <c r="A1325" s="325" t="s">
        <v>1059</v>
      </c>
      <c r="B1325" s="431"/>
      <c r="C1325" s="326"/>
      <c r="D1325" s="354"/>
      <c r="E1325" s="326"/>
      <c r="F1325" s="355"/>
      <c r="G1325" s="355"/>
    </row>
    <row r="1326" spans="1:7" s="215" customFormat="1" ht="62.25" customHeight="1" x14ac:dyDescent="0.35">
      <c r="A1326" s="172" t="s">
        <v>690</v>
      </c>
      <c r="B1326" s="290" t="s">
        <v>46</v>
      </c>
      <c r="C1326" s="173" t="s">
        <v>48</v>
      </c>
      <c r="D1326" s="214" t="s">
        <v>45</v>
      </c>
      <c r="E1326" s="166" t="s">
        <v>47</v>
      </c>
      <c r="F1326" s="174" t="s">
        <v>4271</v>
      </c>
      <c r="G1326" s="174" t="s">
        <v>645</v>
      </c>
    </row>
    <row r="1327" spans="1:7" ht="42" customHeight="1" x14ac:dyDescent="0.35">
      <c r="A1327" s="319" t="s">
        <v>2665</v>
      </c>
      <c r="B1327" s="356" t="s">
        <v>2640</v>
      </c>
      <c r="C1327" s="156" t="s">
        <v>2</v>
      </c>
      <c r="D1327" s="336" t="s">
        <v>30</v>
      </c>
      <c r="E1327" s="447" t="s">
        <v>4371</v>
      </c>
      <c r="F1327" s="305">
        <v>86000000</v>
      </c>
      <c r="G1327" s="153">
        <v>1407999.3</v>
      </c>
    </row>
    <row r="1328" spans="1:7" ht="51" customHeight="1" x14ac:dyDescent="0.35">
      <c r="A1328" s="319" t="s">
        <v>2666</v>
      </c>
      <c r="B1328" s="356" t="s">
        <v>2641</v>
      </c>
      <c r="C1328" s="156" t="s">
        <v>2</v>
      </c>
      <c r="D1328" s="292" t="s">
        <v>30</v>
      </c>
      <c r="E1328" s="447" t="s">
        <v>4371</v>
      </c>
      <c r="F1328" s="305">
        <v>1650000</v>
      </c>
      <c r="G1328" s="153">
        <v>1000000</v>
      </c>
    </row>
    <row r="1329" spans="1:7" ht="39" customHeight="1" x14ac:dyDescent="0.35">
      <c r="A1329" s="319" t="s">
        <v>2667</v>
      </c>
      <c r="B1329" s="356" t="s">
        <v>2642</v>
      </c>
      <c r="C1329" s="156" t="s">
        <v>2</v>
      </c>
      <c r="D1329" s="292" t="s">
        <v>30</v>
      </c>
      <c r="E1329" s="447" t="s">
        <v>4371</v>
      </c>
      <c r="F1329" s="305">
        <v>13000000</v>
      </c>
      <c r="G1329" s="153">
        <v>16800000</v>
      </c>
    </row>
    <row r="1330" spans="1:7" ht="67.5" customHeight="1" x14ac:dyDescent="0.35">
      <c r="A1330" s="319" t="s">
        <v>2668</v>
      </c>
      <c r="B1330" s="356" t="s">
        <v>2643</v>
      </c>
      <c r="C1330" s="156" t="s">
        <v>2</v>
      </c>
      <c r="D1330" s="336" t="s">
        <v>30</v>
      </c>
      <c r="E1330" s="447" t="s">
        <v>4371</v>
      </c>
      <c r="F1330" s="305">
        <v>25000000</v>
      </c>
      <c r="G1330" s="154">
        <v>500000000</v>
      </c>
    </row>
    <row r="1331" spans="1:7" ht="44.25" customHeight="1" x14ac:dyDescent="0.35">
      <c r="A1331" s="319" t="s">
        <v>3501</v>
      </c>
      <c r="B1331" s="356" t="s">
        <v>53</v>
      </c>
      <c r="C1331" s="156" t="s">
        <v>2</v>
      </c>
      <c r="D1331" s="336" t="s">
        <v>30</v>
      </c>
      <c r="E1331" s="447" t="s">
        <v>4371</v>
      </c>
      <c r="F1331" s="305">
        <v>4000000</v>
      </c>
      <c r="G1331" s="153">
        <v>1000000</v>
      </c>
    </row>
    <row r="1332" spans="1:7" ht="45.75" customHeight="1" x14ac:dyDescent="0.35">
      <c r="A1332" s="319" t="s">
        <v>3502</v>
      </c>
      <c r="B1332" s="356" t="s">
        <v>505</v>
      </c>
      <c r="C1332" s="156" t="s">
        <v>2</v>
      </c>
      <c r="D1332" s="336" t="s">
        <v>30</v>
      </c>
      <c r="E1332" s="447" t="s">
        <v>4371</v>
      </c>
      <c r="F1332" s="305">
        <v>70000000</v>
      </c>
      <c r="G1332" s="153">
        <v>80000000</v>
      </c>
    </row>
    <row r="1333" spans="1:7" ht="65.25" customHeight="1" x14ac:dyDescent="0.35">
      <c r="A1333" s="319" t="s">
        <v>2669</v>
      </c>
      <c r="B1333" s="356" t="s">
        <v>2644</v>
      </c>
      <c r="C1333" s="156" t="s">
        <v>2</v>
      </c>
      <c r="D1333" s="336" t="s">
        <v>30</v>
      </c>
      <c r="E1333" s="447" t="s">
        <v>4371</v>
      </c>
      <c r="F1333" s="305">
        <v>6900000</v>
      </c>
      <c r="G1333" s="153">
        <v>2000000</v>
      </c>
    </row>
    <row r="1334" spans="1:7" ht="66.75" customHeight="1" x14ac:dyDescent="0.35">
      <c r="A1334" s="319" t="s">
        <v>2670</v>
      </c>
      <c r="B1334" s="356" t="s">
        <v>2645</v>
      </c>
      <c r="C1334" s="156" t="s">
        <v>2</v>
      </c>
      <c r="D1334" s="336" t="s">
        <v>30</v>
      </c>
      <c r="E1334" s="447" t="s">
        <v>4371</v>
      </c>
      <c r="F1334" s="305">
        <v>126100000</v>
      </c>
      <c r="G1334" s="153">
        <v>500000</v>
      </c>
    </row>
    <row r="1335" spans="1:7" ht="60" customHeight="1" x14ac:dyDescent="0.35">
      <c r="A1335" s="319" t="s">
        <v>2671</v>
      </c>
      <c r="B1335" s="356" t="s">
        <v>507</v>
      </c>
      <c r="C1335" s="156" t="s">
        <v>2</v>
      </c>
      <c r="D1335" s="336" t="s">
        <v>30</v>
      </c>
      <c r="E1335" s="447" t="s">
        <v>4371</v>
      </c>
      <c r="F1335" s="305">
        <v>1000000</v>
      </c>
      <c r="G1335" s="153">
        <v>257064005.44</v>
      </c>
    </row>
    <row r="1336" spans="1:7" ht="54.75" customHeight="1" x14ac:dyDescent="0.35">
      <c r="A1336" s="319" t="s">
        <v>2672</v>
      </c>
      <c r="B1336" s="356" t="s">
        <v>2646</v>
      </c>
      <c r="C1336" s="156" t="s">
        <v>2</v>
      </c>
      <c r="D1336" s="336" t="s">
        <v>30</v>
      </c>
      <c r="E1336" s="447" t="s">
        <v>4371</v>
      </c>
      <c r="F1336" s="305">
        <v>1000000</v>
      </c>
      <c r="G1336" s="153">
        <v>98936362</v>
      </c>
    </row>
    <row r="1337" spans="1:7" ht="54" customHeight="1" x14ac:dyDescent="0.35">
      <c r="A1337" s="319" t="s">
        <v>2673</v>
      </c>
      <c r="B1337" s="356" t="s">
        <v>2647</v>
      </c>
      <c r="C1337" s="156" t="s">
        <v>2</v>
      </c>
      <c r="D1337" s="336" t="s">
        <v>30</v>
      </c>
      <c r="E1337" s="447" t="s">
        <v>4371</v>
      </c>
      <c r="F1337" s="305">
        <v>350000</v>
      </c>
      <c r="G1337" s="153">
        <v>17898191.699999999</v>
      </c>
    </row>
    <row r="1338" spans="1:7" ht="52.5" customHeight="1" x14ac:dyDescent="0.35">
      <c r="A1338" s="319" t="s">
        <v>2674</v>
      </c>
      <c r="B1338" s="356" t="s">
        <v>681</v>
      </c>
      <c r="C1338" s="156" t="s">
        <v>2</v>
      </c>
      <c r="D1338" s="336" t="s">
        <v>30</v>
      </c>
      <c r="E1338" s="447" t="s">
        <v>4371</v>
      </c>
      <c r="F1338" s="305">
        <v>7000000</v>
      </c>
      <c r="G1338" s="153">
        <v>100000000</v>
      </c>
    </row>
    <row r="1339" spans="1:7" ht="45" customHeight="1" x14ac:dyDescent="0.35">
      <c r="A1339" s="319" t="s">
        <v>2675</v>
      </c>
      <c r="B1339" s="356" t="s">
        <v>508</v>
      </c>
      <c r="C1339" s="156" t="s">
        <v>2</v>
      </c>
      <c r="D1339" s="336" t="s">
        <v>30</v>
      </c>
      <c r="E1339" s="447" t="s">
        <v>4371</v>
      </c>
      <c r="F1339" s="305">
        <v>4500000</v>
      </c>
      <c r="G1339" s="154">
        <v>200000000</v>
      </c>
    </row>
    <row r="1340" spans="1:7" ht="32.25" customHeight="1" x14ac:dyDescent="0.35">
      <c r="A1340" s="319" t="s">
        <v>2676</v>
      </c>
      <c r="B1340" s="356" t="s">
        <v>51</v>
      </c>
      <c r="C1340" s="156" t="s">
        <v>2</v>
      </c>
      <c r="D1340" s="336" t="s">
        <v>30</v>
      </c>
      <c r="E1340" s="447" t="s">
        <v>4371</v>
      </c>
      <c r="F1340" s="305">
        <v>500000</v>
      </c>
      <c r="G1340" s="154">
        <v>31000000</v>
      </c>
    </row>
    <row r="1341" spans="1:7" ht="51.75" customHeight="1" x14ac:dyDescent="0.35">
      <c r="A1341" s="319" t="s">
        <v>2677</v>
      </c>
      <c r="B1341" s="356" t="s">
        <v>2648</v>
      </c>
      <c r="C1341" s="156" t="s">
        <v>2</v>
      </c>
      <c r="D1341" s="336" t="s">
        <v>30</v>
      </c>
      <c r="E1341" s="447" t="s">
        <v>4371</v>
      </c>
      <c r="F1341" s="305">
        <v>7000000</v>
      </c>
      <c r="G1341" s="153">
        <v>21700000</v>
      </c>
    </row>
    <row r="1342" spans="1:7" ht="58.5" customHeight="1" x14ac:dyDescent="0.35">
      <c r="A1342" s="319" t="s">
        <v>2678</v>
      </c>
      <c r="B1342" s="356" t="s">
        <v>2649</v>
      </c>
      <c r="C1342" s="156" t="s">
        <v>2</v>
      </c>
      <c r="D1342" s="336" t="s">
        <v>30</v>
      </c>
      <c r="E1342" s="447" t="s">
        <v>4371</v>
      </c>
      <c r="F1342" s="305">
        <v>6000000</v>
      </c>
      <c r="G1342" s="153">
        <v>1000000</v>
      </c>
    </row>
    <row r="1343" spans="1:7" ht="56.25" customHeight="1" x14ac:dyDescent="0.35">
      <c r="A1343" s="319" t="s">
        <v>2679</v>
      </c>
      <c r="B1343" s="356" t="s">
        <v>2650</v>
      </c>
      <c r="C1343" s="156" t="s">
        <v>2</v>
      </c>
      <c r="D1343" s="336" t="s">
        <v>30</v>
      </c>
      <c r="E1343" s="447" t="s">
        <v>4371</v>
      </c>
      <c r="F1343" s="305">
        <v>3227240</v>
      </c>
      <c r="G1343" s="153">
        <v>500000</v>
      </c>
    </row>
    <row r="1344" spans="1:7" ht="60" customHeight="1" x14ac:dyDescent="0.35">
      <c r="A1344" s="319" t="s">
        <v>2680</v>
      </c>
      <c r="B1344" s="356" t="s">
        <v>2651</v>
      </c>
      <c r="C1344" s="156" t="s">
        <v>2</v>
      </c>
      <c r="D1344" s="336" t="s">
        <v>30</v>
      </c>
      <c r="E1344" s="447" t="s">
        <v>4371</v>
      </c>
      <c r="F1344" s="305">
        <v>1000000</v>
      </c>
      <c r="G1344" s="153">
        <v>691100</v>
      </c>
    </row>
    <row r="1345" spans="1:7" ht="80.25" customHeight="1" x14ac:dyDescent="0.35">
      <c r="A1345" s="319" t="s">
        <v>2681</v>
      </c>
      <c r="B1345" s="356" t="s">
        <v>2652</v>
      </c>
      <c r="C1345" s="156" t="s">
        <v>2</v>
      </c>
      <c r="D1345" s="336" t="s">
        <v>30</v>
      </c>
      <c r="E1345" s="447" t="s">
        <v>4371</v>
      </c>
      <c r="F1345" s="305">
        <v>2000000</v>
      </c>
      <c r="G1345" s="153">
        <v>36058207.5</v>
      </c>
    </row>
    <row r="1346" spans="1:7" ht="62.25" customHeight="1" x14ac:dyDescent="0.35">
      <c r="A1346" s="319" t="s">
        <v>2682</v>
      </c>
      <c r="B1346" s="356" t="s">
        <v>2653</v>
      </c>
      <c r="C1346" s="156" t="s">
        <v>2</v>
      </c>
      <c r="D1346" s="336" t="s">
        <v>30</v>
      </c>
      <c r="E1346" s="447" t="s">
        <v>4371</v>
      </c>
      <c r="F1346" s="305">
        <v>2000000</v>
      </c>
      <c r="G1346" s="153">
        <v>146133137</v>
      </c>
    </row>
    <row r="1347" spans="1:7" ht="32.25" customHeight="1" x14ac:dyDescent="0.35">
      <c r="A1347" s="319" t="s">
        <v>2683</v>
      </c>
      <c r="B1347" s="356" t="s">
        <v>2654</v>
      </c>
      <c r="C1347" s="156" t="s">
        <v>2</v>
      </c>
      <c r="D1347" s="336" t="s">
        <v>30</v>
      </c>
      <c r="E1347" s="447" t="s">
        <v>4371</v>
      </c>
      <c r="F1347" s="305">
        <v>50000000</v>
      </c>
      <c r="G1347" s="153">
        <v>146133137</v>
      </c>
    </row>
    <row r="1348" spans="1:7" ht="55.5" customHeight="1" x14ac:dyDescent="0.35">
      <c r="A1348" s="319" t="s">
        <v>2684</v>
      </c>
      <c r="B1348" s="356" t="s">
        <v>2655</v>
      </c>
      <c r="C1348" s="156" t="s">
        <v>2</v>
      </c>
      <c r="D1348" s="336" t="s">
        <v>30</v>
      </c>
      <c r="E1348" s="447" t="s">
        <v>4371</v>
      </c>
      <c r="F1348" s="305">
        <v>500000</v>
      </c>
      <c r="G1348" s="153">
        <v>559600</v>
      </c>
    </row>
    <row r="1349" spans="1:7" ht="32.25" customHeight="1" x14ac:dyDescent="0.35">
      <c r="A1349" s="319" t="s">
        <v>2685</v>
      </c>
      <c r="B1349" s="356" t="s">
        <v>506</v>
      </c>
      <c r="C1349" s="275" t="s">
        <v>2</v>
      </c>
      <c r="D1349" s="333" t="s">
        <v>30</v>
      </c>
      <c r="E1349" s="447" t="s">
        <v>4371</v>
      </c>
      <c r="F1349" s="305">
        <v>230000000</v>
      </c>
      <c r="G1349" s="153">
        <v>257064005.44</v>
      </c>
    </row>
    <row r="1350" spans="1:7" ht="53.25" customHeight="1" x14ac:dyDescent="0.35">
      <c r="A1350" s="319" t="s">
        <v>2686</v>
      </c>
      <c r="B1350" s="356" t="s">
        <v>4122</v>
      </c>
      <c r="C1350" s="275" t="s">
        <v>2</v>
      </c>
      <c r="D1350" s="333" t="s">
        <v>30</v>
      </c>
      <c r="E1350" s="447" t="s">
        <v>4371</v>
      </c>
      <c r="F1350" s="305">
        <v>15000000</v>
      </c>
      <c r="G1350" s="153">
        <v>100000000</v>
      </c>
    </row>
    <row r="1351" spans="1:7" ht="76.5" customHeight="1" x14ac:dyDescent="0.35">
      <c r="A1351" s="319" t="s">
        <v>2687</v>
      </c>
      <c r="B1351" s="380" t="s">
        <v>4154</v>
      </c>
      <c r="C1351" s="275" t="s">
        <v>2</v>
      </c>
      <c r="D1351" s="333" t="s">
        <v>30</v>
      </c>
      <c r="E1351" s="447" t="s">
        <v>4371</v>
      </c>
      <c r="F1351" s="305">
        <v>250000000</v>
      </c>
      <c r="G1351" s="316"/>
    </row>
    <row r="1352" spans="1:7" ht="66" customHeight="1" x14ac:dyDescent="0.35">
      <c r="A1352" s="319" t="s">
        <v>2688</v>
      </c>
      <c r="B1352" s="380" t="s">
        <v>4118</v>
      </c>
      <c r="C1352" s="275" t="s">
        <v>2</v>
      </c>
      <c r="D1352" s="333" t="s">
        <v>30</v>
      </c>
      <c r="E1352" s="447" t="s">
        <v>4371</v>
      </c>
      <c r="F1352" s="305">
        <v>75000000</v>
      </c>
      <c r="G1352" s="316"/>
    </row>
    <row r="1353" spans="1:7" ht="60.75" customHeight="1" x14ac:dyDescent="0.35">
      <c r="A1353" s="319" t="s">
        <v>3503</v>
      </c>
      <c r="B1353" s="380" t="s">
        <v>4120</v>
      </c>
      <c r="C1353" s="275" t="s">
        <v>2</v>
      </c>
      <c r="D1353" s="333" t="s">
        <v>30</v>
      </c>
      <c r="E1353" s="447" t="s">
        <v>4371</v>
      </c>
      <c r="F1353" s="305">
        <v>75000000</v>
      </c>
      <c r="G1353" s="316"/>
    </row>
    <row r="1354" spans="1:7" ht="57.75" customHeight="1" x14ac:dyDescent="0.35">
      <c r="A1354" s="319"/>
      <c r="B1354" s="380" t="s">
        <v>4121</v>
      </c>
      <c r="C1354" s="275" t="s">
        <v>2</v>
      </c>
      <c r="D1354" s="333" t="s">
        <v>30</v>
      </c>
      <c r="E1354" s="447" t="s">
        <v>4371</v>
      </c>
      <c r="F1354" s="305">
        <v>75000000</v>
      </c>
      <c r="G1354" s="316"/>
    </row>
    <row r="1355" spans="1:7" ht="42.75" customHeight="1" x14ac:dyDescent="0.35">
      <c r="A1355" s="319" t="s">
        <v>3504</v>
      </c>
      <c r="B1355" s="380" t="s">
        <v>4232</v>
      </c>
      <c r="C1355" s="275" t="s">
        <v>2</v>
      </c>
      <c r="D1355" s="333" t="s">
        <v>30</v>
      </c>
      <c r="E1355" s="447" t="s">
        <v>4371</v>
      </c>
      <c r="F1355" s="305">
        <v>200000000</v>
      </c>
      <c r="G1355" s="316"/>
    </row>
    <row r="1356" spans="1:7" ht="52.5" customHeight="1" x14ac:dyDescent="0.35">
      <c r="A1356" s="319" t="s">
        <v>4116</v>
      </c>
      <c r="B1356" s="380" t="s">
        <v>3071</v>
      </c>
      <c r="C1356" s="141" t="s">
        <v>2</v>
      </c>
      <c r="D1356" s="333" t="s">
        <v>30</v>
      </c>
      <c r="E1356" s="447" t="s">
        <v>4371</v>
      </c>
      <c r="F1356" s="305">
        <v>50000000</v>
      </c>
      <c r="G1356" s="316"/>
    </row>
    <row r="1357" spans="1:7" ht="61.5" customHeight="1" x14ac:dyDescent="0.35">
      <c r="A1357" s="319" t="s">
        <v>4117</v>
      </c>
      <c r="B1357" s="380" t="s">
        <v>3072</v>
      </c>
      <c r="C1357" s="141" t="s">
        <v>2</v>
      </c>
      <c r="D1357" s="336" t="s">
        <v>30</v>
      </c>
      <c r="E1357" s="447" t="s">
        <v>4371</v>
      </c>
      <c r="F1357" s="305">
        <v>50000000</v>
      </c>
      <c r="G1357" s="316"/>
    </row>
    <row r="1358" spans="1:7" ht="32.25" customHeight="1" x14ac:dyDescent="0.35">
      <c r="A1358" s="219"/>
      <c r="B1358" s="290" t="s">
        <v>691</v>
      </c>
      <c r="C1358" s="162"/>
      <c r="D1358" s="320"/>
      <c r="E1358" s="162"/>
      <c r="F1358" s="168">
        <v>1438727240</v>
      </c>
      <c r="G1358" s="168">
        <v>2017445745.3800001</v>
      </c>
    </row>
    <row r="1359" spans="1:7" s="220" customFormat="1" ht="31.5" customHeight="1" x14ac:dyDescent="0.35">
      <c r="A1359" s="243"/>
      <c r="B1359" s="352"/>
      <c r="C1359" s="150"/>
      <c r="D1359" s="321"/>
      <c r="E1359" s="150"/>
      <c r="F1359" s="151"/>
      <c r="G1359" s="151"/>
    </row>
    <row r="1360" spans="1:7" ht="33" customHeight="1" x14ac:dyDescent="0.35">
      <c r="A1360" s="325" t="s">
        <v>2664</v>
      </c>
      <c r="B1360" s="431"/>
      <c r="C1360" s="326"/>
      <c r="D1360" s="354"/>
      <c r="E1360" s="326"/>
      <c r="F1360" s="355"/>
      <c r="G1360" s="355"/>
    </row>
    <row r="1361" spans="1:7" ht="53.25" customHeight="1" x14ac:dyDescent="0.35">
      <c r="A1361" s="290" t="s">
        <v>690</v>
      </c>
      <c r="B1361" s="290" t="s">
        <v>46</v>
      </c>
      <c r="C1361" s="225" t="s">
        <v>48</v>
      </c>
      <c r="D1361" s="236" t="s">
        <v>45</v>
      </c>
      <c r="E1361" s="162" t="s">
        <v>47</v>
      </c>
      <c r="F1361" s="168" t="s">
        <v>4271</v>
      </c>
      <c r="G1361" s="168" t="s">
        <v>689</v>
      </c>
    </row>
    <row r="1362" spans="1:7" ht="33" customHeight="1" x14ac:dyDescent="0.35">
      <c r="A1362" s="319" t="s">
        <v>2689</v>
      </c>
      <c r="B1362" s="356" t="s">
        <v>53</v>
      </c>
      <c r="C1362" s="156" t="s">
        <v>2</v>
      </c>
      <c r="D1362" s="216" t="s">
        <v>34</v>
      </c>
      <c r="E1362" s="159" t="s">
        <v>4371</v>
      </c>
      <c r="F1362" s="144">
        <v>10000000</v>
      </c>
      <c r="G1362" s="153">
        <v>8369100</v>
      </c>
    </row>
    <row r="1363" spans="1:7" ht="33.75" customHeight="1" x14ac:dyDescent="0.35">
      <c r="A1363" s="319" t="s">
        <v>2690</v>
      </c>
      <c r="B1363" s="356" t="s">
        <v>3068</v>
      </c>
      <c r="C1363" s="156" t="s">
        <v>2</v>
      </c>
      <c r="D1363" s="216" t="s">
        <v>34</v>
      </c>
      <c r="E1363" s="159" t="s">
        <v>4371</v>
      </c>
      <c r="F1363" s="144">
        <v>30000000</v>
      </c>
      <c r="G1363" s="153">
        <v>4000000</v>
      </c>
    </row>
    <row r="1364" spans="1:7" ht="36" customHeight="1" x14ac:dyDescent="0.35">
      <c r="A1364" s="319" t="s">
        <v>3069</v>
      </c>
      <c r="B1364" s="356" t="s">
        <v>82</v>
      </c>
      <c r="C1364" s="223" t="s">
        <v>2</v>
      </c>
      <c r="D1364" s="216" t="s">
        <v>34</v>
      </c>
      <c r="E1364" s="141">
        <v>70451</v>
      </c>
      <c r="F1364" s="144">
        <v>14000000</v>
      </c>
      <c r="G1364" s="153"/>
    </row>
    <row r="1365" spans="1:7" ht="44.25" customHeight="1" x14ac:dyDescent="0.35">
      <c r="A1365" s="319" t="s">
        <v>3070</v>
      </c>
      <c r="B1365" s="356" t="s">
        <v>686</v>
      </c>
      <c r="C1365" s="145" t="s">
        <v>2</v>
      </c>
      <c r="D1365" s="216" t="s">
        <v>34</v>
      </c>
      <c r="E1365" s="141">
        <v>70451</v>
      </c>
      <c r="F1365" s="144">
        <v>25000000</v>
      </c>
      <c r="G1365" s="153">
        <v>1275000</v>
      </c>
    </row>
    <row r="1366" spans="1:7" ht="44.25" customHeight="1" x14ac:dyDescent="0.35">
      <c r="A1366" s="319" t="s">
        <v>4210</v>
      </c>
      <c r="B1366" s="356" t="s">
        <v>4209</v>
      </c>
      <c r="C1366" s="141" t="s">
        <v>2</v>
      </c>
      <c r="D1366" s="216" t="s">
        <v>34</v>
      </c>
      <c r="E1366" s="141">
        <v>70451</v>
      </c>
      <c r="F1366" s="144">
        <v>25000000</v>
      </c>
      <c r="G1366" s="153"/>
    </row>
    <row r="1367" spans="1:7" ht="44.25" customHeight="1" x14ac:dyDescent="0.35">
      <c r="A1367" s="319" t="s">
        <v>4211</v>
      </c>
      <c r="B1367" s="356" t="s">
        <v>4233</v>
      </c>
      <c r="C1367" s="141" t="s">
        <v>2</v>
      </c>
      <c r="D1367" s="216" t="s">
        <v>34</v>
      </c>
      <c r="E1367" s="141">
        <v>70451</v>
      </c>
      <c r="F1367" s="144">
        <v>5000000</v>
      </c>
      <c r="G1367" s="153"/>
    </row>
    <row r="1368" spans="1:7" ht="44.25" customHeight="1" x14ac:dyDescent="0.35">
      <c r="A1368" s="319" t="s">
        <v>4212</v>
      </c>
      <c r="B1368" s="356" t="s">
        <v>104</v>
      </c>
      <c r="C1368" s="141" t="s">
        <v>2</v>
      </c>
      <c r="D1368" s="216" t="s">
        <v>34</v>
      </c>
      <c r="E1368" s="141">
        <v>70451</v>
      </c>
      <c r="F1368" s="144">
        <v>40000000</v>
      </c>
      <c r="G1368" s="153"/>
    </row>
    <row r="1369" spans="1:7" ht="47.25" customHeight="1" x14ac:dyDescent="0.35">
      <c r="A1369" s="219"/>
      <c r="B1369" s="290" t="s">
        <v>691</v>
      </c>
      <c r="C1369" s="225"/>
      <c r="D1369" s="236"/>
      <c r="E1369" s="225"/>
      <c r="F1369" s="227">
        <v>149000000</v>
      </c>
      <c r="G1369" s="227">
        <v>13644100</v>
      </c>
    </row>
    <row r="1370" spans="1:7" s="220" customFormat="1" ht="12.75" customHeight="1" x14ac:dyDescent="0.35">
      <c r="A1370" s="243"/>
      <c r="B1370" s="352"/>
      <c r="C1370" s="240"/>
      <c r="D1370" s="273"/>
      <c r="E1370" s="240"/>
      <c r="F1370" s="322"/>
      <c r="G1370" s="242"/>
    </row>
    <row r="1371" spans="1:7" ht="12.75" customHeight="1" x14ac:dyDescent="0.35">
      <c r="A1371" s="311"/>
      <c r="B1371" s="430"/>
      <c r="C1371" s="312"/>
      <c r="D1371" s="313"/>
      <c r="E1371" s="312"/>
      <c r="F1371" s="314"/>
      <c r="G1371" s="314"/>
    </row>
    <row r="1372" spans="1:7" ht="39.75" customHeight="1" x14ac:dyDescent="0.35">
      <c r="A1372" s="311" t="s">
        <v>842</v>
      </c>
      <c r="B1372" s="430"/>
      <c r="C1372" s="312"/>
      <c r="D1372" s="313"/>
      <c r="E1372" s="312"/>
      <c r="F1372" s="314"/>
      <c r="G1372" s="314"/>
    </row>
    <row r="1373" spans="1:7" ht="62.25" customHeight="1" x14ac:dyDescent="0.35">
      <c r="A1373" s="275"/>
      <c r="B1373" s="290" t="s">
        <v>43</v>
      </c>
      <c r="C1373" s="225" t="s">
        <v>48</v>
      </c>
      <c r="D1373" s="236" t="s">
        <v>45</v>
      </c>
      <c r="E1373" s="162" t="s">
        <v>47</v>
      </c>
      <c r="F1373" s="168" t="s">
        <v>4271</v>
      </c>
      <c r="G1373" s="168" t="s">
        <v>689</v>
      </c>
    </row>
    <row r="1374" spans="1:7" ht="59.25" customHeight="1" x14ac:dyDescent="0.35">
      <c r="A1374" s="265" t="s">
        <v>2387</v>
      </c>
      <c r="B1374" s="356" t="s">
        <v>2099</v>
      </c>
      <c r="C1374" s="223" t="s">
        <v>2</v>
      </c>
      <c r="D1374" s="275" t="s">
        <v>509</v>
      </c>
      <c r="E1374" s="141">
        <v>70443</v>
      </c>
      <c r="F1374" s="158">
        <v>300000000</v>
      </c>
      <c r="G1374" s="348">
        <v>1177596051</v>
      </c>
    </row>
    <row r="1375" spans="1:7" ht="60" customHeight="1" x14ac:dyDescent="0.35">
      <c r="A1375" s="265" t="s">
        <v>2388</v>
      </c>
      <c r="B1375" s="356" t="s">
        <v>2100</v>
      </c>
      <c r="C1375" s="223" t="s">
        <v>2</v>
      </c>
      <c r="D1375" s="275" t="s">
        <v>509</v>
      </c>
      <c r="E1375" s="141">
        <v>70443</v>
      </c>
      <c r="F1375" s="158">
        <v>42085504.130000003</v>
      </c>
      <c r="G1375" s="348">
        <v>329366050</v>
      </c>
    </row>
    <row r="1376" spans="1:7" ht="42" customHeight="1" x14ac:dyDescent="0.35">
      <c r="A1376" s="265" t="s">
        <v>2389</v>
      </c>
      <c r="B1376" s="356" t="s">
        <v>510</v>
      </c>
      <c r="C1376" s="223" t="s">
        <v>2</v>
      </c>
      <c r="D1376" s="275" t="s">
        <v>509</v>
      </c>
      <c r="E1376" s="141">
        <v>70443</v>
      </c>
      <c r="F1376" s="158">
        <v>37328931.950000003</v>
      </c>
      <c r="G1376" s="348">
        <v>311027282</v>
      </c>
    </row>
    <row r="1377" spans="1:7" ht="38.25" customHeight="1" x14ac:dyDescent="0.35">
      <c r="A1377" s="265" t="s">
        <v>2390</v>
      </c>
      <c r="B1377" s="356" t="s">
        <v>511</v>
      </c>
      <c r="C1377" s="223" t="s">
        <v>2</v>
      </c>
      <c r="D1377" s="275" t="s">
        <v>509</v>
      </c>
      <c r="E1377" s="141">
        <v>70443</v>
      </c>
      <c r="F1377" s="158">
        <v>6616298.3799999999</v>
      </c>
      <c r="G1377" s="348">
        <v>126024716</v>
      </c>
    </row>
    <row r="1378" spans="1:7" ht="39.75" customHeight="1" x14ac:dyDescent="0.35">
      <c r="A1378" s="265" t="s">
        <v>2391</v>
      </c>
      <c r="B1378" s="356" t="s">
        <v>512</v>
      </c>
      <c r="C1378" s="223" t="s">
        <v>2</v>
      </c>
      <c r="D1378" s="275" t="s">
        <v>509</v>
      </c>
      <c r="E1378" s="141">
        <v>70443</v>
      </c>
      <c r="F1378" s="158">
        <v>14037451.689999999</v>
      </c>
      <c r="G1378" s="348">
        <v>164119227.31</v>
      </c>
    </row>
    <row r="1379" spans="1:7" ht="51" customHeight="1" x14ac:dyDescent="0.35">
      <c r="A1379" s="265" t="s">
        <v>2392</v>
      </c>
      <c r="B1379" s="356" t="s">
        <v>514</v>
      </c>
      <c r="C1379" s="223" t="s">
        <v>2</v>
      </c>
      <c r="D1379" s="275" t="s">
        <v>509</v>
      </c>
      <c r="E1379" s="141">
        <v>70443</v>
      </c>
      <c r="F1379" s="158">
        <v>265481363.69999999</v>
      </c>
      <c r="G1379" s="348">
        <v>493644621</v>
      </c>
    </row>
    <row r="1380" spans="1:7" ht="29.25" customHeight="1" x14ac:dyDescent="0.35">
      <c r="A1380" s="265" t="s">
        <v>2393</v>
      </c>
      <c r="B1380" s="356" t="s">
        <v>2101</v>
      </c>
      <c r="C1380" s="223" t="s">
        <v>2</v>
      </c>
      <c r="D1380" s="275" t="s">
        <v>509</v>
      </c>
      <c r="E1380" s="141">
        <v>70443</v>
      </c>
      <c r="F1380" s="158">
        <v>50000000</v>
      </c>
      <c r="G1380" s="381">
        <v>200000000</v>
      </c>
    </row>
    <row r="1381" spans="1:7" ht="45" customHeight="1" x14ac:dyDescent="0.35">
      <c r="A1381" s="265" t="s">
        <v>2394</v>
      </c>
      <c r="B1381" s="356" t="s">
        <v>513</v>
      </c>
      <c r="C1381" s="223" t="s">
        <v>2</v>
      </c>
      <c r="D1381" s="275" t="s">
        <v>509</v>
      </c>
      <c r="E1381" s="141">
        <v>70443</v>
      </c>
      <c r="F1381" s="158">
        <v>101116969.90000001</v>
      </c>
      <c r="G1381" s="348">
        <v>208000000</v>
      </c>
    </row>
    <row r="1382" spans="1:7" ht="36" customHeight="1" x14ac:dyDescent="0.35">
      <c r="A1382" s="265" t="s">
        <v>2395</v>
      </c>
      <c r="B1382" s="356" t="s">
        <v>515</v>
      </c>
      <c r="C1382" s="223" t="s">
        <v>2</v>
      </c>
      <c r="D1382" s="275" t="s">
        <v>509</v>
      </c>
      <c r="E1382" s="141">
        <v>70443</v>
      </c>
      <c r="F1382" s="158">
        <v>100000000</v>
      </c>
      <c r="G1382" s="348">
        <v>305000000</v>
      </c>
    </row>
    <row r="1383" spans="1:7" ht="34.5" customHeight="1" x14ac:dyDescent="0.35">
      <c r="A1383" s="265" t="s">
        <v>2396</v>
      </c>
      <c r="B1383" s="356" t="s">
        <v>2102</v>
      </c>
      <c r="C1383" s="223" t="s">
        <v>2</v>
      </c>
      <c r="D1383" s="275" t="s">
        <v>509</v>
      </c>
      <c r="E1383" s="141">
        <v>70443</v>
      </c>
      <c r="F1383" s="158">
        <v>6742345.0999999996</v>
      </c>
      <c r="G1383" s="348">
        <v>50000000</v>
      </c>
    </row>
    <row r="1384" spans="1:7" ht="23.25" customHeight="1" x14ac:dyDescent="0.35">
      <c r="A1384" s="265" t="s">
        <v>2397</v>
      </c>
      <c r="B1384" s="356" t="s">
        <v>2103</v>
      </c>
      <c r="C1384" s="223" t="s">
        <v>2</v>
      </c>
      <c r="D1384" s="275" t="s">
        <v>509</v>
      </c>
      <c r="E1384" s="141">
        <v>70443</v>
      </c>
      <c r="F1384" s="158">
        <v>110885000</v>
      </c>
      <c r="G1384" s="348"/>
    </row>
    <row r="1385" spans="1:7" ht="33.75" customHeight="1" x14ac:dyDescent="0.35">
      <c r="A1385" s="265" t="s">
        <v>2398</v>
      </c>
      <c r="B1385" s="356" t="s">
        <v>2695</v>
      </c>
      <c r="C1385" s="223" t="s">
        <v>2</v>
      </c>
      <c r="D1385" s="275" t="s">
        <v>509</v>
      </c>
      <c r="E1385" s="141">
        <v>70443</v>
      </c>
      <c r="F1385" s="158">
        <v>150000000</v>
      </c>
      <c r="G1385" s="348"/>
    </row>
    <row r="1386" spans="1:7" ht="51.75" customHeight="1" x14ac:dyDescent="0.35">
      <c r="A1386" s="265" t="s">
        <v>2399</v>
      </c>
      <c r="B1386" s="356" t="s">
        <v>2104</v>
      </c>
      <c r="C1386" s="223" t="s">
        <v>2</v>
      </c>
      <c r="D1386" s="275" t="s">
        <v>509</v>
      </c>
      <c r="E1386" s="141">
        <v>70443</v>
      </c>
      <c r="F1386" s="158">
        <v>200000000</v>
      </c>
      <c r="G1386" s="348"/>
    </row>
    <row r="1387" spans="1:7" ht="41.25" customHeight="1" x14ac:dyDescent="0.35">
      <c r="A1387" s="265" t="s">
        <v>2400</v>
      </c>
      <c r="B1387" s="356" t="s">
        <v>2105</v>
      </c>
      <c r="C1387" s="223" t="s">
        <v>2</v>
      </c>
      <c r="D1387" s="275" t="s">
        <v>509</v>
      </c>
      <c r="E1387" s="141">
        <v>70443</v>
      </c>
      <c r="F1387" s="158">
        <v>103220000</v>
      </c>
      <c r="G1387" s="348"/>
    </row>
    <row r="1388" spans="1:7" ht="48" customHeight="1" x14ac:dyDescent="0.35">
      <c r="A1388" s="265" t="s">
        <v>2401</v>
      </c>
      <c r="B1388" s="356" t="s">
        <v>2106</v>
      </c>
      <c r="C1388" s="223" t="s">
        <v>2</v>
      </c>
      <c r="D1388" s="275" t="s">
        <v>509</v>
      </c>
      <c r="E1388" s="141">
        <v>70443</v>
      </c>
      <c r="F1388" s="158">
        <v>50000000</v>
      </c>
      <c r="G1388" s="348"/>
    </row>
    <row r="1389" spans="1:7" ht="25.5" customHeight="1" x14ac:dyDescent="0.35">
      <c r="A1389" s="265" t="s">
        <v>2402</v>
      </c>
      <c r="B1389" s="356" t="s">
        <v>516</v>
      </c>
      <c r="C1389" s="223" t="s">
        <v>2</v>
      </c>
      <c r="D1389" s="275" t="s">
        <v>509</v>
      </c>
      <c r="E1389" s="141">
        <v>70443</v>
      </c>
      <c r="F1389" s="158">
        <v>20000000</v>
      </c>
      <c r="G1389" s="348">
        <v>70000000</v>
      </c>
    </row>
    <row r="1390" spans="1:7" ht="36.75" customHeight="1" x14ac:dyDescent="0.35">
      <c r="A1390" s="265" t="s">
        <v>2403</v>
      </c>
      <c r="B1390" s="356" t="s">
        <v>517</v>
      </c>
      <c r="C1390" s="223" t="s">
        <v>2</v>
      </c>
      <c r="D1390" s="275" t="s">
        <v>509</v>
      </c>
      <c r="E1390" s="141">
        <v>70443</v>
      </c>
      <c r="F1390" s="158">
        <v>10000000</v>
      </c>
      <c r="G1390" s="348">
        <v>49500000</v>
      </c>
    </row>
    <row r="1391" spans="1:7" ht="32.25" customHeight="1" x14ac:dyDescent="0.35">
      <c r="A1391" s="265" t="s">
        <v>2404</v>
      </c>
      <c r="B1391" s="356" t="s">
        <v>2857</v>
      </c>
      <c r="C1391" s="223" t="s">
        <v>2</v>
      </c>
      <c r="D1391" s="275" t="s">
        <v>509</v>
      </c>
      <c r="E1391" s="141">
        <v>70443</v>
      </c>
      <c r="F1391" s="158">
        <v>2000000000</v>
      </c>
      <c r="G1391" s="348"/>
    </row>
    <row r="1392" spans="1:7" ht="32.25" customHeight="1" x14ac:dyDescent="0.35">
      <c r="A1392" s="265" t="s">
        <v>2405</v>
      </c>
      <c r="B1392" s="356" t="s">
        <v>171</v>
      </c>
      <c r="C1392" s="223" t="s">
        <v>2</v>
      </c>
      <c r="D1392" s="275" t="s">
        <v>509</v>
      </c>
      <c r="E1392" s="141">
        <v>70443</v>
      </c>
      <c r="F1392" s="158">
        <v>12000000</v>
      </c>
      <c r="G1392" s="348">
        <v>20000000</v>
      </c>
    </row>
    <row r="1393" spans="1:7" ht="32.25" customHeight="1" x14ac:dyDescent="0.35">
      <c r="A1393" s="265" t="s">
        <v>2406</v>
      </c>
      <c r="B1393" s="356" t="s">
        <v>2107</v>
      </c>
      <c r="C1393" s="223" t="s">
        <v>2</v>
      </c>
      <c r="D1393" s="275" t="s">
        <v>509</v>
      </c>
      <c r="E1393" s="141">
        <v>70443</v>
      </c>
      <c r="F1393" s="158">
        <v>1000000</v>
      </c>
      <c r="G1393" s="348">
        <v>500000</v>
      </c>
    </row>
    <row r="1394" spans="1:7" ht="32.25" customHeight="1" x14ac:dyDescent="0.35">
      <c r="A1394" s="265" t="s">
        <v>2407</v>
      </c>
      <c r="B1394" s="356" t="s">
        <v>2108</v>
      </c>
      <c r="C1394" s="223" t="s">
        <v>2</v>
      </c>
      <c r="D1394" s="275" t="s">
        <v>509</v>
      </c>
      <c r="E1394" s="141">
        <v>70443</v>
      </c>
      <c r="F1394" s="158">
        <v>10000000</v>
      </c>
      <c r="G1394" s="348">
        <v>15000000</v>
      </c>
    </row>
    <row r="1395" spans="1:7" ht="32.25" customHeight="1" x14ac:dyDescent="0.35">
      <c r="A1395" s="265" t="s">
        <v>2408</v>
      </c>
      <c r="B1395" s="356" t="s">
        <v>53</v>
      </c>
      <c r="C1395" s="223" t="s">
        <v>2</v>
      </c>
      <c r="D1395" s="275" t="s">
        <v>509</v>
      </c>
      <c r="E1395" s="141">
        <v>70443</v>
      </c>
      <c r="F1395" s="158">
        <v>4000000</v>
      </c>
      <c r="G1395" s="158">
        <v>8000000</v>
      </c>
    </row>
    <row r="1396" spans="1:7" ht="32.25" customHeight="1" x14ac:dyDescent="0.35">
      <c r="A1396" s="265" t="s">
        <v>2409</v>
      </c>
      <c r="B1396" s="356" t="s">
        <v>2109</v>
      </c>
      <c r="C1396" s="223" t="s">
        <v>2</v>
      </c>
      <c r="D1396" s="275" t="s">
        <v>509</v>
      </c>
      <c r="E1396" s="141">
        <v>70443</v>
      </c>
      <c r="F1396" s="158">
        <v>2000000</v>
      </c>
      <c r="G1396" s="158">
        <v>25000000</v>
      </c>
    </row>
    <row r="1397" spans="1:7" ht="32.25" customHeight="1" x14ac:dyDescent="0.35">
      <c r="A1397" s="265" t="s">
        <v>2410</v>
      </c>
      <c r="B1397" s="356" t="s">
        <v>88</v>
      </c>
      <c r="C1397" s="223" t="s">
        <v>2</v>
      </c>
      <c r="D1397" s="275" t="s">
        <v>509</v>
      </c>
      <c r="E1397" s="141">
        <v>70443</v>
      </c>
      <c r="F1397" s="158">
        <v>4000000</v>
      </c>
      <c r="G1397" s="158">
        <v>6000000</v>
      </c>
    </row>
    <row r="1398" spans="1:7" ht="32.25" customHeight="1" x14ac:dyDescent="0.35">
      <c r="A1398" s="219"/>
      <c r="B1398" s="290" t="s">
        <v>691</v>
      </c>
      <c r="C1398" s="162"/>
      <c r="D1398" s="236"/>
      <c r="E1398" s="162"/>
      <c r="F1398" s="168">
        <v>3600513864.8499999</v>
      </c>
      <c r="G1398" s="168">
        <v>0</v>
      </c>
    </row>
    <row r="1399" spans="1:7" s="220" customFormat="1" ht="39" customHeight="1" x14ac:dyDescent="0.3">
      <c r="A1399" s="281"/>
      <c r="B1399" s="437" t="s">
        <v>4189</v>
      </c>
      <c r="C1399" s="281"/>
      <c r="D1399" s="281"/>
      <c r="E1399" s="281"/>
      <c r="F1399" s="281">
        <v>113215700294.59102</v>
      </c>
      <c r="G1399" s="281">
        <v>130614009427.92911</v>
      </c>
    </row>
    <row r="1400" spans="1:7" ht="39" customHeight="1" x14ac:dyDescent="0.35">
      <c r="A1400" s="468" t="s">
        <v>518</v>
      </c>
      <c r="B1400" s="468"/>
      <c r="C1400" s="468"/>
      <c r="D1400" s="468"/>
      <c r="E1400" s="468"/>
      <c r="F1400" s="468"/>
      <c r="G1400" s="468"/>
    </row>
    <row r="1401" spans="1:7" ht="27.75" customHeight="1" x14ac:dyDescent="0.35">
      <c r="A1401" s="311" t="s">
        <v>2630</v>
      </c>
      <c r="B1401" s="430"/>
      <c r="C1401" s="312"/>
      <c r="D1401" s="313"/>
      <c r="E1401" s="312"/>
      <c r="F1401" s="314"/>
      <c r="G1401" s="314"/>
    </row>
    <row r="1402" spans="1:7" ht="6" hidden="1" customHeight="1" x14ac:dyDescent="0.35">
      <c r="A1402" s="325" t="s">
        <v>2630</v>
      </c>
      <c r="B1402" s="431"/>
      <c r="C1402" s="326"/>
      <c r="D1402" s="354"/>
      <c r="E1402" s="326"/>
      <c r="F1402" s="355"/>
      <c r="G1402" s="355"/>
    </row>
    <row r="1403" spans="1:7" ht="63" customHeight="1" x14ac:dyDescent="0.35">
      <c r="A1403" s="290" t="s">
        <v>690</v>
      </c>
      <c r="B1403" s="290" t="s">
        <v>46</v>
      </c>
      <c r="C1403" s="225" t="s">
        <v>48</v>
      </c>
      <c r="D1403" s="236" t="s">
        <v>45</v>
      </c>
      <c r="E1403" s="162" t="s">
        <v>47</v>
      </c>
      <c r="F1403" s="168" t="s">
        <v>4271</v>
      </c>
      <c r="G1403" s="168" t="s">
        <v>645</v>
      </c>
    </row>
    <row r="1404" spans="1:7" ht="39" customHeight="1" x14ac:dyDescent="0.35">
      <c r="A1404" s="235" t="s">
        <v>3505</v>
      </c>
      <c r="B1404" s="356" t="s">
        <v>53</v>
      </c>
      <c r="C1404" s="141" t="s">
        <v>2</v>
      </c>
      <c r="D1404" s="216" t="s">
        <v>9</v>
      </c>
      <c r="E1404" s="141">
        <v>70330</v>
      </c>
      <c r="F1404" s="147">
        <v>3898900</v>
      </c>
      <c r="G1404" s="147">
        <v>5000000</v>
      </c>
    </row>
    <row r="1405" spans="1:7" ht="39" customHeight="1" x14ac:dyDescent="0.35">
      <c r="A1405" s="235" t="s">
        <v>3506</v>
      </c>
      <c r="B1405" s="438" t="s">
        <v>522</v>
      </c>
      <c r="C1405" s="141" t="s">
        <v>2</v>
      </c>
      <c r="D1405" s="216" t="s">
        <v>9</v>
      </c>
      <c r="E1405" s="141">
        <v>70330</v>
      </c>
      <c r="F1405" s="147">
        <v>7797800</v>
      </c>
      <c r="G1405" s="147">
        <v>10000000</v>
      </c>
    </row>
    <row r="1406" spans="1:7" ht="39" customHeight="1" x14ac:dyDescent="0.35">
      <c r="A1406" s="235" t="s">
        <v>3507</v>
      </c>
      <c r="B1406" s="356" t="s">
        <v>524</v>
      </c>
      <c r="C1406" s="141" t="s">
        <v>2</v>
      </c>
      <c r="D1406" s="216" t="s">
        <v>9</v>
      </c>
      <c r="E1406" s="141">
        <v>70330</v>
      </c>
      <c r="F1406" s="147">
        <v>38989192</v>
      </c>
      <c r="G1406" s="147">
        <v>50000000</v>
      </c>
    </row>
    <row r="1407" spans="1:7" ht="39" customHeight="1" x14ac:dyDescent="0.35">
      <c r="A1407" s="235" t="s">
        <v>3508</v>
      </c>
      <c r="B1407" s="356" t="s">
        <v>525</v>
      </c>
      <c r="C1407" s="141" t="s">
        <v>2</v>
      </c>
      <c r="D1407" s="216" t="s">
        <v>9</v>
      </c>
      <c r="E1407" s="141">
        <v>70330</v>
      </c>
      <c r="F1407" s="147">
        <v>3275000</v>
      </c>
      <c r="G1407" s="147">
        <v>4200000</v>
      </c>
    </row>
    <row r="1408" spans="1:7" ht="39" customHeight="1" x14ac:dyDescent="0.35">
      <c r="A1408" s="235" t="s">
        <v>3509</v>
      </c>
      <c r="B1408" s="356" t="s">
        <v>526</v>
      </c>
      <c r="C1408" s="141" t="s">
        <v>2</v>
      </c>
      <c r="D1408" s="216" t="s">
        <v>9</v>
      </c>
      <c r="E1408" s="141">
        <v>70330</v>
      </c>
      <c r="F1408" s="147">
        <v>7797800</v>
      </c>
      <c r="G1408" s="147">
        <v>10000000</v>
      </c>
    </row>
    <row r="1409" spans="1:7" ht="39" customHeight="1" x14ac:dyDescent="0.35">
      <c r="A1409" s="235" t="s">
        <v>3510</v>
      </c>
      <c r="B1409" s="356" t="s">
        <v>519</v>
      </c>
      <c r="C1409" s="141" t="s">
        <v>2</v>
      </c>
      <c r="D1409" s="216" t="s">
        <v>9</v>
      </c>
      <c r="E1409" s="141">
        <v>70330</v>
      </c>
      <c r="F1409" s="147">
        <v>24173200</v>
      </c>
      <c r="G1409" s="147">
        <v>31000000</v>
      </c>
    </row>
    <row r="1410" spans="1:7" ht="39" customHeight="1" x14ac:dyDescent="0.35">
      <c r="A1410" s="235" t="s">
        <v>3511</v>
      </c>
      <c r="B1410" s="356" t="s">
        <v>523</v>
      </c>
      <c r="C1410" s="141" t="s">
        <v>2</v>
      </c>
      <c r="D1410" s="216" t="s">
        <v>9</v>
      </c>
      <c r="E1410" s="141">
        <v>70330</v>
      </c>
      <c r="F1410" s="147">
        <v>7797800</v>
      </c>
      <c r="G1410" s="147">
        <v>10000000</v>
      </c>
    </row>
    <row r="1411" spans="1:7" ht="39" customHeight="1" x14ac:dyDescent="0.35">
      <c r="A1411" s="235" t="s">
        <v>3512</v>
      </c>
      <c r="B1411" s="356" t="s">
        <v>98</v>
      </c>
      <c r="C1411" s="141" t="s">
        <v>2</v>
      </c>
      <c r="D1411" s="216" t="s">
        <v>9</v>
      </c>
      <c r="E1411" s="141">
        <v>70330</v>
      </c>
      <c r="F1411" s="147">
        <v>7177500</v>
      </c>
      <c r="G1411" s="147">
        <v>16898600</v>
      </c>
    </row>
    <row r="1412" spans="1:7" ht="39" customHeight="1" x14ac:dyDescent="0.35">
      <c r="A1412" s="235" t="s">
        <v>3513</v>
      </c>
      <c r="B1412" s="356" t="s">
        <v>99</v>
      </c>
      <c r="C1412" s="223" t="s">
        <v>2</v>
      </c>
      <c r="D1412" s="216" t="s">
        <v>509</v>
      </c>
      <c r="E1412" s="141">
        <v>70443</v>
      </c>
      <c r="F1412" s="147">
        <v>6000000</v>
      </c>
      <c r="G1412" s="147"/>
    </row>
    <row r="1413" spans="1:7" ht="39" customHeight="1" x14ac:dyDescent="0.35">
      <c r="A1413" s="235" t="s">
        <v>3514</v>
      </c>
      <c r="B1413" s="356" t="s">
        <v>520</v>
      </c>
      <c r="C1413" s="141" t="s">
        <v>2</v>
      </c>
      <c r="D1413" s="216" t="s">
        <v>9</v>
      </c>
      <c r="E1413" s="141">
        <v>70330</v>
      </c>
      <c r="F1413" s="147">
        <v>15595600</v>
      </c>
      <c r="G1413" s="147">
        <v>20000000</v>
      </c>
    </row>
    <row r="1414" spans="1:7" ht="45.75" customHeight="1" x14ac:dyDescent="0.35">
      <c r="A1414" s="235" t="s">
        <v>3515</v>
      </c>
      <c r="B1414" s="356" t="s">
        <v>521</v>
      </c>
      <c r="C1414" s="141" t="s">
        <v>2</v>
      </c>
      <c r="D1414" s="216" t="s">
        <v>9</v>
      </c>
      <c r="E1414" s="141">
        <v>70330</v>
      </c>
      <c r="F1414" s="147">
        <v>7206400</v>
      </c>
      <c r="G1414" s="147">
        <v>9241400</v>
      </c>
    </row>
    <row r="1415" spans="1:7" ht="39" customHeight="1" x14ac:dyDescent="0.35">
      <c r="A1415" s="275"/>
      <c r="B1415" s="290" t="s">
        <v>691</v>
      </c>
      <c r="C1415" s="225"/>
      <c r="D1415" s="216"/>
      <c r="E1415" s="225"/>
      <c r="F1415" s="227">
        <v>129709192</v>
      </c>
      <c r="G1415" s="227">
        <v>166340000</v>
      </c>
    </row>
    <row r="1416" spans="1:7" ht="39" customHeight="1" x14ac:dyDescent="0.35">
      <c r="A1416" s="243"/>
      <c r="B1416" s="291"/>
      <c r="C1416" s="279"/>
      <c r="D1416" s="273"/>
      <c r="E1416" s="279"/>
      <c r="F1416" s="281"/>
      <c r="G1416" s="281"/>
    </row>
    <row r="1417" spans="1:7" ht="34.5" customHeight="1" x14ac:dyDescent="0.35">
      <c r="A1417" s="311" t="s">
        <v>848</v>
      </c>
      <c r="B1417" s="430"/>
      <c r="C1417" s="312"/>
      <c r="D1417" s="313"/>
      <c r="E1417" s="312"/>
      <c r="F1417" s="314"/>
      <c r="G1417" s="314"/>
    </row>
    <row r="1418" spans="1:7" ht="39" hidden="1" customHeight="1" x14ac:dyDescent="0.35">
      <c r="A1418" s="325" t="s">
        <v>848</v>
      </c>
      <c r="B1418" s="431"/>
      <c r="C1418" s="326"/>
      <c r="D1418" s="354"/>
      <c r="E1418" s="326"/>
      <c r="F1418" s="355"/>
      <c r="G1418" s="355"/>
    </row>
    <row r="1419" spans="1:7" ht="66.75" customHeight="1" x14ac:dyDescent="0.35">
      <c r="A1419" s="172" t="s">
        <v>690</v>
      </c>
      <c r="B1419" s="290" t="s">
        <v>46</v>
      </c>
      <c r="C1419" s="173" t="s">
        <v>48</v>
      </c>
      <c r="D1419" s="214" t="s">
        <v>45</v>
      </c>
      <c r="E1419" s="166" t="s">
        <v>47</v>
      </c>
      <c r="F1419" s="174" t="s">
        <v>4271</v>
      </c>
      <c r="G1419" s="174" t="s">
        <v>689</v>
      </c>
    </row>
    <row r="1420" spans="1:7" ht="52.5" customHeight="1" x14ac:dyDescent="0.35">
      <c r="A1420" s="235" t="s">
        <v>3516</v>
      </c>
      <c r="B1420" s="356" t="s">
        <v>527</v>
      </c>
      <c r="C1420" s="275" t="s">
        <v>2</v>
      </c>
      <c r="D1420" s="336" t="s">
        <v>10</v>
      </c>
      <c r="E1420" s="141">
        <v>70330</v>
      </c>
      <c r="F1420" s="237">
        <v>161794307</v>
      </c>
      <c r="G1420" s="237">
        <v>24341603</v>
      </c>
    </row>
    <row r="1421" spans="1:7" ht="39" customHeight="1" x14ac:dyDescent="0.35">
      <c r="A1421" s="235" t="s">
        <v>3517</v>
      </c>
      <c r="B1421" s="356" t="s">
        <v>528</v>
      </c>
      <c r="C1421" s="275" t="s">
        <v>2</v>
      </c>
      <c r="D1421" s="336" t="s">
        <v>10</v>
      </c>
      <c r="E1421" s="141" t="s">
        <v>531</v>
      </c>
      <c r="F1421" s="237">
        <v>154000000</v>
      </c>
      <c r="G1421" s="154">
        <v>40000000</v>
      </c>
    </row>
    <row r="1422" spans="1:7" ht="33.75" customHeight="1" x14ac:dyDescent="0.35">
      <c r="A1422" s="235" t="s">
        <v>3518</v>
      </c>
      <c r="B1422" s="356" t="s">
        <v>2699</v>
      </c>
      <c r="C1422" s="275" t="s">
        <v>2</v>
      </c>
      <c r="D1422" s="336" t="s">
        <v>10</v>
      </c>
      <c r="E1422" s="141" t="s">
        <v>531</v>
      </c>
      <c r="F1422" s="237">
        <v>2000000</v>
      </c>
      <c r="G1422" s="237">
        <v>15000000</v>
      </c>
    </row>
    <row r="1423" spans="1:7" ht="47.25" customHeight="1" x14ac:dyDescent="0.35">
      <c r="A1423" s="235" t="s">
        <v>3519</v>
      </c>
      <c r="B1423" s="356" t="s">
        <v>529</v>
      </c>
      <c r="C1423" s="275" t="s">
        <v>2</v>
      </c>
      <c r="D1423" s="336" t="s">
        <v>10</v>
      </c>
      <c r="E1423" s="141">
        <v>70330</v>
      </c>
      <c r="F1423" s="237">
        <v>2000000</v>
      </c>
      <c r="G1423" s="237">
        <v>24341603</v>
      </c>
    </row>
    <row r="1424" spans="1:7" ht="30.75" customHeight="1" x14ac:dyDescent="0.35">
      <c r="A1424" s="235" t="s">
        <v>3520</v>
      </c>
      <c r="B1424" s="356" t="s">
        <v>530</v>
      </c>
      <c r="C1424" s="275" t="s">
        <v>2</v>
      </c>
      <c r="D1424" s="171" t="s">
        <v>10</v>
      </c>
      <c r="E1424" s="141">
        <v>70330</v>
      </c>
      <c r="F1424" s="237">
        <v>5000000</v>
      </c>
      <c r="G1424" s="237">
        <v>40000000</v>
      </c>
    </row>
    <row r="1425" spans="1:7" ht="42.75" customHeight="1" x14ac:dyDescent="0.35">
      <c r="A1425" s="235" t="s">
        <v>3521</v>
      </c>
      <c r="B1425" s="356" t="s">
        <v>2700</v>
      </c>
      <c r="C1425" s="275" t="s">
        <v>2</v>
      </c>
      <c r="D1425" s="336" t="s">
        <v>10</v>
      </c>
      <c r="E1425" s="141" t="s">
        <v>531</v>
      </c>
      <c r="F1425" s="237">
        <v>2000000</v>
      </c>
      <c r="G1425" s="237">
        <v>5000000</v>
      </c>
    </row>
    <row r="1426" spans="1:7" ht="52.5" customHeight="1" x14ac:dyDescent="0.35">
      <c r="A1426" s="235" t="s">
        <v>3522</v>
      </c>
      <c r="B1426" s="356" t="s">
        <v>2701</v>
      </c>
      <c r="C1426" s="275" t="s">
        <v>2</v>
      </c>
      <c r="D1426" s="171" t="s">
        <v>10</v>
      </c>
      <c r="E1426" s="141" t="s">
        <v>531</v>
      </c>
      <c r="F1426" s="237">
        <v>2000000</v>
      </c>
      <c r="G1426" s="237">
        <v>5400000</v>
      </c>
    </row>
    <row r="1427" spans="1:7" ht="37.5" customHeight="1" x14ac:dyDescent="0.35">
      <c r="A1427" s="235" t="s">
        <v>3523</v>
      </c>
      <c r="B1427" s="356" t="s">
        <v>2702</v>
      </c>
      <c r="C1427" s="155" t="s">
        <v>2</v>
      </c>
      <c r="D1427" s="155" t="s">
        <v>10</v>
      </c>
      <c r="E1427" s="141" t="s">
        <v>531</v>
      </c>
      <c r="F1427" s="175">
        <v>32000000</v>
      </c>
      <c r="G1427" s="175">
        <v>180000000</v>
      </c>
    </row>
    <row r="1428" spans="1:7" ht="40.5" customHeight="1" x14ac:dyDescent="0.35">
      <c r="A1428" s="235" t="s">
        <v>3524</v>
      </c>
      <c r="B1428" s="356" t="s">
        <v>2703</v>
      </c>
      <c r="C1428" s="275" t="s">
        <v>2</v>
      </c>
      <c r="D1428" s="171" t="s">
        <v>10</v>
      </c>
      <c r="E1428" s="141">
        <v>70330</v>
      </c>
      <c r="F1428" s="237">
        <v>5000000</v>
      </c>
      <c r="G1428" s="237">
        <v>50000000</v>
      </c>
    </row>
    <row r="1429" spans="1:7" ht="42" customHeight="1" x14ac:dyDescent="0.35">
      <c r="A1429" s="235" t="s">
        <v>3525</v>
      </c>
      <c r="B1429" s="356" t="s">
        <v>2704</v>
      </c>
      <c r="C1429" s="275" t="s">
        <v>2</v>
      </c>
      <c r="D1429" s="336" t="s">
        <v>10</v>
      </c>
      <c r="E1429" s="141" t="s">
        <v>531</v>
      </c>
      <c r="F1429" s="237">
        <v>2000000</v>
      </c>
      <c r="G1429" s="237">
        <v>5000000</v>
      </c>
    </row>
    <row r="1430" spans="1:7" x14ac:dyDescent="0.35">
      <c r="A1430" s="235" t="s">
        <v>3526</v>
      </c>
      <c r="B1430" s="356" t="s">
        <v>2705</v>
      </c>
      <c r="C1430" s="275" t="s">
        <v>2</v>
      </c>
      <c r="D1430" s="336" t="s">
        <v>10</v>
      </c>
      <c r="E1430" s="141" t="s">
        <v>531</v>
      </c>
      <c r="F1430" s="237">
        <v>2000000</v>
      </c>
      <c r="G1430" s="237">
        <v>35000000</v>
      </c>
    </row>
    <row r="1431" spans="1:7" ht="39" customHeight="1" x14ac:dyDescent="0.35">
      <c r="A1431" s="235" t="s">
        <v>3527</v>
      </c>
      <c r="B1431" s="356" t="s">
        <v>532</v>
      </c>
      <c r="C1431" s="275" t="s">
        <v>2</v>
      </c>
      <c r="D1431" s="336" t="s">
        <v>10</v>
      </c>
      <c r="E1431" s="141" t="s">
        <v>531</v>
      </c>
      <c r="F1431" s="237">
        <v>2000000</v>
      </c>
      <c r="G1431" s="237">
        <v>5000000</v>
      </c>
    </row>
    <row r="1432" spans="1:7" ht="43.5" customHeight="1" x14ac:dyDescent="0.35">
      <c r="A1432" s="235" t="s">
        <v>3528</v>
      </c>
      <c r="B1432" s="356" t="s">
        <v>2706</v>
      </c>
      <c r="C1432" s="275" t="s">
        <v>2</v>
      </c>
      <c r="D1432" s="336" t="s">
        <v>10</v>
      </c>
      <c r="E1432" s="141" t="s">
        <v>531</v>
      </c>
      <c r="F1432" s="237">
        <v>600000</v>
      </c>
      <c r="G1432" s="237">
        <v>600000</v>
      </c>
    </row>
    <row r="1433" spans="1:7" ht="34.5" customHeight="1" x14ac:dyDescent="0.35">
      <c r="A1433" s="235" t="s">
        <v>3529</v>
      </c>
      <c r="B1433" s="356" t="s">
        <v>533</v>
      </c>
      <c r="C1433" s="275" t="s">
        <v>2</v>
      </c>
      <c r="D1433" s="336" t="s">
        <v>10</v>
      </c>
      <c r="E1433" s="141" t="s">
        <v>531</v>
      </c>
      <c r="F1433" s="237">
        <v>2000000</v>
      </c>
      <c r="G1433" s="237">
        <v>50000000</v>
      </c>
    </row>
    <row r="1434" spans="1:7" ht="43.5" customHeight="1" x14ac:dyDescent="0.35">
      <c r="A1434" s="235" t="s">
        <v>3530</v>
      </c>
      <c r="B1434" s="356" t="s">
        <v>2707</v>
      </c>
      <c r="C1434" s="275" t="s">
        <v>2</v>
      </c>
      <c r="D1434" s="171" t="s">
        <v>10</v>
      </c>
      <c r="E1434" s="141" t="s">
        <v>531</v>
      </c>
      <c r="F1434" s="237">
        <v>300000000</v>
      </c>
      <c r="G1434" s="154">
        <v>500000000</v>
      </c>
    </row>
    <row r="1435" spans="1:7" ht="37.5" customHeight="1" x14ac:dyDescent="0.35">
      <c r="A1435" s="235" t="s">
        <v>3531</v>
      </c>
      <c r="B1435" s="356" t="s">
        <v>534</v>
      </c>
      <c r="C1435" s="275" t="s">
        <v>2</v>
      </c>
      <c r="D1435" s="171" t="s">
        <v>10</v>
      </c>
      <c r="E1435" s="141" t="s">
        <v>531</v>
      </c>
      <c r="F1435" s="237">
        <v>400000000</v>
      </c>
      <c r="G1435" s="237">
        <v>355000000</v>
      </c>
    </row>
    <row r="1436" spans="1:7" ht="57" customHeight="1" x14ac:dyDescent="0.35">
      <c r="A1436" s="235" t="s">
        <v>3532</v>
      </c>
      <c r="B1436" s="356" t="s">
        <v>2708</v>
      </c>
      <c r="C1436" s="275" t="s">
        <v>2</v>
      </c>
      <c r="D1436" s="336" t="s">
        <v>10</v>
      </c>
      <c r="E1436" s="141" t="s">
        <v>531</v>
      </c>
      <c r="F1436" s="237">
        <v>2000000</v>
      </c>
      <c r="G1436" s="237">
        <v>80000000</v>
      </c>
    </row>
    <row r="1437" spans="1:7" ht="36.75" customHeight="1" x14ac:dyDescent="0.35">
      <c r="A1437" s="235" t="s">
        <v>3533</v>
      </c>
      <c r="B1437" s="356" t="s">
        <v>535</v>
      </c>
      <c r="C1437" s="275" t="s">
        <v>2</v>
      </c>
      <c r="D1437" s="336" t="s">
        <v>10</v>
      </c>
      <c r="E1437" s="141" t="s">
        <v>531</v>
      </c>
      <c r="F1437" s="237">
        <v>2000000</v>
      </c>
      <c r="G1437" s="237">
        <v>39000000</v>
      </c>
    </row>
    <row r="1438" spans="1:7" ht="46.5" customHeight="1" x14ac:dyDescent="0.35">
      <c r="A1438" s="235" t="s">
        <v>3534</v>
      </c>
      <c r="B1438" s="356" t="s">
        <v>536</v>
      </c>
      <c r="C1438" s="275" t="s">
        <v>2</v>
      </c>
      <c r="D1438" s="336" t="s">
        <v>10</v>
      </c>
      <c r="E1438" s="141" t="s">
        <v>531</v>
      </c>
      <c r="F1438" s="237">
        <v>2000000</v>
      </c>
      <c r="G1438" s="237">
        <v>90000000</v>
      </c>
    </row>
    <row r="1439" spans="1:7" ht="46.5" customHeight="1" x14ac:dyDescent="0.35">
      <c r="A1439" s="235" t="s">
        <v>3535</v>
      </c>
      <c r="B1439" s="356" t="s">
        <v>4172</v>
      </c>
      <c r="C1439" s="275" t="s">
        <v>2</v>
      </c>
      <c r="D1439" s="336" t="s">
        <v>10</v>
      </c>
      <c r="E1439" s="141" t="s">
        <v>531</v>
      </c>
      <c r="F1439" s="237">
        <v>1000000</v>
      </c>
      <c r="G1439" s="237"/>
    </row>
    <row r="1440" spans="1:7" ht="38.25" customHeight="1" x14ac:dyDescent="0.35">
      <c r="A1440" s="235" t="s">
        <v>3536</v>
      </c>
      <c r="B1440" s="356" t="s">
        <v>2709</v>
      </c>
      <c r="C1440" s="275" t="s">
        <v>2</v>
      </c>
      <c r="D1440" s="336" t="s">
        <v>10</v>
      </c>
      <c r="E1440" s="141" t="s">
        <v>531</v>
      </c>
      <c r="F1440" s="237">
        <v>2000000</v>
      </c>
      <c r="G1440" s="237"/>
    </row>
    <row r="1441" spans="1:7" ht="39.75" customHeight="1" x14ac:dyDescent="0.35">
      <c r="A1441" s="235" t="s">
        <v>3537</v>
      </c>
      <c r="B1441" s="356" t="s">
        <v>2710</v>
      </c>
      <c r="C1441" s="275" t="s">
        <v>2</v>
      </c>
      <c r="D1441" s="336" t="s">
        <v>10</v>
      </c>
      <c r="E1441" s="141" t="s">
        <v>531</v>
      </c>
      <c r="F1441" s="237">
        <v>2000000</v>
      </c>
      <c r="G1441" s="237"/>
    </row>
    <row r="1442" spans="1:7" ht="45.75" customHeight="1" x14ac:dyDescent="0.35">
      <c r="A1442" s="235" t="s">
        <v>3538</v>
      </c>
      <c r="B1442" s="356" t="s">
        <v>2711</v>
      </c>
      <c r="C1442" s="141" t="s">
        <v>2</v>
      </c>
      <c r="D1442" s="336" t="s">
        <v>10</v>
      </c>
      <c r="E1442" s="141">
        <v>70330</v>
      </c>
      <c r="F1442" s="237">
        <v>10000000</v>
      </c>
      <c r="G1442" s="237"/>
    </row>
    <row r="1443" spans="1:7" ht="45.75" customHeight="1" x14ac:dyDescent="0.35">
      <c r="A1443" s="235" t="s">
        <v>3539</v>
      </c>
      <c r="B1443" s="356" t="s">
        <v>2712</v>
      </c>
      <c r="C1443" s="141" t="s">
        <v>2</v>
      </c>
      <c r="D1443" s="336" t="s">
        <v>10</v>
      </c>
      <c r="E1443" s="141">
        <v>70330</v>
      </c>
      <c r="F1443" s="237">
        <v>5000000</v>
      </c>
      <c r="G1443" s="237"/>
    </row>
    <row r="1444" spans="1:7" ht="31.5" customHeight="1" x14ac:dyDescent="0.35">
      <c r="A1444" s="235" t="s">
        <v>3540</v>
      </c>
      <c r="B1444" s="356" t="s">
        <v>2713</v>
      </c>
      <c r="C1444" s="141" t="s">
        <v>2</v>
      </c>
      <c r="D1444" s="336" t="s">
        <v>10</v>
      </c>
      <c r="E1444" s="141">
        <v>70330</v>
      </c>
      <c r="F1444" s="237">
        <v>3000000</v>
      </c>
      <c r="G1444" s="237"/>
    </row>
    <row r="1445" spans="1:7" ht="31.5" customHeight="1" x14ac:dyDescent="0.35">
      <c r="A1445" s="235" t="s">
        <v>3541</v>
      </c>
      <c r="B1445" s="356" t="s">
        <v>2714</v>
      </c>
      <c r="C1445" s="155" t="s">
        <v>2</v>
      </c>
      <c r="D1445" s="336" t="s">
        <v>10</v>
      </c>
      <c r="E1445" s="141">
        <v>70330</v>
      </c>
      <c r="F1445" s="237">
        <v>5000000</v>
      </c>
      <c r="G1445" s="237"/>
    </row>
    <row r="1446" spans="1:7" ht="31.5" customHeight="1" x14ac:dyDescent="0.35">
      <c r="A1446" s="235" t="s">
        <v>3542</v>
      </c>
      <c r="B1446" s="356" t="s">
        <v>2715</v>
      </c>
      <c r="C1446" s="275" t="s">
        <v>2</v>
      </c>
      <c r="D1446" s="171" t="s">
        <v>10</v>
      </c>
      <c r="E1446" s="141">
        <v>70330</v>
      </c>
      <c r="F1446" s="237">
        <v>1000000</v>
      </c>
      <c r="G1446" s="237"/>
    </row>
    <row r="1447" spans="1:7" ht="39.75" customHeight="1" x14ac:dyDescent="0.35">
      <c r="A1447" s="235" t="s">
        <v>3543</v>
      </c>
      <c r="B1447" s="356" t="s">
        <v>545</v>
      </c>
      <c r="C1447" s="156" t="s">
        <v>2</v>
      </c>
      <c r="D1447" s="171" t="s">
        <v>10</v>
      </c>
      <c r="E1447" s="141">
        <v>70330</v>
      </c>
      <c r="F1447" s="237">
        <v>5000000</v>
      </c>
      <c r="G1447" s="237"/>
    </row>
    <row r="1448" spans="1:7" ht="44.25" customHeight="1" x14ac:dyDescent="0.35">
      <c r="A1448" s="235" t="s">
        <v>3544</v>
      </c>
      <c r="B1448" s="356" t="s">
        <v>2716</v>
      </c>
      <c r="C1448" s="141" t="s">
        <v>2</v>
      </c>
      <c r="D1448" s="171" t="s">
        <v>10</v>
      </c>
      <c r="E1448" s="141">
        <v>70330</v>
      </c>
      <c r="F1448" s="237">
        <v>5000000</v>
      </c>
      <c r="G1448" s="237"/>
    </row>
    <row r="1449" spans="1:7" ht="39" customHeight="1" x14ac:dyDescent="0.35">
      <c r="A1449" s="235" t="s">
        <v>3545</v>
      </c>
      <c r="B1449" s="356" t="s">
        <v>2717</v>
      </c>
      <c r="C1449" s="141" t="s">
        <v>2</v>
      </c>
      <c r="D1449" s="171" t="s">
        <v>10</v>
      </c>
      <c r="E1449" s="141">
        <v>70330</v>
      </c>
      <c r="F1449" s="237">
        <v>2000000</v>
      </c>
      <c r="G1449" s="237"/>
    </row>
    <row r="1450" spans="1:7" ht="49.5" customHeight="1" x14ac:dyDescent="0.35">
      <c r="A1450" s="235" t="s">
        <v>3546</v>
      </c>
      <c r="B1450" s="356" t="s">
        <v>2718</v>
      </c>
      <c r="C1450" s="141" t="s">
        <v>2</v>
      </c>
      <c r="D1450" s="171" t="s">
        <v>10</v>
      </c>
      <c r="E1450" s="141">
        <v>70330</v>
      </c>
      <c r="F1450" s="237">
        <v>200000000</v>
      </c>
      <c r="G1450" s="237"/>
    </row>
    <row r="1451" spans="1:7" ht="30.75" customHeight="1" x14ac:dyDescent="0.35">
      <c r="A1451" s="235" t="s">
        <v>3547</v>
      </c>
      <c r="B1451" s="356" t="s">
        <v>2719</v>
      </c>
      <c r="C1451" s="141" t="s">
        <v>2</v>
      </c>
      <c r="D1451" s="171" t="s">
        <v>10</v>
      </c>
      <c r="E1451" s="141">
        <v>70330</v>
      </c>
      <c r="F1451" s="237">
        <v>15000000</v>
      </c>
      <c r="G1451" s="237"/>
    </row>
    <row r="1452" spans="1:7" ht="37.5" customHeight="1" x14ac:dyDescent="0.35">
      <c r="A1452" s="235" t="s">
        <v>3548</v>
      </c>
      <c r="B1452" s="356" t="s">
        <v>2720</v>
      </c>
      <c r="C1452" s="382" t="s">
        <v>2</v>
      </c>
      <c r="D1452" s="171" t="s">
        <v>10</v>
      </c>
      <c r="E1452" s="141">
        <v>70330</v>
      </c>
      <c r="F1452" s="144">
        <v>20000000</v>
      </c>
      <c r="G1452" s="237"/>
    </row>
    <row r="1453" spans="1:7" ht="43.5" customHeight="1" x14ac:dyDescent="0.35">
      <c r="A1453" s="275"/>
      <c r="B1453" s="290" t="s">
        <v>691</v>
      </c>
      <c r="C1453" s="162"/>
      <c r="D1453" s="216"/>
      <c r="E1453" s="162"/>
      <c r="F1453" s="168">
        <v>1356394307</v>
      </c>
      <c r="G1453" s="168">
        <v>1414683206</v>
      </c>
    </row>
    <row r="1454" spans="1:7" ht="32.25" customHeight="1" x14ac:dyDescent="0.35">
      <c r="A1454" s="243"/>
      <c r="B1454" s="291"/>
      <c r="C1454" s="152"/>
      <c r="D1454" s="273"/>
      <c r="E1454" s="152"/>
      <c r="F1454" s="277"/>
      <c r="G1454" s="277"/>
    </row>
    <row r="1455" spans="1:7" ht="37.5" customHeight="1" x14ac:dyDescent="0.35">
      <c r="A1455" s="456" t="s">
        <v>850</v>
      </c>
      <c r="B1455" s="456"/>
      <c r="C1455" s="456"/>
      <c r="D1455" s="456"/>
      <c r="E1455" s="456"/>
      <c r="F1455" s="456"/>
      <c r="G1455" s="456"/>
    </row>
    <row r="1456" spans="1:7" ht="78" customHeight="1" x14ac:dyDescent="0.35">
      <c r="A1456" s="290" t="s">
        <v>690</v>
      </c>
      <c r="B1456" s="290" t="s">
        <v>46</v>
      </c>
      <c r="C1456" s="225" t="s">
        <v>48</v>
      </c>
      <c r="D1456" s="236" t="s">
        <v>45</v>
      </c>
      <c r="E1456" s="162" t="s">
        <v>47</v>
      </c>
      <c r="F1456" s="168" t="s">
        <v>4271</v>
      </c>
      <c r="G1456" s="168" t="s">
        <v>645</v>
      </c>
    </row>
    <row r="1457" spans="1:7" ht="39" customHeight="1" x14ac:dyDescent="0.35">
      <c r="A1457" s="235" t="s">
        <v>3549</v>
      </c>
      <c r="B1457" s="356" t="s">
        <v>546</v>
      </c>
      <c r="C1457" s="292" t="s">
        <v>2</v>
      </c>
      <c r="D1457" s="333" t="s">
        <v>11</v>
      </c>
      <c r="E1457" s="141">
        <v>70330</v>
      </c>
      <c r="F1457" s="144">
        <v>5000000</v>
      </c>
      <c r="G1457" s="158">
        <v>10000000</v>
      </c>
    </row>
    <row r="1458" spans="1:7" ht="45.75" customHeight="1" x14ac:dyDescent="0.35">
      <c r="A1458" s="235" t="s">
        <v>3550</v>
      </c>
      <c r="B1458" s="356" t="s">
        <v>542</v>
      </c>
      <c r="C1458" s="292" t="s">
        <v>2</v>
      </c>
      <c r="D1458" s="333" t="s">
        <v>11</v>
      </c>
      <c r="E1458" s="141">
        <v>70330</v>
      </c>
      <c r="F1458" s="146">
        <v>5000000</v>
      </c>
      <c r="G1458" s="158">
        <v>5000000</v>
      </c>
    </row>
    <row r="1459" spans="1:7" ht="47.25" customHeight="1" x14ac:dyDescent="0.35">
      <c r="A1459" s="235" t="s">
        <v>3551</v>
      </c>
      <c r="B1459" s="356" t="s">
        <v>545</v>
      </c>
      <c r="C1459" s="292" t="s">
        <v>2</v>
      </c>
      <c r="D1459" s="333" t="s">
        <v>11</v>
      </c>
      <c r="E1459" s="141">
        <v>70330</v>
      </c>
      <c r="F1459" s="146">
        <v>5000000</v>
      </c>
      <c r="G1459" s="158">
        <v>7000000</v>
      </c>
    </row>
    <row r="1460" spans="1:7" ht="45" customHeight="1" x14ac:dyDescent="0.35">
      <c r="A1460" s="235" t="s">
        <v>3552</v>
      </c>
      <c r="B1460" s="356" t="s">
        <v>540</v>
      </c>
      <c r="C1460" s="155" t="s">
        <v>2</v>
      </c>
      <c r="D1460" s="155" t="s">
        <v>11</v>
      </c>
      <c r="E1460" s="141">
        <v>70330</v>
      </c>
      <c r="F1460" s="175">
        <v>15000000</v>
      </c>
      <c r="G1460" s="175">
        <v>30000000</v>
      </c>
    </row>
    <row r="1461" spans="1:7" ht="42" customHeight="1" x14ac:dyDescent="0.35">
      <c r="A1461" s="235" t="s">
        <v>3553</v>
      </c>
      <c r="B1461" s="356" t="s">
        <v>53</v>
      </c>
      <c r="C1461" s="155" t="s">
        <v>2</v>
      </c>
      <c r="D1461" s="155" t="s">
        <v>11</v>
      </c>
      <c r="E1461" s="141">
        <v>70330</v>
      </c>
      <c r="F1461" s="175">
        <v>10000000</v>
      </c>
      <c r="G1461" s="175">
        <v>20000000</v>
      </c>
    </row>
    <row r="1462" spans="1:7" ht="36.75" customHeight="1" x14ac:dyDescent="0.35">
      <c r="A1462" s="235" t="s">
        <v>3554</v>
      </c>
      <c r="B1462" s="356" t="s">
        <v>544</v>
      </c>
      <c r="C1462" s="155" t="s">
        <v>2</v>
      </c>
      <c r="D1462" s="155" t="s">
        <v>11</v>
      </c>
      <c r="E1462" s="141">
        <v>70330</v>
      </c>
      <c r="F1462" s="175">
        <v>10000000</v>
      </c>
      <c r="G1462" s="175">
        <v>15000000</v>
      </c>
    </row>
    <row r="1463" spans="1:7" ht="53.25" customHeight="1" x14ac:dyDescent="0.35">
      <c r="A1463" s="235" t="s">
        <v>3555</v>
      </c>
      <c r="B1463" s="356" t="s">
        <v>537</v>
      </c>
      <c r="C1463" s="155" t="s">
        <v>2</v>
      </c>
      <c r="D1463" s="155" t="s">
        <v>11</v>
      </c>
      <c r="E1463" s="141">
        <v>70330</v>
      </c>
      <c r="F1463" s="175">
        <v>44099629</v>
      </c>
      <c r="G1463" s="175">
        <v>44099629</v>
      </c>
    </row>
    <row r="1464" spans="1:7" ht="45" customHeight="1" x14ac:dyDescent="0.35">
      <c r="A1464" s="235" t="s">
        <v>3556</v>
      </c>
      <c r="B1464" s="356" t="s">
        <v>538</v>
      </c>
      <c r="C1464" s="155" t="s">
        <v>2</v>
      </c>
      <c r="D1464" s="155" t="s">
        <v>11</v>
      </c>
      <c r="E1464" s="141">
        <v>70330</v>
      </c>
      <c r="F1464" s="175">
        <v>20000000</v>
      </c>
      <c r="G1464" s="175">
        <v>20000000</v>
      </c>
    </row>
    <row r="1465" spans="1:7" ht="51" customHeight="1" x14ac:dyDescent="0.35">
      <c r="A1465" s="235" t="s">
        <v>3557</v>
      </c>
      <c r="B1465" s="356" t="s">
        <v>2085</v>
      </c>
      <c r="C1465" s="155" t="s">
        <v>2</v>
      </c>
      <c r="D1465" s="155" t="s">
        <v>11</v>
      </c>
      <c r="E1465" s="141">
        <v>70330</v>
      </c>
      <c r="F1465" s="175">
        <v>20000000</v>
      </c>
      <c r="G1465" s="175">
        <v>20000000</v>
      </c>
    </row>
    <row r="1466" spans="1:7" ht="43.5" customHeight="1" x14ac:dyDescent="0.35">
      <c r="A1466" s="235" t="s">
        <v>3558</v>
      </c>
      <c r="B1466" s="356" t="s">
        <v>539</v>
      </c>
      <c r="C1466" s="155" t="s">
        <v>2</v>
      </c>
      <c r="D1466" s="155" t="s">
        <v>11</v>
      </c>
      <c r="E1466" s="141">
        <v>70330</v>
      </c>
      <c r="F1466" s="175">
        <v>10000000</v>
      </c>
      <c r="G1466" s="175">
        <v>36835852</v>
      </c>
    </row>
    <row r="1467" spans="1:7" ht="48.75" customHeight="1" x14ac:dyDescent="0.35">
      <c r="A1467" s="235" t="s">
        <v>3559</v>
      </c>
      <c r="B1467" s="356" t="s">
        <v>541</v>
      </c>
      <c r="C1467" s="155" t="s">
        <v>2</v>
      </c>
      <c r="D1467" s="155" t="s">
        <v>11</v>
      </c>
      <c r="E1467" s="141">
        <v>70330</v>
      </c>
      <c r="F1467" s="175">
        <v>67000000</v>
      </c>
      <c r="G1467" s="175">
        <v>67000000</v>
      </c>
    </row>
    <row r="1468" spans="1:7" ht="38.25" customHeight="1" x14ac:dyDescent="0.35">
      <c r="A1468" s="235" t="s">
        <v>3560</v>
      </c>
      <c r="B1468" s="356" t="s">
        <v>2083</v>
      </c>
      <c r="C1468" s="155" t="s">
        <v>2</v>
      </c>
      <c r="D1468" s="155" t="s">
        <v>11</v>
      </c>
      <c r="E1468" s="141">
        <v>70330</v>
      </c>
      <c r="F1468" s="175">
        <v>20000000</v>
      </c>
      <c r="G1468" s="175">
        <v>25000000</v>
      </c>
    </row>
    <row r="1469" spans="1:7" ht="36" customHeight="1" x14ac:dyDescent="0.35">
      <c r="A1469" s="235" t="s">
        <v>3561</v>
      </c>
      <c r="B1469" s="356" t="s">
        <v>58</v>
      </c>
      <c r="C1469" s="155" t="s">
        <v>2</v>
      </c>
      <c r="D1469" s="155" t="s">
        <v>11</v>
      </c>
      <c r="E1469" s="141">
        <v>70330</v>
      </c>
      <c r="F1469" s="175">
        <v>30000000</v>
      </c>
      <c r="G1469" s="175">
        <v>100000000</v>
      </c>
    </row>
    <row r="1470" spans="1:7" ht="55.5" customHeight="1" x14ac:dyDescent="0.35">
      <c r="A1470" s="235" t="s">
        <v>3562</v>
      </c>
      <c r="B1470" s="356" t="s">
        <v>2084</v>
      </c>
      <c r="C1470" s="155" t="s">
        <v>2</v>
      </c>
      <c r="D1470" s="155" t="s">
        <v>11</v>
      </c>
      <c r="E1470" s="141">
        <v>70330</v>
      </c>
      <c r="F1470" s="175">
        <v>65000000</v>
      </c>
      <c r="G1470" s="175">
        <v>140000000</v>
      </c>
    </row>
    <row r="1471" spans="1:7" ht="46.5" customHeight="1" x14ac:dyDescent="0.35">
      <c r="A1471" s="235" t="s">
        <v>3563</v>
      </c>
      <c r="B1471" s="356" t="s">
        <v>82</v>
      </c>
      <c r="C1471" s="155" t="s">
        <v>2</v>
      </c>
      <c r="D1471" s="155" t="s">
        <v>11</v>
      </c>
      <c r="E1471" s="141">
        <v>70330</v>
      </c>
      <c r="F1471" s="175">
        <v>12500000</v>
      </c>
      <c r="G1471" s="175">
        <v>17500000</v>
      </c>
    </row>
    <row r="1472" spans="1:7" ht="61.5" customHeight="1" x14ac:dyDescent="0.35">
      <c r="A1472" s="235" t="s">
        <v>3564</v>
      </c>
      <c r="B1472" s="356" t="s">
        <v>543</v>
      </c>
      <c r="C1472" s="155" t="s">
        <v>2</v>
      </c>
      <c r="D1472" s="155" t="s">
        <v>11</v>
      </c>
      <c r="E1472" s="141">
        <v>70330</v>
      </c>
      <c r="F1472" s="175">
        <v>5000000</v>
      </c>
      <c r="G1472" s="175">
        <v>5000000</v>
      </c>
    </row>
    <row r="1473" spans="1:7" ht="43.5" customHeight="1" x14ac:dyDescent="0.35">
      <c r="A1473" s="275"/>
      <c r="B1473" s="290" t="s">
        <v>691</v>
      </c>
      <c r="C1473" s="162"/>
      <c r="D1473" s="216"/>
      <c r="E1473" s="162"/>
      <c r="F1473" s="168">
        <v>343599629</v>
      </c>
      <c r="G1473" s="168">
        <v>562435481</v>
      </c>
    </row>
    <row r="1474" spans="1:7" ht="28.5" customHeight="1" x14ac:dyDescent="0.35">
      <c r="A1474" s="243"/>
      <c r="B1474" s="291"/>
      <c r="C1474" s="152"/>
      <c r="D1474" s="273"/>
      <c r="E1474" s="152"/>
      <c r="F1474" s="277"/>
      <c r="G1474" s="277"/>
    </row>
    <row r="1475" spans="1:7" ht="26.25" customHeight="1" x14ac:dyDescent="0.35">
      <c r="A1475" s="311" t="s">
        <v>845</v>
      </c>
      <c r="B1475" s="430"/>
      <c r="C1475" s="312"/>
      <c r="D1475" s="313"/>
      <c r="E1475" s="312"/>
      <c r="F1475" s="314"/>
      <c r="G1475" s="314"/>
    </row>
    <row r="1476" spans="1:7" ht="32.25" hidden="1" customHeight="1" x14ac:dyDescent="0.35">
      <c r="A1476" s="325" t="s">
        <v>2633</v>
      </c>
      <c r="B1476" s="431"/>
      <c r="C1476" s="326"/>
      <c r="D1476" s="354"/>
      <c r="E1476" s="326"/>
      <c r="F1476" s="355"/>
      <c r="G1476" s="355"/>
    </row>
    <row r="1477" spans="1:7" ht="52.5" customHeight="1" x14ac:dyDescent="0.35">
      <c r="A1477" s="290" t="s">
        <v>690</v>
      </c>
      <c r="B1477" s="290" t="s">
        <v>46</v>
      </c>
      <c r="C1477" s="225" t="s">
        <v>48</v>
      </c>
      <c r="D1477" s="236" t="s">
        <v>45</v>
      </c>
      <c r="E1477" s="162" t="s">
        <v>47</v>
      </c>
      <c r="F1477" s="168" t="s">
        <v>4271</v>
      </c>
      <c r="G1477" s="168" t="s">
        <v>689</v>
      </c>
    </row>
    <row r="1478" spans="1:7" ht="33" customHeight="1" x14ac:dyDescent="0.35">
      <c r="A1478" s="235" t="s">
        <v>962</v>
      </c>
      <c r="B1478" s="336" t="s">
        <v>998</v>
      </c>
      <c r="C1478" s="141" t="s">
        <v>2</v>
      </c>
      <c r="D1478" s="333" t="s">
        <v>12</v>
      </c>
      <c r="E1478" s="141">
        <v>70330</v>
      </c>
      <c r="F1478" s="144">
        <v>7000000</v>
      </c>
      <c r="G1478" s="147">
        <v>9000000</v>
      </c>
    </row>
    <row r="1479" spans="1:7" ht="36.75" customHeight="1" x14ac:dyDescent="0.35">
      <c r="A1479" s="235" t="s">
        <v>963</v>
      </c>
      <c r="B1479" s="336" t="s">
        <v>171</v>
      </c>
      <c r="C1479" s="141" t="s">
        <v>2</v>
      </c>
      <c r="D1479" s="333" t="s">
        <v>12</v>
      </c>
      <c r="E1479" s="141">
        <v>70330</v>
      </c>
      <c r="F1479" s="144">
        <v>6000000</v>
      </c>
      <c r="G1479" s="147">
        <v>9000000</v>
      </c>
    </row>
    <row r="1480" spans="1:7" ht="36.75" customHeight="1" x14ac:dyDescent="0.35">
      <c r="A1480" s="235" t="s">
        <v>964</v>
      </c>
      <c r="B1480" s="336" t="s">
        <v>53</v>
      </c>
      <c r="C1480" s="141" t="s">
        <v>2</v>
      </c>
      <c r="D1480" s="333" t="s">
        <v>12</v>
      </c>
      <c r="E1480" s="141">
        <v>70330</v>
      </c>
      <c r="F1480" s="144">
        <v>15000000</v>
      </c>
      <c r="G1480" s="147">
        <v>15000000</v>
      </c>
    </row>
    <row r="1481" spans="1:7" ht="27" customHeight="1" x14ac:dyDescent="0.35">
      <c r="A1481" s="235" t="s">
        <v>965</v>
      </c>
      <c r="B1481" s="336" t="s">
        <v>85</v>
      </c>
      <c r="C1481" s="141" t="s">
        <v>2</v>
      </c>
      <c r="D1481" s="333" t="s">
        <v>12</v>
      </c>
      <c r="E1481" s="141">
        <v>70330</v>
      </c>
      <c r="F1481" s="144">
        <v>1000000</v>
      </c>
      <c r="G1481" s="147">
        <v>1000000</v>
      </c>
    </row>
    <row r="1482" spans="1:7" ht="27.75" customHeight="1" x14ac:dyDescent="0.35">
      <c r="A1482" s="235" t="s">
        <v>966</v>
      </c>
      <c r="B1482" s="336" t="s">
        <v>549</v>
      </c>
      <c r="C1482" s="141" t="s">
        <v>2</v>
      </c>
      <c r="D1482" s="333" t="s">
        <v>12</v>
      </c>
      <c r="E1482" s="141">
        <v>70330</v>
      </c>
      <c r="F1482" s="144">
        <v>10000000</v>
      </c>
      <c r="G1482" s="147">
        <v>10000000</v>
      </c>
    </row>
    <row r="1483" spans="1:7" ht="33.75" customHeight="1" x14ac:dyDescent="0.35">
      <c r="A1483" s="235" t="s">
        <v>967</v>
      </c>
      <c r="B1483" s="336" t="s">
        <v>548</v>
      </c>
      <c r="C1483" s="141" t="s">
        <v>2</v>
      </c>
      <c r="D1483" s="333" t="s">
        <v>12</v>
      </c>
      <c r="E1483" s="141">
        <v>70330</v>
      </c>
      <c r="F1483" s="144">
        <v>15000000</v>
      </c>
      <c r="G1483" s="147">
        <v>20000000</v>
      </c>
    </row>
    <row r="1484" spans="1:7" ht="40.5" customHeight="1" x14ac:dyDescent="0.35">
      <c r="A1484" s="235" t="s">
        <v>968</v>
      </c>
      <c r="B1484" s="336" t="s">
        <v>547</v>
      </c>
      <c r="C1484" s="141" t="s">
        <v>2</v>
      </c>
      <c r="D1484" s="333" t="s">
        <v>12</v>
      </c>
      <c r="E1484" s="141">
        <v>70330</v>
      </c>
      <c r="F1484" s="144">
        <v>1000000</v>
      </c>
      <c r="G1484" s="147">
        <v>9000000</v>
      </c>
    </row>
    <row r="1485" spans="1:7" ht="36" customHeight="1" x14ac:dyDescent="0.35">
      <c r="A1485" s="235" t="s">
        <v>969</v>
      </c>
      <c r="B1485" s="336" t="s">
        <v>550</v>
      </c>
      <c r="C1485" s="141" t="s">
        <v>2</v>
      </c>
      <c r="D1485" s="333" t="s">
        <v>12</v>
      </c>
      <c r="E1485" s="141">
        <v>70330</v>
      </c>
      <c r="F1485" s="144">
        <v>17000000</v>
      </c>
      <c r="G1485" s="147">
        <v>30000000</v>
      </c>
    </row>
    <row r="1486" spans="1:7" ht="28.5" customHeight="1" x14ac:dyDescent="0.35">
      <c r="A1486" s="219"/>
      <c r="B1486" s="290" t="s">
        <v>691</v>
      </c>
      <c r="C1486" s="225"/>
      <c r="D1486" s="236"/>
      <c r="E1486" s="225"/>
      <c r="F1486" s="227">
        <v>72000000</v>
      </c>
      <c r="G1486" s="227">
        <v>70000000</v>
      </c>
    </row>
    <row r="1487" spans="1:7" s="220" customFormat="1" ht="31.5" customHeight="1" x14ac:dyDescent="0.3">
      <c r="A1487" s="282"/>
      <c r="B1487" s="291" t="s">
        <v>4190</v>
      </c>
      <c r="C1487" s="279"/>
      <c r="D1487" s="280"/>
      <c r="E1487" s="279"/>
      <c r="F1487" s="281">
        <v>1901703128</v>
      </c>
      <c r="G1487" s="281">
        <v>2213458687</v>
      </c>
    </row>
    <row r="1488" spans="1:7" s="220" customFormat="1" ht="18.75" customHeight="1" x14ac:dyDescent="0.3">
      <c r="A1488" s="282"/>
      <c r="B1488" s="291"/>
      <c r="C1488" s="279"/>
      <c r="D1488" s="280"/>
      <c r="E1488" s="279"/>
      <c r="F1488" s="281"/>
      <c r="G1488" s="281"/>
    </row>
    <row r="1489" spans="1:7" s="220" customFormat="1" ht="31.5" customHeight="1" x14ac:dyDescent="0.3">
      <c r="A1489" s="466" t="s">
        <v>551</v>
      </c>
      <c r="B1489" s="466"/>
      <c r="C1489" s="466"/>
      <c r="D1489" s="466"/>
      <c r="E1489" s="466"/>
      <c r="F1489" s="466"/>
      <c r="G1489" s="466"/>
    </row>
    <row r="1490" spans="1:7" ht="28.5" customHeight="1" x14ac:dyDescent="0.35">
      <c r="A1490" s="311" t="s">
        <v>2184</v>
      </c>
      <c r="B1490" s="430"/>
      <c r="C1490" s="312"/>
      <c r="D1490" s="313"/>
      <c r="E1490" s="312"/>
      <c r="F1490" s="314"/>
      <c r="G1490" s="314"/>
    </row>
    <row r="1491" spans="1:7" ht="3.75" customHeight="1" x14ac:dyDescent="0.35">
      <c r="A1491" s="325" t="s">
        <v>883</v>
      </c>
      <c r="B1491" s="431"/>
      <c r="C1491" s="326"/>
      <c r="D1491" s="354"/>
      <c r="E1491" s="326"/>
      <c r="F1491" s="355"/>
      <c r="G1491" s="355"/>
    </row>
    <row r="1492" spans="1:7" ht="53.25" customHeight="1" x14ac:dyDescent="0.35">
      <c r="A1492" s="290" t="s">
        <v>690</v>
      </c>
      <c r="B1492" s="290" t="s">
        <v>46</v>
      </c>
      <c r="C1492" s="225" t="s">
        <v>48</v>
      </c>
      <c r="D1492" s="236" t="s">
        <v>45</v>
      </c>
      <c r="E1492" s="162" t="s">
        <v>47</v>
      </c>
      <c r="F1492" s="168" t="s">
        <v>4271</v>
      </c>
      <c r="G1492" s="168" t="s">
        <v>689</v>
      </c>
    </row>
    <row r="1493" spans="1:7" x14ac:dyDescent="0.35">
      <c r="A1493" s="338" t="s">
        <v>4288</v>
      </c>
      <c r="B1493" s="336" t="s">
        <v>553</v>
      </c>
      <c r="C1493" s="141" t="s">
        <v>2</v>
      </c>
      <c r="D1493" s="333" t="s">
        <v>552</v>
      </c>
      <c r="E1493" s="156">
        <v>70620</v>
      </c>
      <c r="F1493" s="144">
        <v>34000000000</v>
      </c>
      <c r="G1493" s="147">
        <v>31000000000</v>
      </c>
    </row>
    <row r="1494" spans="1:7" ht="32.25" customHeight="1" x14ac:dyDescent="0.35">
      <c r="A1494" s="219"/>
      <c r="B1494" s="290" t="s">
        <v>691</v>
      </c>
      <c r="C1494" s="225"/>
      <c r="D1494" s="236"/>
      <c r="E1494" s="225"/>
      <c r="F1494" s="227">
        <v>34000000000</v>
      </c>
      <c r="G1494" s="227">
        <v>31000000000</v>
      </c>
    </row>
    <row r="1495" spans="1:7" s="220" customFormat="1" ht="30" customHeight="1" x14ac:dyDescent="0.35">
      <c r="A1495" s="243"/>
      <c r="B1495" s="352"/>
      <c r="C1495" s="240"/>
      <c r="D1495" s="273"/>
      <c r="E1495" s="240"/>
      <c r="F1495" s="242"/>
      <c r="G1495" s="242"/>
    </row>
    <row r="1496" spans="1:7" ht="30" customHeight="1" x14ac:dyDescent="0.35">
      <c r="A1496" s="311" t="s">
        <v>1070</v>
      </c>
      <c r="B1496" s="430"/>
      <c r="C1496" s="312"/>
      <c r="D1496" s="313"/>
      <c r="E1496" s="312"/>
      <c r="F1496" s="314"/>
      <c r="G1496" s="314"/>
    </row>
    <row r="1497" spans="1:7" ht="24.75" customHeight="1" x14ac:dyDescent="0.35">
      <c r="A1497" s="325"/>
      <c r="B1497" s="431"/>
      <c r="C1497" s="326"/>
      <c r="D1497" s="354"/>
      <c r="E1497" s="326"/>
      <c r="F1497" s="355"/>
      <c r="G1497" s="355"/>
    </row>
    <row r="1498" spans="1:7" ht="66.75" customHeight="1" x14ac:dyDescent="0.35">
      <c r="A1498" s="172" t="s">
        <v>690</v>
      </c>
      <c r="B1498" s="290" t="s">
        <v>46</v>
      </c>
      <c r="C1498" s="173" t="s">
        <v>48</v>
      </c>
      <c r="D1498" s="214" t="s">
        <v>45</v>
      </c>
      <c r="E1498" s="166" t="s">
        <v>47</v>
      </c>
      <c r="F1498" s="174" t="s">
        <v>4271</v>
      </c>
      <c r="G1498" s="174" t="s">
        <v>689</v>
      </c>
    </row>
    <row r="1499" spans="1:7" ht="43.5" customHeight="1" x14ac:dyDescent="0.35">
      <c r="A1499" s="338" t="s">
        <v>4289</v>
      </c>
      <c r="B1499" s="336" t="s">
        <v>1071</v>
      </c>
      <c r="C1499" s="171" t="s">
        <v>2</v>
      </c>
      <c r="D1499" s="171" t="s">
        <v>1101</v>
      </c>
      <c r="E1499" s="448" t="s">
        <v>15</v>
      </c>
      <c r="F1499" s="305">
        <v>1510028479.99</v>
      </c>
      <c r="G1499" s="305">
        <v>3000000</v>
      </c>
    </row>
    <row r="1500" spans="1:7" ht="73.5" customHeight="1" x14ac:dyDescent="0.35">
      <c r="A1500" s="338" t="s">
        <v>4290</v>
      </c>
      <c r="B1500" s="336" t="s">
        <v>1072</v>
      </c>
      <c r="C1500" s="171" t="s">
        <v>2</v>
      </c>
      <c r="D1500" s="171" t="s">
        <v>1101</v>
      </c>
      <c r="E1500" s="448" t="s">
        <v>15</v>
      </c>
      <c r="F1500" s="305">
        <v>11872710</v>
      </c>
      <c r="G1500" s="305">
        <v>33428266.629999999</v>
      </c>
    </row>
    <row r="1501" spans="1:7" ht="57.75" customHeight="1" x14ac:dyDescent="0.35">
      <c r="A1501" s="338" t="s">
        <v>4291</v>
      </c>
      <c r="B1501" s="336" t="s">
        <v>1073</v>
      </c>
      <c r="C1501" s="171" t="s">
        <v>2</v>
      </c>
      <c r="D1501" s="171" t="s">
        <v>1101</v>
      </c>
      <c r="E1501" s="448" t="s">
        <v>15</v>
      </c>
      <c r="F1501" s="305">
        <v>6000000</v>
      </c>
      <c r="G1501" s="305">
        <v>39575700</v>
      </c>
    </row>
    <row r="1502" spans="1:7" ht="60" customHeight="1" x14ac:dyDescent="0.35">
      <c r="A1502" s="338" t="s">
        <v>4292</v>
      </c>
      <c r="B1502" s="336" t="s">
        <v>1074</v>
      </c>
      <c r="C1502" s="171" t="s">
        <v>2</v>
      </c>
      <c r="D1502" s="171" t="s">
        <v>1101</v>
      </c>
      <c r="E1502" s="448" t="s">
        <v>15</v>
      </c>
      <c r="F1502" s="305">
        <v>27134412.48</v>
      </c>
      <c r="G1502" s="305">
        <v>30000000</v>
      </c>
    </row>
    <row r="1503" spans="1:7" ht="70.5" customHeight="1" x14ac:dyDescent="0.35">
      <c r="A1503" s="338" t="s">
        <v>4293</v>
      </c>
      <c r="B1503" s="336" t="s">
        <v>1075</v>
      </c>
      <c r="C1503" s="171" t="s">
        <v>2</v>
      </c>
      <c r="D1503" s="171" t="s">
        <v>1101</v>
      </c>
      <c r="E1503" s="448" t="s">
        <v>15</v>
      </c>
      <c r="F1503" s="305">
        <v>23670000</v>
      </c>
      <c r="G1503" s="305">
        <v>41955480</v>
      </c>
    </row>
    <row r="1504" spans="1:7" ht="53.25" customHeight="1" x14ac:dyDescent="0.35">
      <c r="A1504" s="338" t="s">
        <v>4294</v>
      </c>
      <c r="B1504" s="336" t="s">
        <v>1076</v>
      </c>
      <c r="C1504" s="171" t="s">
        <v>2</v>
      </c>
      <c r="D1504" s="171" t="s">
        <v>1101</v>
      </c>
      <c r="E1504" s="448" t="s">
        <v>15</v>
      </c>
      <c r="F1504" s="305">
        <v>1410000</v>
      </c>
      <c r="G1504" s="305">
        <v>18899748</v>
      </c>
    </row>
    <row r="1505" spans="1:7" ht="56.25" customHeight="1" x14ac:dyDescent="0.35">
      <c r="A1505" s="338" t="s">
        <v>4295</v>
      </c>
      <c r="B1505" s="336" t="s">
        <v>1077</v>
      </c>
      <c r="C1505" s="171" t="s">
        <v>2</v>
      </c>
      <c r="D1505" s="171" t="s">
        <v>1101</v>
      </c>
      <c r="E1505" s="448" t="s">
        <v>15</v>
      </c>
      <c r="F1505" s="305">
        <v>24000000</v>
      </c>
      <c r="G1505" s="305">
        <v>16331058.200000003</v>
      </c>
    </row>
    <row r="1506" spans="1:7" ht="61.5" customHeight="1" x14ac:dyDescent="0.35">
      <c r="A1506" s="338" t="s">
        <v>4296</v>
      </c>
      <c r="B1506" s="336" t="s">
        <v>1078</v>
      </c>
      <c r="C1506" s="171" t="s">
        <v>2</v>
      </c>
      <c r="D1506" s="171" t="s">
        <v>1101</v>
      </c>
      <c r="E1506" s="448" t="s">
        <v>15</v>
      </c>
      <c r="F1506" s="305">
        <v>485536.5</v>
      </c>
      <c r="G1506" s="305">
        <v>99712635.599999994</v>
      </c>
    </row>
    <row r="1507" spans="1:7" ht="65.25" customHeight="1" x14ac:dyDescent="0.35">
      <c r="A1507" s="338" t="s">
        <v>4297</v>
      </c>
      <c r="B1507" s="336" t="s">
        <v>1079</v>
      </c>
      <c r="C1507" s="171" t="s">
        <v>2</v>
      </c>
      <c r="D1507" s="171" t="s">
        <v>1101</v>
      </c>
      <c r="E1507" s="448" t="s">
        <v>15</v>
      </c>
      <c r="F1507" s="305">
        <v>12659378</v>
      </c>
      <c r="G1507" s="305">
        <v>20804175</v>
      </c>
    </row>
    <row r="1508" spans="1:7" ht="90.75" customHeight="1" x14ac:dyDescent="0.35">
      <c r="A1508" s="338" t="s">
        <v>4298</v>
      </c>
      <c r="B1508" s="336" t="s">
        <v>556</v>
      </c>
      <c r="C1508" s="171" t="s">
        <v>2</v>
      </c>
      <c r="D1508" s="171" t="s">
        <v>1101</v>
      </c>
      <c r="E1508" s="448" t="s">
        <v>15</v>
      </c>
      <c r="F1508" s="305">
        <v>19066893</v>
      </c>
      <c r="G1508" s="305">
        <v>20967579.539999999</v>
      </c>
    </row>
    <row r="1509" spans="1:7" ht="80.25" customHeight="1" x14ac:dyDescent="0.35">
      <c r="A1509" s="338" t="s">
        <v>4299</v>
      </c>
      <c r="B1509" s="336" t="s">
        <v>1080</v>
      </c>
      <c r="C1509" s="171" t="s">
        <v>2</v>
      </c>
      <c r="D1509" s="171" t="s">
        <v>1101</v>
      </c>
      <c r="E1509" s="448" t="s">
        <v>15</v>
      </c>
      <c r="F1509" s="305">
        <v>75000000</v>
      </c>
      <c r="G1509" s="305">
        <v>6000000</v>
      </c>
    </row>
    <row r="1510" spans="1:7" ht="75.75" customHeight="1" x14ac:dyDescent="0.35">
      <c r="A1510" s="338" t="s">
        <v>4300</v>
      </c>
      <c r="B1510" s="336" t="s">
        <v>554</v>
      </c>
      <c r="C1510" s="171" t="s">
        <v>2</v>
      </c>
      <c r="D1510" s="171" t="s">
        <v>1101</v>
      </c>
      <c r="E1510" s="448" t="s">
        <v>15</v>
      </c>
      <c r="F1510" s="305">
        <v>82587382</v>
      </c>
      <c r="G1510" s="305">
        <v>18400000</v>
      </c>
    </row>
    <row r="1511" spans="1:7" ht="135.75" customHeight="1" x14ac:dyDescent="0.35">
      <c r="A1511" s="338" t="s">
        <v>4301</v>
      </c>
      <c r="B1511" s="336" t="s">
        <v>555</v>
      </c>
      <c r="C1511" s="171" t="s">
        <v>2</v>
      </c>
      <c r="D1511" s="171" t="s">
        <v>1101</v>
      </c>
      <c r="E1511" s="448" t="s">
        <v>15</v>
      </c>
      <c r="F1511" s="305">
        <v>64664741</v>
      </c>
      <c r="G1511" s="305">
        <v>3978371.25</v>
      </c>
    </row>
    <row r="1512" spans="1:7" ht="87" customHeight="1" x14ac:dyDescent="0.35">
      <c r="A1512" s="338" t="s">
        <v>4302</v>
      </c>
      <c r="B1512" s="336" t="s">
        <v>1081</v>
      </c>
      <c r="C1512" s="171" t="s">
        <v>2</v>
      </c>
      <c r="D1512" s="171" t="s">
        <v>1101</v>
      </c>
      <c r="E1512" s="448" t="s">
        <v>15</v>
      </c>
      <c r="F1512" s="305">
        <v>56099889</v>
      </c>
      <c r="G1512" s="305">
        <v>1618454.84</v>
      </c>
    </row>
    <row r="1513" spans="1:7" ht="67.5" customHeight="1" x14ac:dyDescent="0.35">
      <c r="A1513" s="338" t="s">
        <v>4303</v>
      </c>
      <c r="B1513" s="336" t="s">
        <v>1082</v>
      </c>
      <c r="C1513" s="171" t="s">
        <v>2</v>
      </c>
      <c r="D1513" s="171" t="s">
        <v>1101</v>
      </c>
      <c r="E1513" s="448" t="s">
        <v>15</v>
      </c>
      <c r="F1513" s="305">
        <v>212341.7</v>
      </c>
      <c r="G1513" s="305">
        <v>50000000</v>
      </c>
    </row>
    <row r="1514" spans="1:7" ht="81" customHeight="1" x14ac:dyDescent="0.35">
      <c r="A1514" s="338" t="s">
        <v>4304</v>
      </c>
      <c r="B1514" s="336" t="s">
        <v>1083</v>
      </c>
      <c r="C1514" s="171" t="s">
        <v>2</v>
      </c>
      <c r="D1514" s="171" t="s">
        <v>1101</v>
      </c>
      <c r="E1514" s="448" t="s">
        <v>15</v>
      </c>
      <c r="F1514" s="305">
        <v>60000000</v>
      </c>
      <c r="G1514" s="305">
        <v>49887639.600000001</v>
      </c>
    </row>
    <row r="1515" spans="1:7" ht="72.75" customHeight="1" x14ac:dyDescent="0.35">
      <c r="A1515" s="338" t="s">
        <v>4305</v>
      </c>
      <c r="B1515" s="336" t="s">
        <v>1084</v>
      </c>
      <c r="C1515" s="171" t="s">
        <v>2</v>
      </c>
      <c r="D1515" s="171" t="s">
        <v>1101</v>
      </c>
      <c r="E1515" s="448" t="s">
        <v>15</v>
      </c>
      <c r="F1515" s="305">
        <v>26703030</v>
      </c>
      <c r="G1515" s="305">
        <v>28595639.690000001</v>
      </c>
    </row>
    <row r="1516" spans="1:7" ht="76.5" customHeight="1" x14ac:dyDescent="0.35">
      <c r="A1516" s="338" t="s">
        <v>4306</v>
      </c>
      <c r="B1516" s="336" t="s">
        <v>1085</v>
      </c>
      <c r="C1516" s="171" t="s">
        <v>2</v>
      </c>
      <c r="D1516" s="171" t="s">
        <v>1101</v>
      </c>
      <c r="E1516" s="448" t="s">
        <v>15</v>
      </c>
      <c r="F1516" s="305">
        <v>11310113</v>
      </c>
      <c r="G1516" s="305">
        <v>67200000</v>
      </c>
    </row>
    <row r="1517" spans="1:7" ht="54.75" customHeight="1" x14ac:dyDescent="0.35">
      <c r="A1517" s="338" t="s">
        <v>4307</v>
      </c>
      <c r="B1517" s="336" t="s">
        <v>1086</v>
      </c>
      <c r="C1517" s="171" t="s">
        <v>2</v>
      </c>
      <c r="D1517" s="171" t="s">
        <v>1101</v>
      </c>
      <c r="E1517" s="448" t="s">
        <v>15</v>
      </c>
      <c r="F1517" s="305">
        <v>6326249</v>
      </c>
      <c r="G1517" s="305">
        <v>98621100</v>
      </c>
    </row>
    <row r="1518" spans="1:7" ht="60" customHeight="1" x14ac:dyDescent="0.35">
      <c r="A1518" s="338" t="s">
        <v>4308</v>
      </c>
      <c r="B1518" s="336" t="s">
        <v>1087</v>
      </c>
      <c r="C1518" s="171" t="s">
        <v>2</v>
      </c>
      <c r="D1518" s="171" t="s">
        <v>1101</v>
      </c>
      <c r="E1518" s="448" t="s">
        <v>15</v>
      </c>
      <c r="F1518" s="305">
        <v>1357554</v>
      </c>
      <c r="G1518" s="305">
        <v>17245139.629999999</v>
      </c>
    </row>
    <row r="1519" spans="1:7" ht="94.5" customHeight="1" x14ac:dyDescent="0.35">
      <c r="A1519" s="338" t="s">
        <v>4309</v>
      </c>
      <c r="B1519" s="336" t="s">
        <v>1088</v>
      </c>
      <c r="C1519" s="171" t="s">
        <v>2</v>
      </c>
      <c r="D1519" s="171" t="s">
        <v>1101</v>
      </c>
      <c r="E1519" s="448" t="s">
        <v>15</v>
      </c>
      <c r="F1519" s="305">
        <v>380852697</v>
      </c>
      <c r="G1519" s="305">
        <v>120000000</v>
      </c>
    </row>
    <row r="1520" spans="1:7" ht="96" customHeight="1" x14ac:dyDescent="0.35">
      <c r="A1520" s="338" t="s">
        <v>4310</v>
      </c>
      <c r="B1520" s="336" t="s">
        <v>1089</v>
      </c>
      <c r="C1520" s="171" t="s">
        <v>2</v>
      </c>
      <c r="D1520" s="171" t="s">
        <v>1101</v>
      </c>
      <c r="E1520" s="448" t="s">
        <v>15</v>
      </c>
      <c r="F1520" s="305">
        <v>74274039</v>
      </c>
      <c r="G1520" s="305">
        <v>31560000</v>
      </c>
    </row>
    <row r="1521" spans="1:7" ht="105.75" customHeight="1" x14ac:dyDescent="0.35">
      <c r="A1521" s="338" t="s">
        <v>4311</v>
      </c>
      <c r="B1521" s="336" t="s">
        <v>1090</v>
      </c>
      <c r="C1521" s="171" t="s">
        <v>2</v>
      </c>
      <c r="D1521" s="171" t="s">
        <v>1101</v>
      </c>
      <c r="E1521" s="448" t="s">
        <v>15</v>
      </c>
      <c r="F1521" s="305">
        <v>23454724</v>
      </c>
      <c r="G1521" s="305">
        <v>14505341.5</v>
      </c>
    </row>
    <row r="1522" spans="1:7" ht="108" customHeight="1" x14ac:dyDescent="0.35">
      <c r="A1522" s="338" t="s">
        <v>4312</v>
      </c>
      <c r="B1522" s="336" t="s">
        <v>1091</v>
      </c>
      <c r="C1522" s="171" t="s">
        <v>2</v>
      </c>
      <c r="D1522" s="171" t="s">
        <v>1101</v>
      </c>
      <c r="E1522" s="448" t="s">
        <v>15</v>
      </c>
      <c r="F1522" s="305">
        <v>41182400</v>
      </c>
      <c r="G1522" s="305">
        <v>88123751</v>
      </c>
    </row>
    <row r="1523" spans="1:7" ht="135.75" customHeight="1" x14ac:dyDescent="0.35">
      <c r="A1523" s="338" t="s">
        <v>4313</v>
      </c>
      <c r="B1523" s="336" t="s">
        <v>1092</v>
      </c>
      <c r="C1523" s="171" t="s">
        <v>2</v>
      </c>
      <c r="D1523" s="171" t="s">
        <v>1101</v>
      </c>
      <c r="E1523" s="448" t="s">
        <v>15</v>
      </c>
      <c r="F1523" s="305">
        <v>62139897</v>
      </c>
      <c r="G1523" s="305">
        <v>42000000</v>
      </c>
    </row>
    <row r="1524" spans="1:7" ht="117" customHeight="1" x14ac:dyDescent="0.35">
      <c r="A1524" s="338" t="s">
        <v>4314</v>
      </c>
      <c r="B1524" s="336" t="s">
        <v>1093</v>
      </c>
      <c r="C1524" s="171" t="s">
        <v>2</v>
      </c>
      <c r="D1524" s="171" t="s">
        <v>1101</v>
      </c>
      <c r="E1524" s="448" t="s">
        <v>15</v>
      </c>
      <c r="F1524" s="305">
        <v>66865955</v>
      </c>
      <c r="G1524" s="305">
        <v>32000000</v>
      </c>
    </row>
    <row r="1525" spans="1:7" ht="66.75" customHeight="1" x14ac:dyDescent="0.35">
      <c r="A1525" s="338" t="s">
        <v>4315</v>
      </c>
      <c r="B1525" s="336" t="s">
        <v>1094</v>
      </c>
      <c r="C1525" s="171" t="s">
        <v>2</v>
      </c>
      <c r="D1525" s="171" t="s">
        <v>1101</v>
      </c>
      <c r="E1525" s="448" t="s">
        <v>15</v>
      </c>
      <c r="F1525" s="305">
        <v>17189792</v>
      </c>
      <c r="G1525" s="305">
        <v>76800000</v>
      </c>
    </row>
    <row r="1526" spans="1:7" ht="92.25" customHeight="1" x14ac:dyDescent="0.35">
      <c r="A1526" s="338" t="s">
        <v>4316</v>
      </c>
      <c r="B1526" s="336" t="s">
        <v>1095</v>
      </c>
      <c r="C1526" s="171" t="s">
        <v>2</v>
      </c>
      <c r="D1526" s="171" t="s">
        <v>1101</v>
      </c>
      <c r="E1526" s="448" t="s">
        <v>15</v>
      </c>
      <c r="F1526" s="305">
        <v>80707879</v>
      </c>
      <c r="G1526" s="305">
        <v>99161653.5</v>
      </c>
    </row>
    <row r="1527" spans="1:7" ht="90.75" customHeight="1" x14ac:dyDescent="0.35">
      <c r="A1527" s="338" t="s">
        <v>4317</v>
      </c>
      <c r="B1527" s="336" t="s">
        <v>1096</v>
      </c>
      <c r="C1527" s="171" t="s">
        <v>2</v>
      </c>
      <c r="D1527" s="171" t="s">
        <v>1101</v>
      </c>
      <c r="E1527" s="448" t="s">
        <v>15</v>
      </c>
      <c r="F1527" s="305">
        <v>20517960</v>
      </c>
      <c r="G1527" s="305">
        <v>65600000</v>
      </c>
    </row>
    <row r="1528" spans="1:7" ht="84.75" customHeight="1" x14ac:dyDescent="0.35">
      <c r="A1528" s="338" t="s">
        <v>4318</v>
      </c>
      <c r="B1528" s="336" t="s">
        <v>1097</v>
      </c>
      <c r="C1528" s="171" t="s">
        <v>2</v>
      </c>
      <c r="D1528" s="171" t="s">
        <v>1101</v>
      </c>
      <c r="E1528" s="448" t="s">
        <v>15</v>
      </c>
      <c r="F1528" s="305">
        <v>72000000</v>
      </c>
      <c r="G1528" s="305">
        <v>110116509.3</v>
      </c>
    </row>
    <row r="1529" spans="1:7" ht="84.75" customHeight="1" x14ac:dyDescent="0.35">
      <c r="A1529" s="338" t="s">
        <v>4319</v>
      </c>
      <c r="B1529" s="336" t="s">
        <v>1098</v>
      </c>
      <c r="C1529" s="171" t="s">
        <v>2</v>
      </c>
      <c r="D1529" s="171" t="s">
        <v>1101</v>
      </c>
      <c r="E1529" s="448" t="s">
        <v>15</v>
      </c>
      <c r="F1529" s="305">
        <v>66000000</v>
      </c>
      <c r="G1529" s="305">
        <v>98692513.700000003</v>
      </c>
    </row>
    <row r="1530" spans="1:7" ht="43.5" customHeight="1" x14ac:dyDescent="0.35">
      <c r="A1530" s="338" t="s">
        <v>4320</v>
      </c>
      <c r="B1530" s="336" t="s">
        <v>580</v>
      </c>
      <c r="C1530" s="171" t="s">
        <v>2</v>
      </c>
      <c r="D1530" s="171" t="s">
        <v>1101</v>
      </c>
      <c r="E1530" s="448" t="s">
        <v>15</v>
      </c>
      <c r="F1530" s="305">
        <v>35000000</v>
      </c>
      <c r="G1530" s="305">
        <v>68175942.980000004</v>
      </c>
    </row>
    <row r="1531" spans="1:7" ht="33" customHeight="1" x14ac:dyDescent="0.35">
      <c r="A1531" s="338" t="s">
        <v>4321</v>
      </c>
      <c r="B1531" s="336" t="s">
        <v>146</v>
      </c>
      <c r="C1531" s="171" t="s">
        <v>2</v>
      </c>
      <c r="D1531" s="171" t="s">
        <v>1101</v>
      </c>
      <c r="E1531" s="448" t="s">
        <v>15</v>
      </c>
      <c r="F1531" s="305">
        <v>32000000</v>
      </c>
      <c r="G1531" s="305">
        <v>99733135.409999996</v>
      </c>
    </row>
    <row r="1532" spans="1:7" ht="42" customHeight="1" x14ac:dyDescent="0.35">
      <c r="A1532" s="338" t="s">
        <v>4322</v>
      </c>
      <c r="B1532" s="336" t="s">
        <v>1099</v>
      </c>
      <c r="C1532" s="171" t="s">
        <v>2</v>
      </c>
      <c r="D1532" s="171" t="s">
        <v>1101</v>
      </c>
      <c r="E1532" s="448" t="s">
        <v>15</v>
      </c>
      <c r="F1532" s="305">
        <v>5499861.9300000072</v>
      </c>
      <c r="G1532" s="305">
        <v>24623918.559999999</v>
      </c>
    </row>
    <row r="1533" spans="1:7" ht="63.75" customHeight="1" x14ac:dyDescent="0.35">
      <c r="A1533" s="338" t="s">
        <v>4323</v>
      </c>
      <c r="B1533" s="336" t="s">
        <v>1100</v>
      </c>
      <c r="C1533" s="171" t="s">
        <v>2</v>
      </c>
      <c r="D1533" s="171" t="s">
        <v>1101</v>
      </c>
      <c r="E1533" s="448" t="s">
        <v>15</v>
      </c>
      <c r="F1533" s="305">
        <v>7500138</v>
      </c>
      <c r="G1533" s="305">
        <v>61782040.539999999</v>
      </c>
    </row>
    <row r="1534" spans="1:7" ht="59.25" customHeight="1" x14ac:dyDescent="0.35">
      <c r="A1534" s="338" t="s">
        <v>4324</v>
      </c>
      <c r="B1534" s="359" t="s">
        <v>1102</v>
      </c>
      <c r="C1534" s="295" t="s">
        <v>2</v>
      </c>
      <c r="D1534" s="450" t="s">
        <v>1101</v>
      </c>
      <c r="E1534" s="449">
        <v>70111</v>
      </c>
      <c r="F1534" s="323">
        <v>200000000</v>
      </c>
      <c r="G1534" s="323"/>
    </row>
    <row r="1535" spans="1:7" ht="60.75" customHeight="1" x14ac:dyDescent="0.35">
      <c r="A1535" s="338" t="s">
        <v>4325</v>
      </c>
      <c r="B1535" s="359" t="s">
        <v>1103</v>
      </c>
      <c r="C1535" s="295">
        <v>2101</v>
      </c>
      <c r="D1535" s="450" t="s">
        <v>1101</v>
      </c>
      <c r="E1535" s="449">
        <v>70111</v>
      </c>
      <c r="F1535" s="323">
        <v>100000000</v>
      </c>
      <c r="G1535" s="323"/>
    </row>
    <row r="1536" spans="1:7" ht="63.75" customHeight="1" x14ac:dyDescent="0.35">
      <c r="A1536" s="338" t="s">
        <v>4326</v>
      </c>
      <c r="B1536" s="359" t="s">
        <v>1104</v>
      </c>
      <c r="C1536" s="295">
        <v>2101</v>
      </c>
      <c r="D1536" s="359" t="s">
        <v>1101</v>
      </c>
      <c r="E1536" s="449">
        <v>70111</v>
      </c>
      <c r="F1536" s="323">
        <v>148545963.47</v>
      </c>
      <c r="G1536" s="323"/>
    </row>
    <row r="1537" spans="1:7" ht="62.25" customHeight="1" x14ac:dyDescent="0.35">
      <c r="A1537" s="338" t="s">
        <v>4327</v>
      </c>
      <c r="B1537" s="359" t="s">
        <v>1105</v>
      </c>
      <c r="C1537" s="295" t="s">
        <v>2</v>
      </c>
      <c r="D1537" s="450" t="s">
        <v>1101</v>
      </c>
      <c r="E1537" s="449">
        <v>70111</v>
      </c>
      <c r="F1537" s="323">
        <v>150000000</v>
      </c>
      <c r="G1537" s="323"/>
    </row>
    <row r="1538" spans="1:7" x14ac:dyDescent="0.35">
      <c r="A1538" s="219"/>
      <c r="B1538" s="290" t="s">
        <v>691</v>
      </c>
      <c r="C1538" s="225"/>
      <c r="D1538" s="236"/>
      <c r="E1538" s="225"/>
      <c r="F1538" s="227">
        <v>3604320016.0699997</v>
      </c>
      <c r="G1538" s="227">
        <v>1699095794.47</v>
      </c>
    </row>
    <row r="1539" spans="1:7" s="220" customFormat="1" ht="12.75" customHeight="1" x14ac:dyDescent="0.35">
      <c r="A1539" s="243"/>
      <c r="B1539" s="352"/>
      <c r="C1539" s="240"/>
      <c r="D1539" s="273"/>
      <c r="E1539" s="240"/>
      <c r="F1539" s="242"/>
      <c r="G1539" s="242"/>
    </row>
    <row r="1540" spans="1:7" ht="33" customHeight="1" x14ac:dyDescent="0.35">
      <c r="A1540" s="325" t="s">
        <v>692</v>
      </c>
      <c r="B1540" s="431"/>
      <c r="C1540" s="326"/>
      <c r="D1540" s="273"/>
      <c r="E1540" s="240"/>
      <c r="F1540" s="242"/>
      <c r="G1540" s="242"/>
    </row>
    <row r="1541" spans="1:7" ht="54.75" customHeight="1" x14ac:dyDescent="0.35">
      <c r="A1541" s="290" t="s">
        <v>690</v>
      </c>
      <c r="B1541" s="290" t="s">
        <v>46</v>
      </c>
      <c r="C1541" s="225" t="s">
        <v>48</v>
      </c>
      <c r="D1541" s="236" t="s">
        <v>45</v>
      </c>
      <c r="E1541" s="162" t="s">
        <v>47</v>
      </c>
      <c r="F1541" s="168" t="s">
        <v>4271</v>
      </c>
      <c r="G1541" s="168" t="s">
        <v>645</v>
      </c>
    </row>
    <row r="1542" spans="1:7" ht="57" customHeight="1" x14ac:dyDescent="0.35">
      <c r="A1542" s="338" t="s">
        <v>4328</v>
      </c>
      <c r="B1542" s="359" t="s">
        <v>2891</v>
      </c>
      <c r="C1542" s="359" t="s">
        <v>2</v>
      </c>
      <c r="D1542" s="359" t="s">
        <v>4372</v>
      </c>
      <c r="E1542" s="442">
        <v>70111</v>
      </c>
      <c r="F1542" s="316">
        <v>3200000000</v>
      </c>
      <c r="G1542" s="147"/>
    </row>
    <row r="1543" spans="1:7" ht="55.5" customHeight="1" x14ac:dyDescent="0.35">
      <c r="A1543" s="338" t="s">
        <v>4329</v>
      </c>
      <c r="B1543" s="359" t="s">
        <v>4176</v>
      </c>
      <c r="C1543" s="359" t="s">
        <v>2</v>
      </c>
      <c r="D1543" s="359" t="s">
        <v>4372</v>
      </c>
      <c r="E1543" s="442">
        <v>70111</v>
      </c>
      <c r="F1543" s="316">
        <v>250000000</v>
      </c>
    </row>
    <row r="1544" spans="1:7" ht="56.25" customHeight="1" x14ac:dyDescent="0.35">
      <c r="A1544" s="338" t="s">
        <v>4330</v>
      </c>
      <c r="B1544" s="359" t="s">
        <v>2892</v>
      </c>
      <c r="C1544" s="359" t="s">
        <v>2</v>
      </c>
      <c r="D1544" s="359" t="s">
        <v>4372</v>
      </c>
      <c r="E1544" s="442">
        <v>70111</v>
      </c>
      <c r="F1544" s="316">
        <v>250000000</v>
      </c>
    </row>
    <row r="1545" spans="1:7" ht="49.5" customHeight="1" x14ac:dyDescent="0.35">
      <c r="A1545" s="338" t="s">
        <v>4331</v>
      </c>
      <c r="B1545" s="359" t="s">
        <v>2893</v>
      </c>
      <c r="C1545" s="359" t="s">
        <v>2</v>
      </c>
      <c r="D1545" s="359" t="s">
        <v>4372</v>
      </c>
      <c r="E1545" s="442">
        <v>70111</v>
      </c>
      <c r="F1545" s="316">
        <v>200000000</v>
      </c>
      <c r="G1545" s="147"/>
    </row>
    <row r="1546" spans="1:7" ht="59.25" customHeight="1" x14ac:dyDescent="0.35">
      <c r="A1546" s="338" t="s">
        <v>4332</v>
      </c>
      <c r="B1546" s="359" t="s">
        <v>2894</v>
      </c>
      <c r="C1546" s="359" t="s">
        <v>2</v>
      </c>
      <c r="D1546" s="359" t="s">
        <v>4372</v>
      </c>
      <c r="E1546" s="442">
        <v>70111</v>
      </c>
      <c r="F1546" s="316">
        <v>100000000</v>
      </c>
      <c r="G1546" s="147"/>
    </row>
    <row r="1547" spans="1:7" ht="45.75" customHeight="1" x14ac:dyDescent="0.35">
      <c r="A1547" s="338" t="s">
        <v>4333</v>
      </c>
      <c r="B1547" s="359" t="s">
        <v>580</v>
      </c>
      <c r="C1547" s="359" t="s">
        <v>2</v>
      </c>
      <c r="D1547" s="359" t="s">
        <v>4372</v>
      </c>
      <c r="E1547" s="442">
        <v>70111</v>
      </c>
      <c r="F1547" s="316">
        <v>5000000</v>
      </c>
      <c r="G1547" s="147"/>
    </row>
    <row r="1548" spans="1:7" ht="43.5" customHeight="1" x14ac:dyDescent="0.35">
      <c r="A1548" s="338" t="s">
        <v>4334</v>
      </c>
      <c r="B1548" s="359" t="s">
        <v>2895</v>
      </c>
      <c r="C1548" s="359" t="s">
        <v>2</v>
      </c>
      <c r="D1548" s="359" t="s">
        <v>4372</v>
      </c>
      <c r="E1548" s="442">
        <v>70111</v>
      </c>
      <c r="F1548" s="316">
        <v>5000000</v>
      </c>
      <c r="G1548" s="147"/>
    </row>
    <row r="1549" spans="1:7" ht="61.5" customHeight="1" x14ac:dyDescent="0.35">
      <c r="A1549" s="338" t="s">
        <v>4335</v>
      </c>
      <c r="B1549" s="359" t="s">
        <v>2850</v>
      </c>
      <c r="C1549" s="359" t="s">
        <v>2</v>
      </c>
      <c r="D1549" s="359" t="s">
        <v>4372</v>
      </c>
      <c r="E1549" s="442">
        <v>70111</v>
      </c>
      <c r="F1549" s="316">
        <v>2000000000</v>
      </c>
    </row>
    <row r="1550" spans="1:7" ht="61.5" customHeight="1" x14ac:dyDescent="0.35">
      <c r="A1550" s="338" t="s">
        <v>4336</v>
      </c>
      <c r="B1550" s="359" t="s">
        <v>2868</v>
      </c>
      <c r="C1550" s="359" t="s">
        <v>2</v>
      </c>
      <c r="D1550" s="359" t="s">
        <v>4372</v>
      </c>
      <c r="E1550" s="442">
        <v>70111</v>
      </c>
      <c r="F1550" s="316">
        <v>100000000</v>
      </c>
    </row>
    <row r="1551" spans="1:7" ht="46.5" customHeight="1" x14ac:dyDescent="0.35">
      <c r="A1551" s="219"/>
      <c r="B1551" s="290" t="s">
        <v>691</v>
      </c>
      <c r="C1551" s="225"/>
      <c r="D1551" s="236"/>
      <c r="E1551" s="225"/>
      <c r="F1551" s="227">
        <v>6110000000</v>
      </c>
      <c r="G1551" s="227">
        <v>0</v>
      </c>
    </row>
    <row r="1552" spans="1:7" s="220" customFormat="1" ht="33" customHeight="1" x14ac:dyDescent="0.35">
      <c r="A1552" s="345"/>
      <c r="B1552" s="291" t="s">
        <v>4189</v>
      </c>
      <c r="C1552" s="345"/>
      <c r="D1552" s="345"/>
      <c r="E1552" s="345"/>
      <c r="F1552" s="422">
        <v>43714320016.07</v>
      </c>
      <c r="G1552" s="322"/>
    </row>
    <row r="1553" spans="1:7" ht="3.75" customHeight="1" x14ac:dyDescent="0.35">
      <c r="A1553" s="243"/>
      <c r="B1553" s="352"/>
      <c r="C1553" s="240"/>
      <c r="D1553" s="273"/>
      <c r="E1553" s="240"/>
      <c r="F1553" s="242"/>
      <c r="G1553" s="242"/>
    </row>
    <row r="1554" spans="1:7" s="220" customFormat="1" ht="27" x14ac:dyDescent="0.3">
      <c r="A1554" s="467" t="s">
        <v>557</v>
      </c>
      <c r="B1554" s="467"/>
      <c r="C1554" s="467"/>
      <c r="D1554" s="467"/>
      <c r="E1554" s="467"/>
      <c r="F1554" s="467"/>
      <c r="G1554" s="467"/>
    </row>
    <row r="1555" spans="1:7" ht="32.25" customHeight="1" x14ac:dyDescent="0.35">
      <c r="A1555" s="311" t="s">
        <v>1066</v>
      </c>
      <c r="B1555" s="430"/>
      <c r="C1555" s="312"/>
      <c r="D1555" s="313"/>
      <c r="E1555" s="312"/>
      <c r="F1555" s="314"/>
      <c r="G1555" s="314"/>
    </row>
    <row r="1556" spans="1:7" ht="78" customHeight="1" x14ac:dyDescent="0.35">
      <c r="A1556" s="290" t="s">
        <v>690</v>
      </c>
      <c r="B1556" s="290" t="s">
        <v>46</v>
      </c>
      <c r="C1556" s="225" t="s">
        <v>48</v>
      </c>
      <c r="D1556" s="236" t="s">
        <v>45</v>
      </c>
      <c r="E1556" s="162" t="s">
        <v>47</v>
      </c>
      <c r="F1556" s="168" t="s">
        <v>4271</v>
      </c>
      <c r="G1556" s="168" t="s">
        <v>645</v>
      </c>
    </row>
    <row r="1557" spans="1:7" ht="36" customHeight="1" x14ac:dyDescent="0.35">
      <c r="A1557" s="235" t="s">
        <v>3565</v>
      </c>
      <c r="B1557" s="336" t="s">
        <v>4162</v>
      </c>
      <c r="C1557" s="392" t="s">
        <v>2</v>
      </c>
      <c r="D1557" s="333" t="s">
        <v>16</v>
      </c>
      <c r="E1557" s="141">
        <v>70133</v>
      </c>
      <c r="F1557" s="147">
        <v>31000000</v>
      </c>
      <c r="G1557" s="147">
        <v>10000000</v>
      </c>
    </row>
    <row r="1558" spans="1:7" ht="36" customHeight="1" x14ac:dyDescent="0.35">
      <c r="A1558" s="235" t="s">
        <v>3566</v>
      </c>
      <c r="B1558" s="336" t="s">
        <v>4163</v>
      </c>
      <c r="C1558" s="392" t="s">
        <v>2</v>
      </c>
      <c r="D1558" s="333" t="s">
        <v>16</v>
      </c>
      <c r="E1558" s="141">
        <v>70133</v>
      </c>
      <c r="F1558" s="147">
        <v>2200000</v>
      </c>
      <c r="G1558" s="147">
        <v>5000000</v>
      </c>
    </row>
    <row r="1559" spans="1:7" ht="36" customHeight="1" x14ac:dyDescent="0.35">
      <c r="A1559" s="235" t="s">
        <v>3567</v>
      </c>
      <c r="B1559" s="336" t="s">
        <v>4165</v>
      </c>
      <c r="C1559" s="392" t="s">
        <v>2</v>
      </c>
      <c r="D1559" s="333" t="s">
        <v>16</v>
      </c>
      <c r="E1559" s="141">
        <v>70133</v>
      </c>
      <c r="F1559" s="147">
        <v>3200000</v>
      </c>
      <c r="G1559" s="147">
        <v>5000000</v>
      </c>
    </row>
    <row r="1560" spans="1:7" ht="36" customHeight="1" x14ac:dyDescent="0.35">
      <c r="A1560" s="235" t="s">
        <v>3568</v>
      </c>
      <c r="B1560" s="336" t="s">
        <v>558</v>
      </c>
      <c r="C1560" s="392" t="s">
        <v>2</v>
      </c>
      <c r="D1560" s="333" t="s">
        <v>16</v>
      </c>
      <c r="E1560" s="141">
        <v>70133</v>
      </c>
      <c r="F1560" s="147">
        <v>3000000</v>
      </c>
      <c r="G1560" s="147">
        <v>140000000</v>
      </c>
    </row>
    <row r="1561" spans="1:7" ht="36" customHeight="1" x14ac:dyDescent="0.35">
      <c r="A1561" s="235" t="s">
        <v>3569</v>
      </c>
      <c r="B1561" s="336" t="s">
        <v>4164</v>
      </c>
      <c r="C1561" s="392" t="s">
        <v>2</v>
      </c>
      <c r="D1561" s="333" t="s">
        <v>16</v>
      </c>
      <c r="E1561" s="141">
        <v>70133</v>
      </c>
      <c r="F1561" s="147">
        <v>32000000</v>
      </c>
      <c r="G1561" s="147">
        <v>10000000</v>
      </c>
    </row>
    <row r="1562" spans="1:7" ht="36" customHeight="1" x14ac:dyDescent="0.35">
      <c r="A1562" s="235" t="s">
        <v>3570</v>
      </c>
      <c r="B1562" s="336" t="s">
        <v>4166</v>
      </c>
      <c r="C1562" s="392" t="s">
        <v>2</v>
      </c>
      <c r="D1562" s="333" t="s">
        <v>16</v>
      </c>
      <c r="E1562" s="141">
        <v>70133</v>
      </c>
      <c r="F1562" s="147">
        <v>2000000</v>
      </c>
      <c r="G1562" s="147">
        <v>10000000</v>
      </c>
    </row>
    <row r="1563" spans="1:7" ht="36" customHeight="1" x14ac:dyDescent="0.35">
      <c r="A1563" s="235" t="s">
        <v>3571</v>
      </c>
      <c r="B1563" s="336" t="s">
        <v>2111</v>
      </c>
      <c r="C1563" s="392" t="s">
        <v>2</v>
      </c>
      <c r="D1563" s="333" t="s">
        <v>16</v>
      </c>
      <c r="E1563" s="141">
        <v>70133</v>
      </c>
      <c r="F1563" s="147">
        <v>20000000</v>
      </c>
      <c r="G1563" s="147">
        <v>250000000</v>
      </c>
    </row>
    <row r="1564" spans="1:7" ht="36" customHeight="1" x14ac:dyDescent="0.35">
      <c r="A1564" s="235" t="s">
        <v>3572</v>
      </c>
      <c r="B1564" s="336" t="s">
        <v>2112</v>
      </c>
      <c r="C1564" s="392" t="s">
        <v>2</v>
      </c>
      <c r="D1564" s="333" t="s">
        <v>16</v>
      </c>
      <c r="E1564" s="141">
        <v>70133</v>
      </c>
      <c r="F1564" s="147">
        <v>25000000</v>
      </c>
      <c r="G1564" s="147">
        <v>0</v>
      </c>
    </row>
    <row r="1565" spans="1:7" ht="36" customHeight="1" x14ac:dyDescent="0.35">
      <c r="A1565" s="235" t="s">
        <v>3573</v>
      </c>
      <c r="B1565" s="336" t="s">
        <v>2113</v>
      </c>
      <c r="C1565" s="392" t="s">
        <v>2</v>
      </c>
      <c r="D1565" s="333" t="s">
        <v>16</v>
      </c>
      <c r="E1565" s="141">
        <v>70133</v>
      </c>
      <c r="F1565" s="147">
        <v>5000000</v>
      </c>
      <c r="G1565" s="147">
        <v>0</v>
      </c>
    </row>
    <row r="1566" spans="1:7" ht="36" customHeight="1" x14ac:dyDescent="0.35">
      <c r="A1566" s="235" t="s">
        <v>3574</v>
      </c>
      <c r="B1566" s="336" t="s">
        <v>2114</v>
      </c>
      <c r="C1566" s="392" t="s">
        <v>2</v>
      </c>
      <c r="D1566" s="333" t="s">
        <v>16</v>
      </c>
      <c r="E1566" s="141">
        <v>70133</v>
      </c>
      <c r="F1566" s="147">
        <v>10000000</v>
      </c>
      <c r="G1566" s="147">
        <v>100000000</v>
      </c>
    </row>
    <row r="1567" spans="1:7" ht="36" customHeight="1" x14ac:dyDescent="0.35">
      <c r="A1567" s="235" t="s">
        <v>3575</v>
      </c>
      <c r="B1567" s="336" t="s">
        <v>2115</v>
      </c>
      <c r="C1567" s="392" t="s">
        <v>2</v>
      </c>
      <c r="D1567" s="333" t="s">
        <v>16</v>
      </c>
      <c r="E1567" s="141">
        <v>70133</v>
      </c>
      <c r="F1567" s="147">
        <v>2000000</v>
      </c>
      <c r="G1567" s="147">
        <v>0</v>
      </c>
    </row>
    <row r="1568" spans="1:7" ht="58.5" customHeight="1" x14ac:dyDescent="0.35">
      <c r="A1568" s="235" t="s">
        <v>3576</v>
      </c>
      <c r="B1568" s="336" t="s">
        <v>2116</v>
      </c>
      <c r="C1568" s="392" t="s">
        <v>2</v>
      </c>
      <c r="D1568" s="333" t="s">
        <v>16</v>
      </c>
      <c r="E1568" s="141">
        <v>70133</v>
      </c>
      <c r="F1568" s="147">
        <v>35000000</v>
      </c>
      <c r="G1568" s="147">
        <v>65460000</v>
      </c>
    </row>
    <row r="1569" spans="1:7" ht="36" customHeight="1" x14ac:dyDescent="0.35">
      <c r="A1569" s="235" t="s">
        <v>3577</v>
      </c>
      <c r="B1569" s="336" t="s">
        <v>2110</v>
      </c>
      <c r="C1569" s="392" t="s">
        <v>2</v>
      </c>
      <c r="D1569" s="333" t="s">
        <v>16</v>
      </c>
      <c r="E1569" s="141">
        <v>70133</v>
      </c>
      <c r="F1569" s="147">
        <v>31000000</v>
      </c>
      <c r="G1569" s="147">
        <v>0</v>
      </c>
    </row>
    <row r="1570" spans="1:7" ht="48" customHeight="1" x14ac:dyDescent="0.35">
      <c r="A1570" s="235" t="s">
        <v>3578</v>
      </c>
      <c r="B1570" s="336" t="s">
        <v>2117</v>
      </c>
      <c r="C1570" s="392" t="s">
        <v>2</v>
      </c>
      <c r="D1570" s="333" t="s">
        <v>16</v>
      </c>
      <c r="E1570" s="141">
        <v>70133</v>
      </c>
      <c r="F1570" s="147">
        <v>500000</v>
      </c>
      <c r="G1570" s="147">
        <v>15000000</v>
      </c>
    </row>
    <row r="1571" spans="1:7" ht="36" customHeight="1" x14ac:dyDescent="0.35">
      <c r="A1571" s="235" t="s">
        <v>3579</v>
      </c>
      <c r="B1571" s="336" t="s">
        <v>104</v>
      </c>
      <c r="C1571" s="392" t="s">
        <v>2</v>
      </c>
      <c r="D1571" s="333" t="s">
        <v>16</v>
      </c>
      <c r="E1571" s="141">
        <v>70133</v>
      </c>
      <c r="F1571" s="147">
        <v>300000</v>
      </c>
      <c r="G1571" s="147">
        <v>500000</v>
      </c>
    </row>
    <row r="1572" spans="1:7" ht="36" customHeight="1" x14ac:dyDescent="0.35">
      <c r="A1572" s="235" t="s">
        <v>3580</v>
      </c>
      <c r="B1572" s="336" t="s">
        <v>2118</v>
      </c>
      <c r="C1572" s="392" t="s">
        <v>2</v>
      </c>
      <c r="D1572" s="333" t="s">
        <v>16</v>
      </c>
      <c r="E1572" s="141">
        <v>70133</v>
      </c>
      <c r="F1572" s="147">
        <v>200000</v>
      </c>
      <c r="G1572" s="147">
        <v>200000</v>
      </c>
    </row>
    <row r="1573" spans="1:7" ht="36" customHeight="1" x14ac:dyDescent="0.35">
      <c r="A1573" s="235" t="s">
        <v>3581</v>
      </c>
      <c r="B1573" s="336" t="s">
        <v>559</v>
      </c>
      <c r="C1573" s="392" t="s">
        <v>2</v>
      </c>
      <c r="D1573" s="333" t="s">
        <v>16</v>
      </c>
      <c r="E1573" s="141">
        <v>70133</v>
      </c>
      <c r="F1573" s="147">
        <v>500000</v>
      </c>
      <c r="G1573" s="147">
        <v>500000</v>
      </c>
    </row>
    <row r="1574" spans="1:7" ht="36" customHeight="1" x14ac:dyDescent="0.35">
      <c r="A1574" s="235" t="s">
        <v>3582</v>
      </c>
      <c r="B1574" s="336" t="s">
        <v>82</v>
      </c>
      <c r="C1574" s="392" t="s">
        <v>2</v>
      </c>
      <c r="D1574" s="333" t="s">
        <v>16</v>
      </c>
      <c r="E1574" s="141">
        <v>70133</v>
      </c>
      <c r="F1574" s="147">
        <v>3500000</v>
      </c>
      <c r="G1574" s="147">
        <v>4000000</v>
      </c>
    </row>
    <row r="1575" spans="1:7" ht="36" customHeight="1" x14ac:dyDescent="0.35">
      <c r="A1575" s="235" t="s">
        <v>3583</v>
      </c>
      <c r="B1575" s="336" t="s">
        <v>648</v>
      </c>
      <c r="C1575" s="392" t="s">
        <v>2</v>
      </c>
      <c r="D1575" s="333" t="s">
        <v>16</v>
      </c>
      <c r="E1575" s="141">
        <v>70133</v>
      </c>
      <c r="F1575" s="147">
        <v>806439</v>
      </c>
      <c r="G1575" s="147">
        <v>7000000</v>
      </c>
    </row>
    <row r="1576" spans="1:7" ht="36" customHeight="1" x14ac:dyDescent="0.35">
      <c r="A1576" s="235" t="s">
        <v>3584</v>
      </c>
      <c r="B1576" s="336" t="s">
        <v>2119</v>
      </c>
      <c r="C1576" s="392" t="s">
        <v>2</v>
      </c>
      <c r="D1576" s="333" t="s">
        <v>16</v>
      </c>
      <c r="E1576" s="141">
        <v>70133</v>
      </c>
      <c r="F1576" s="147">
        <v>500000</v>
      </c>
      <c r="G1576" s="147">
        <v>2500000</v>
      </c>
    </row>
    <row r="1577" spans="1:7" ht="36" customHeight="1" x14ac:dyDescent="0.35">
      <c r="A1577" s="235" t="s">
        <v>3585</v>
      </c>
      <c r="B1577" s="336" t="s">
        <v>53</v>
      </c>
      <c r="C1577" s="392" t="s">
        <v>2</v>
      </c>
      <c r="D1577" s="333" t="s">
        <v>16</v>
      </c>
      <c r="E1577" s="141">
        <v>70133</v>
      </c>
      <c r="F1577" s="147">
        <v>2500000</v>
      </c>
      <c r="G1577" s="147">
        <v>2000000</v>
      </c>
    </row>
    <row r="1578" spans="1:7" ht="36" customHeight="1" x14ac:dyDescent="0.35">
      <c r="A1578" s="235" t="s">
        <v>3586</v>
      </c>
      <c r="B1578" s="336" t="s">
        <v>2859</v>
      </c>
      <c r="C1578" s="333" t="s">
        <v>2</v>
      </c>
      <c r="D1578" s="333" t="s">
        <v>16</v>
      </c>
      <c r="E1578" s="275">
        <v>70133</v>
      </c>
      <c r="F1578" s="147">
        <v>60000000</v>
      </c>
      <c r="G1578" s="147">
        <v>0</v>
      </c>
    </row>
    <row r="1579" spans="1:7" ht="36" customHeight="1" x14ac:dyDescent="0.35">
      <c r="A1579" s="235" t="s">
        <v>3587</v>
      </c>
      <c r="B1579" s="336" t="s">
        <v>2860</v>
      </c>
      <c r="C1579" s="333" t="s">
        <v>2</v>
      </c>
      <c r="D1579" s="333" t="s">
        <v>16</v>
      </c>
      <c r="E1579" s="275">
        <v>70133</v>
      </c>
      <c r="F1579" s="147">
        <v>670600000</v>
      </c>
      <c r="G1579" s="147">
        <v>0</v>
      </c>
    </row>
    <row r="1580" spans="1:7" ht="36" customHeight="1" x14ac:dyDescent="0.35">
      <c r="A1580" s="235" t="s">
        <v>3588</v>
      </c>
      <c r="B1580" s="336" t="s">
        <v>4057</v>
      </c>
      <c r="C1580" s="333" t="s">
        <v>2</v>
      </c>
      <c r="D1580" s="333" t="s">
        <v>16</v>
      </c>
      <c r="E1580" s="275">
        <v>70133</v>
      </c>
      <c r="F1580" s="147">
        <v>400000000</v>
      </c>
      <c r="G1580" s="147"/>
    </row>
    <row r="1581" spans="1:7" ht="36" customHeight="1" x14ac:dyDescent="0.35">
      <c r="A1581" s="219"/>
      <c r="B1581" s="290" t="s">
        <v>691</v>
      </c>
      <c r="C1581" s="162"/>
      <c r="D1581" s="236"/>
      <c r="E1581" s="162"/>
      <c r="F1581" s="168">
        <v>1340806439</v>
      </c>
      <c r="G1581" s="168">
        <v>627160000</v>
      </c>
    </row>
    <row r="1582" spans="1:7" s="220" customFormat="1" ht="22.5" customHeight="1" x14ac:dyDescent="0.35">
      <c r="A1582" s="243"/>
      <c r="B1582" s="352"/>
      <c r="C1582" s="150"/>
      <c r="D1582" s="273"/>
      <c r="E1582" s="150"/>
      <c r="F1582" s="383"/>
      <c r="G1582" s="151"/>
    </row>
    <row r="1583" spans="1:7" ht="33.75" hidden="1" customHeight="1" x14ac:dyDescent="0.35">
      <c r="A1583" s="243"/>
      <c r="B1583" s="352"/>
      <c r="C1583" s="150"/>
      <c r="D1583" s="273"/>
      <c r="E1583" s="150"/>
      <c r="G1583" s="151"/>
    </row>
    <row r="1584" spans="1:7" ht="33" customHeight="1" x14ac:dyDescent="0.35">
      <c r="A1584" s="311" t="s">
        <v>869</v>
      </c>
      <c r="B1584" s="430"/>
      <c r="C1584" s="312"/>
      <c r="D1584" s="313"/>
      <c r="E1584" s="312"/>
      <c r="F1584" s="314"/>
      <c r="G1584" s="314"/>
    </row>
    <row r="1585" spans="1:7" ht="32.25" hidden="1" customHeight="1" x14ac:dyDescent="0.35">
      <c r="A1585" s="325" t="s">
        <v>869</v>
      </c>
      <c r="B1585" s="431"/>
      <c r="C1585" s="326"/>
      <c r="D1585" s="354"/>
      <c r="E1585" s="326"/>
      <c r="F1585" s="355" t="e">
        <v>#REF!</v>
      </c>
      <c r="G1585" s="355"/>
    </row>
    <row r="1586" spans="1:7" ht="56.25" customHeight="1" x14ac:dyDescent="0.35">
      <c r="A1586" s="290" t="s">
        <v>690</v>
      </c>
      <c r="B1586" s="290" t="s">
        <v>46</v>
      </c>
      <c r="C1586" s="225" t="s">
        <v>48</v>
      </c>
      <c r="D1586" s="236" t="s">
        <v>45</v>
      </c>
      <c r="E1586" s="162" t="s">
        <v>47</v>
      </c>
      <c r="F1586" s="168" t="s">
        <v>4271</v>
      </c>
      <c r="G1586" s="168" t="s">
        <v>645</v>
      </c>
    </row>
    <row r="1587" spans="1:7" ht="27.75" customHeight="1" x14ac:dyDescent="0.35">
      <c r="A1587" s="327" t="s">
        <v>3589</v>
      </c>
      <c r="B1587" s="336" t="s">
        <v>50</v>
      </c>
      <c r="C1587" s="392" t="s">
        <v>2</v>
      </c>
      <c r="D1587" s="333" t="s">
        <v>26</v>
      </c>
      <c r="E1587" s="141">
        <v>70133</v>
      </c>
      <c r="F1587" s="144">
        <v>300000</v>
      </c>
      <c r="G1587" s="147">
        <v>300000</v>
      </c>
    </row>
    <row r="1588" spans="1:7" ht="27.75" customHeight="1" x14ac:dyDescent="0.35">
      <c r="A1588" s="327" t="s">
        <v>3590</v>
      </c>
      <c r="B1588" s="336" t="s">
        <v>146</v>
      </c>
      <c r="C1588" s="392" t="s">
        <v>2</v>
      </c>
      <c r="D1588" s="333" t="s">
        <v>26</v>
      </c>
      <c r="E1588" s="141">
        <v>70133</v>
      </c>
      <c r="F1588" s="144">
        <v>7416610</v>
      </c>
      <c r="G1588" s="147">
        <v>7416610</v>
      </c>
    </row>
    <row r="1589" spans="1:7" ht="27.75" customHeight="1" x14ac:dyDescent="0.35">
      <c r="A1589" s="327" t="s">
        <v>3591</v>
      </c>
      <c r="B1589" s="336" t="s">
        <v>560</v>
      </c>
      <c r="C1589" s="392" t="s">
        <v>2</v>
      </c>
      <c r="D1589" s="333" t="s">
        <v>26</v>
      </c>
      <c r="E1589" s="141">
        <v>70133</v>
      </c>
      <c r="F1589" s="144">
        <v>1000000</v>
      </c>
      <c r="G1589" s="147">
        <v>10000000</v>
      </c>
    </row>
    <row r="1590" spans="1:7" ht="27.75" customHeight="1" x14ac:dyDescent="0.35">
      <c r="A1590" s="327" t="s">
        <v>3592</v>
      </c>
      <c r="B1590" s="286" t="s">
        <v>646</v>
      </c>
      <c r="C1590" s="392" t="s">
        <v>2</v>
      </c>
      <c r="D1590" s="333" t="s">
        <v>26</v>
      </c>
      <c r="E1590" s="141">
        <v>70133</v>
      </c>
      <c r="F1590" s="144">
        <v>5000000</v>
      </c>
      <c r="G1590" s="147">
        <v>5000000</v>
      </c>
    </row>
    <row r="1591" spans="1:7" ht="27.75" customHeight="1" x14ac:dyDescent="0.35">
      <c r="A1591" s="327" t="s">
        <v>3593</v>
      </c>
      <c r="B1591" s="336" t="s">
        <v>561</v>
      </c>
      <c r="C1591" s="392" t="s">
        <v>2</v>
      </c>
      <c r="D1591" s="333" t="s">
        <v>26</v>
      </c>
      <c r="E1591" s="141">
        <v>70133</v>
      </c>
      <c r="F1591" s="144">
        <v>1000000</v>
      </c>
      <c r="G1591" s="147">
        <v>10000000</v>
      </c>
    </row>
    <row r="1592" spans="1:7" ht="27.75" customHeight="1" x14ac:dyDescent="0.35">
      <c r="A1592" s="327" t="s">
        <v>3594</v>
      </c>
      <c r="B1592" s="336" t="s">
        <v>51</v>
      </c>
      <c r="C1592" s="392" t="s">
        <v>2</v>
      </c>
      <c r="D1592" s="333" t="s">
        <v>26</v>
      </c>
      <c r="E1592" s="141">
        <v>70133</v>
      </c>
      <c r="F1592" s="144">
        <v>500000</v>
      </c>
      <c r="G1592" s="147">
        <v>500000</v>
      </c>
    </row>
    <row r="1593" spans="1:7" ht="27.75" customHeight="1" x14ac:dyDescent="0.35">
      <c r="A1593" s="327" t="s">
        <v>3595</v>
      </c>
      <c r="B1593" s="336" t="s">
        <v>166</v>
      </c>
      <c r="C1593" s="392" t="s">
        <v>2</v>
      </c>
      <c r="D1593" s="333" t="s">
        <v>26</v>
      </c>
      <c r="E1593" s="141">
        <v>70133</v>
      </c>
      <c r="F1593" s="144">
        <v>5000000</v>
      </c>
      <c r="G1593" s="147">
        <v>10000000</v>
      </c>
    </row>
    <row r="1594" spans="1:7" ht="27.75" customHeight="1" x14ac:dyDescent="0.35">
      <c r="A1594" s="327" t="s">
        <v>3596</v>
      </c>
      <c r="B1594" s="336" t="s">
        <v>99</v>
      </c>
      <c r="C1594" s="392" t="s">
        <v>2</v>
      </c>
      <c r="D1594" s="333" t="s">
        <v>27</v>
      </c>
      <c r="E1594" s="141">
        <v>70133</v>
      </c>
      <c r="F1594" s="144">
        <v>5000000</v>
      </c>
      <c r="G1594" s="147">
        <v>5000000</v>
      </c>
    </row>
    <row r="1595" spans="1:7" ht="24" customHeight="1" x14ac:dyDescent="0.35">
      <c r="A1595" s="219"/>
      <c r="B1595" s="290" t="s">
        <v>691</v>
      </c>
      <c r="C1595" s="225"/>
      <c r="D1595" s="236"/>
      <c r="E1595" s="225"/>
      <c r="F1595" s="227">
        <v>25216610</v>
      </c>
      <c r="G1595" s="227">
        <v>48216610</v>
      </c>
    </row>
    <row r="1596" spans="1:7" s="220" customFormat="1" ht="27.75" customHeight="1" x14ac:dyDescent="0.35">
      <c r="A1596" s="243"/>
      <c r="B1596" s="352"/>
      <c r="C1596" s="240"/>
      <c r="D1596" s="273"/>
      <c r="E1596" s="240"/>
      <c r="F1596" s="242"/>
      <c r="G1596" s="242"/>
    </row>
    <row r="1597" spans="1:7" ht="36" hidden="1" customHeight="1" x14ac:dyDescent="0.35">
      <c r="A1597" s="311" t="s">
        <v>1004</v>
      </c>
      <c r="B1597" s="430"/>
      <c r="C1597" s="312"/>
      <c r="D1597" s="313"/>
      <c r="E1597" s="312"/>
      <c r="F1597" s="314"/>
      <c r="G1597" s="314"/>
    </row>
    <row r="1598" spans="1:7" ht="31.5" customHeight="1" x14ac:dyDescent="0.35">
      <c r="A1598" s="311" t="s">
        <v>1004</v>
      </c>
      <c r="B1598" s="430"/>
      <c r="C1598" s="312"/>
      <c r="D1598" s="313"/>
      <c r="E1598" s="312"/>
      <c r="F1598" s="314"/>
      <c r="G1598" s="314"/>
    </row>
    <row r="1599" spans="1:7" ht="63" customHeight="1" x14ac:dyDescent="0.35">
      <c r="A1599" s="172" t="s">
        <v>690</v>
      </c>
      <c r="B1599" s="290" t="s">
        <v>46</v>
      </c>
      <c r="C1599" s="225" t="s">
        <v>48</v>
      </c>
      <c r="D1599" s="236" t="s">
        <v>45</v>
      </c>
      <c r="E1599" s="162" t="s">
        <v>47</v>
      </c>
      <c r="F1599" s="168" t="s">
        <v>4271</v>
      </c>
      <c r="G1599" s="168" t="s">
        <v>645</v>
      </c>
    </row>
    <row r="1600" spans="1:7" s="215" customFormat="1" ht="48.75" customHeight="1" x14ac:dyDescent="0.35">
      <c r="A1600" s="338" t="s">
        <v>1005</v>
      </c>
      <c r="B1600" s="286" t="s">
        <v>1014</v>
      </c>
      <c r="C1600" s="392" t="s">
        <v>2</v>
      </c>
      <c r="D1600" s="333" t="s">
        <v>27</v>
      </c>
      <c r="E1600" s="141">
        <v>70133</v>
      </c>
      <c r="F1600" s="144">
        <v>4000000</v>
      </c>
      <c r="G1600" s="147">
        <v>4000000</v>
      </c>
    </row>
    <row r="1601" spans="1:7" ht="33" customHeight="1" x14ac:dyDescent="0.35">
      <c r="A1601" s="338" t="s">
        <v>1006</v>
      </c>
      <c r="B1601" s="286" t="s">
        <v>1015</v>
      </c>
      <c r="C1601" s="392" t="s">
        <v>2</v>
      </c>
      <c r="D1601" s="333" t="s">
        <v>27</v>
      </c>
      <c r="E1601" s="141">
        <v>70133</v>
      </c>
      <c r="F1601" s="144">
        <v>5000000</v>
      </c>
      <c r="G1601" s="147">
        <v>5000000</v>
      </c>
    </row>
    <row r="1602" spans="1:7" ht="39.75" customHeight="1" x14ac:dyDescent="0.35">
      <c r="A1602" s="338" t="s">
        <v>1007</v>
      </c>
      <c r="B1602" s="286" t="s">
        <v>647</v>
      </c>
      <c r="C1602" s="392" t="s">
        <v>2</v>
      </c>
      <c r="D1602" s="333" t="s">
        <v>27</v>
      </c>
      <c r="E1602" s="141">
        <v>70133</v>
      </c>
      <c r="F1602" s="144">
        <v>55079500</v>
      </c>
      <c r="G1602" s="147">
        <v>10000000</v>
      </c>
    </row>
    <row r="1603" spans="1:7" ht="39.75" customHeight="1" x14ac:dyDescent="0.35">
      <c r="A1603" s="338" t="s">
        <v>1008</v>
      </c>
      <c r="B1603" s="286" t="s">
        <v>50</v>
      </c>
      <c r="C1603" s="392" t="s">
        <v>2</v>
      </c>
      <c r="D1603" s="333" t="s">
        <v>27</v>
      </c>
      <c r="E1603" s="141">
        <v>70133</v>
      </c>
      <c r="F1603" s="144">
        <v>1000000</v>
      </c>
      <c r="G1603" s="147">
        <v>1000000</v>
      </c>
    </row>
    <row r="1604" spans="1:7" ht="33.75" customHeight="1" x14ac:dyDescent="0.35">
      <c r="A1604" s="338" t="s">
        <v>1009</v>
      </c>
      <c r="B1604" s="286" t="s">
        <v>102</v>
      </c>
      <c r="C1604" s="392" t="s">
        <v>2</v>
      </c>
      <c r="D1604" s="333" t="s">
        <v>27</v>
      </c>
      <c r="E1604" s="141">
        <v>70133</v>
      </c>
      <c r="F1604" s="144">
        <v>1500000</v>
      </c>
      <c r="G1604" s="147">
        <v>1500000</v>
      </c>
    </row>
    <row r="1605" spans="1:7" ht="34.5" customHeight="1" x14ac:dyDescent="0.35">
      <c r="A1605" s="338" t="s">
        <v>1010</v>
      </c>
      <c r="B1605" s="286" t="s">
        <v>648</v>
      </c>
      <c r="C1605" s="392" t="s">
        <v>2</v>
      </c>
      <c r="D1605" s="333" t="s">
        <v>27</v>
      </c>
      <c r="E1605" s="141">
        <v>70133</v>
      </c>
      <c r="F1605" s="144">
        <v>1800000</v>
      </c>
      <c r="G1605" s="147">
        <v>1000000</v>
      </c>
    </row>
    <row r="1606" spans="1:7" ht="31.5" customHeight="1" x14ac:dyDescent="0.35">
      <c r="A1606" s="338" t="s">
        <v>1011</v>
      </c>
      <c r="B1606" s="286" t="s">
        <v>649</v>
      </c>
      <c r="C1606" s="392" t="s">
        <v>2</v>
      </c>
      <c r="D1606" s="333" t="s">
        <v>27</v>
      </c>
      <c r="E1606" s="141">
        <v>70133</v>
      </c>
      <c r="F1606" s="144">
        <v>1000000</v>
      </c>
      <c r="G1606" s="147">
        <v>1000000</v>
      </c>
    </row>
    <row r="1607" spans="1:7" ht="38.25" customHeight="1" x14ac:dyDescent="0.35">
      <c r="A1607" s="338" t="s">
        <v>1012</v>
      </c>
      <c r="B1607" s="286" t="s">
        <v>53</v>
      </c>
      <c r="C1607" s="392" t="s">
        <v>2</v>
      </c>
      <c r="D1607" s="333" t="s">
        <v>27</v>
      </c>
      <c r="E1607" s="141">
        <v>70133</v>
      </c>
      <c r="F1607" s="144">
        <v>7000000</v>
      </c>
      <c r="G1607" s="147">
        <v>5000000</v>
      </c>
    </row>
    <row r="1608" spans="1:7" ht="34.5" customHeight="1" x14ac:dyDescent="0.35">
      <c r="A1608" s="338" t="s">
        <v>1013</v>
      </c>
      <c r="B1608" s="286" t="s">
        <v>650</v>
      </c>
      <c r="C1608" s="392" t="s">
        <v>2</v>
      </c>
      <c r="D1608" s="333" t="s">
        <v>27</v>
      </c>
      <c r="E1608" s="141">
        <v>70133</v>
      </c>
      <c r="F1608" s="144">
        <v>75469497</v>
      </c>
      <c r="G1608" s="147">
        <v>40000000</v>
      </c>
    </row>
    <row r="1609" spans="1:7" ht="22.5" customHeight="1" x14ac:dyDescent="0.35">
      <c r="A1609" s="219"/>
      <c r="B1609" s="290" t="s">
        <v>691</v>
      </c>
      <c r="C1609" s="225"/>
      <c r="D1609" s="236"/>
      <c r="E1609" s="225"/>
      <c r="F1609" s="227">
        <v>151848997</v>
      </c>
      <c r="G1609" s="227">
        <v>70500000</v>
      </c>
    </row>
    <row r="1610" spans="1:7" s="220" customFormat="1" ht="27" customHeight="1" x14ac:dyDescent="0.3">
      <c r="A1610" s="282"/>
      <c r="B1610" s="291"/>
      <c r="C1610" s="279"/>
      <c r="D1610" s="280"/>
      <c r="E1610" s="279"/>
      <c r="F1610" s="281"/>
      <c r="G1610" s="281"/>
    </row>
    <row r="1611" spans="1:7" s="220" customFormat="1" ht="22.5" customHeight="1" x14ac:dyDescent="0.3">
      <c r="A1611" s="383"/>
      <c r="B1611" s="439"/>
      <c r="C1611" s="383"/>
      <c r="D1611" s="383"/>
      <c r="E1611" s="383"/>
      <c r="F1611" s="384"/>
      <c r="G1611" s="383"/>
    </row>
    <row r="1612" spans="1:7" ht="29.25" customHeight="1" x14ac:dyDescent="0.35">
      <c r="A1612" s="456" t="s">
        <v>1003</v>
      </c>
      <c r="B1612" s="456"/>
      <c r="C1612" s="456"/>
      <c r="D1612" s="456"/>
      <c r="E1612" s="456"/>
      <c r="F1612" s="456"/>
      <c r="G1612" s="456"/>
    </row>
    <row r="1613" spans="1:7" ht="77.25" customHeight="1" x14ac:dyDescent="0.35">
      <c r="A1613" s="290" t="s">
        <v>690</v>
      </c>
      <c r="B1613" s="290" t="s">
        <v>46</v>
      </c>
      <c r="C1613" s="225" t="s">
        <v>48</v>
      </c>
      <c r="D1613" s="236" t="s">
        <v>45</v>
      </c>
      <c r="E1613" s="162" t="s">
        <v>47</v>
      </c>
      <c r="F1613" s="168" t="s">
        <v>4271</v>
      </c>
      <c r="G1613" s="168" t="s">
        <v>645</v>
      </c>
    </row>
    <row r="1614" spans="1:7" ht="42.75" customHeight="1" x14ac:dyDescent="0.35">
      <c r="A1614" s="327" t="s">
        <v>3597</v>
      </c>
      <c r="B1614" s="286" t="s">
        <v>220</v>
      </c>
      <c r="C1614" s="392" t="s">
        <v>2</v>
      </c>
      <c r="D1614" s="292" t="s">
        <v>7</v>
      </c>
      <c r="E1614" s="141">
        <v>70560</v>
      </c>
      <c r="F1614" s="144">
        <v>3000000</v>
      </c>
      <c r="G1614" s="158">
        <v>10000000</v>
      </c>
    </row>
    <row r="1615" spans="1:7" ht="42.75" customHeight="1" x14ac:dyDescent="0.35">
      <c r="A1615" s="327" t="s">
        <v>3598</v>
      </c>
      <c r="B1615" s="171" t="s">
        <v>4142</v>
      </c>
      <c r="C1615" s="392" t="s">
        <v>2</v>
      </c>
      <c r="D1615" s="292" t="s">
        <v>2693</v>
      </c>
      <c r="E1615" s="141">
        <v>70560</v>
      </c>
      <c r="F1615" s="144">
        <v>200000000</v>
      </c>
      <c r="G1615" s="158">
        <v>15000000</v>
      </c>
    </row>
    <row r="1616" spans="1:7" ht="42.75" customHeight="1" x14ac:dyDescent="0.35">
      <c r="A1616" s="327" t="s">
        <v>3599</v>
      </c>
      <c r="B1616" s="171" t="s">
        <v>4143</v>
      </c>
      <c r="C1616" s="392" t="s">
        <v>2</v>
      </c>
      <c r="D1616" s="292" t="s">
        <v>7</v>
      </c>
      <c r="E1616" s="141">
        <v>70560</v>
      </c>
      <c r="F1616" s="144">
        <v>402000000</v>
      </c>
      <c r="G1616" s="158">
        <v>50000000</v>
      </c>
    </row>
    <row r="1617" spans="1:7" ht="42.75" customHeight="1" x14ac:dyDescent="0.35">
      <c r="A1617" s="327" t="s">
        <v>3600</v>
      </c>
      <c r="B1617" s="171" t="s">
        <v>4144</v>
      </c>
      <c r="C1617" s="392" t="s">
        <v>2</v>
      </c>
      <c r="D1617" s="292" t="s">
        <v>7</v>
      </c>
      <c r="E1617" s="141">
        <v>70560</v>
      </c>
      <c r="F1617" s="144">
        <v>8000000</v>
      </c>
      <c r="G1617" s="158">
        <v>10000000</v>
      </c>
    </row>
    <row r="1618" spans="1:7" ht="44.25" customHeight="1" x14ac:dyDescent="0.35">
      <c r="A1618" s="327" t="s">
        <v>3601</v>
      </c>
      <c r="B1618" s="171" t="s">
        <v>4151</v>
      </c>
      <c r="C1618" s="392" t="s">
        <v>2</v>
      </c>
      <c r="D1618" s="292" t="s">
        <v>2693</v>
      </c>
      <c r="E1618" s="141">
        <v>70560</v>
      </c>
      <c r="F1618" s="144">
        <v>29000000</v>
      </c>
      <c r="G1618" s="158">
        <v>20000000</v>
      </c>
    </row>
    <row r="1619" spans="1:7" ht="45" customHeight="1" x14ac:dyDescent="0.35">
      <c r="A1619" s="327" t="s">
        <v>3602</v>
      </c>
      <c r="B1619" s="171" t="s">
        <v>4145</v>
      </c>
      <c r="C1619" s="392" t="s">
        <v>2</v>
      </c>
      <c r="D1619" s="292" t="s">
        <v>7</v>
      </c>
      <c r="E1619" s="141">
        <v>70560</v>
      </c>
      <c r="F1619" s="144">
        <v>27000000</v>
      </c>
      <c r="G1619" s="158">
        <v>200000000</v>
      </c>
    </row>
    <row r="1620" spans="1:7" ht="38.25" customHeight="1" x14ac:dyDescent="0.35">
      <c r="A1620" s="327" t="s">
        <v>3603</v>
      </c>
      <c r="B1620" s="171" t="s">
        <v>4130</v>
      </c>
      <c r="C1620" s="392" t="s">
        <v>2</v>
      </c>
      <c r="D1620" s="292" t="s">
        <v>7</v>
      </c>
      <c r="E1620" s="141">
        <v>70560</v>
      </c>
      <c r="F1620" s="144">
        <v>40000000</v>
      </c>
      <c r="G1620" s="158">
        <v>100000000</v>
      </c>
    </row>
    <row r="1621" spans="1:7" ht="42.75" customHeight="1" x14ac:dyDescent="0.35">
      <c r="A1621" s="327" t="s">
        <v>3604</v>
      </c>
      <c r="B1621" s="171" t="s">
        <v>4131</v>
      </c>
      <c r="C1621" s="392" t="s">
        <v>2</v>
      </c>
      <c r="D1621" s="292" t="s">
        <v>7</v>
      </c>
      <c r="E1621" s="141">
        <v>70560</v>
      </c>
      <c r="F1621" s="144">
        <v>10000000</v>
      </c>
      <c r="G1621" s="158">
        <v>70000000</v>
      </c>
    </row>
    <row r="1622" spans="1:7" ht="36" customHeight="1" x14ac:dyDescent="0.35">
      <c r="A1622" s="327" t="s">
        <v>3605</v>
      </c>
      <c r="B1622" s="171" t="s">
        <v>4132</v>
      </c>
      <c r="C1622" s="392" t="s">
        <v>2</v>
      </c>
      <c r="D1622" s="292" t="s">
        <v>2694</v>
      </c>
      <c r="E1622" s="141">
        <v>70560</v>
      </c>
      <c r="F1622" s="144">
        <v>40000000</v>
      </c>
      <c r="G1622" s="158">
        <v>100000000</v>
      </c>
    </row>
    <row r="1623" spans="1:7" ht="45.75" customHeight="1" x14ac:dyDescent="0.35">
      <c r="A1623" s="327" t="s">
        <v>3606</v>
      </c>
      <c r="B1623" s="171" t="s">
        <v>4146</v>
      </c>
      <c r="C1623" s="392" t="s">
        <v>2</v>
      </c>
      <c r="D1623" s="292" t="s">
        <v>7</v>
      </c>
      <c r="E1623" s="141">
        <v>70560</v>
      </c>
      <c r="F1623" s="144">
        <v>10000000</v>
      </c>
      <c r="G1623" s="158">
        <v>420000000</v>
      </c>
    </row>
    <row r="1624" spans="1:7" ht="42.75" customHeight="1" x14ac:dyDescent="0.35">
      <c r="A1624" s="327" t="s">
        <v>3607</v>
      </c>
      <c r="B1624" s="171" t="s">
        <v>4147</v>
      </c>
      <c r="C1624" s="392" t="s">
        <v>2</v>
      </c>
      <c r="D1624" s="292" t="s">
        <v>7</v>
      </c>
      <c r="E1624" s="141">
        <v>70560</v>
      </c>
      <c r="F1624" s="144">
        <v>250000000</v>
      </c>
      <c r="G1624" s="158">
        <v>20000000</v>
      </c>
    </row>
    <row r="1625" spans="1:7" ht="42.75" customHeight="1" x14ac:dyDescent="0.35">
      <c r="A1625" s="327" t="s">
        <v>3608</v>
      </c>
      <c r="B1625" s="171" t="s">
        <v>4133</v>
      </c>
      <c r="C1625" s="392" t="s">
        <v>2</v>
      </c>
      <c r="D1625" s="292" t="s">
        <v>7</v>
      </c>
      <c r="E1625" s="141">
        <v>70560</v>
      </c>
      <c r="F1625" s="144">
        <v>5000000</v>
      </c>
      <c r="G1625" s="158">
        <v>30000000</v>
      </c>
    </row>
    <row r="1626" spans="1:7" ht="42.75" customHeight="1" x14ac:dyDescent="0.35">
      <c r="A1626" s="327" t="s">
        <v>3609</v>
      </c>
      <c r="B1626" s="171" t="s">
        <v>4134</v>
      </c>
      <c r="C1626" s="392" t="s">
        <v>2</v>
      </c>
      <c r="D1626" s="292" t="s">
        <v>7</v>
      </c>
      <c r="E1626" s="141">
        <v>70560</v>
      </c>
      <c r="F1626" s="144">
        <v>5000000</v>
      </c>
      <c r="G1626" s="158">
        <v>100000000</v>
      </c>
    </row>
    <row r="1627" spans="1:7" ht="42.75" customHeight="1" x14ac:dyDescent="0.35">
      <c r="A1627" s="327" t="s">
        <v>3610</v>
      </c>
      <c r="B1627" s="171" t="s">
        <v>4135</v>
      </c>
      <c r="C1627" s="392" t="s">
        <v>2</v>
      </c>
      <c r="D1627" s="292" t="s">
        <v>7</v>
      </c>
      <c r="E1627" s="141">
        <v>70560</v>
      </c>
      <c r="F1627" s="144">
        <v>25700560</v>
      </c>
      <c r="G1627" s="158">
        <v>10000000</v>
      </c>
    </row>
    <row r="1628" spans="1:7" ht="42.75" customHeight="1" x14ac:dyDescent="0.35">
      <c r="A1628" s="327" t="s">
        <v>3611</v>
      </c>
      <c r="B1628" s="171" t="s">
        <v>4148</v>
      </c>
      <c r="C1628" s="392" t="s">
        <v>2</v>
      </c>
      <c r="D1628" s="292" t="s">
        <v>7</v>
      </c>
      <c r="E1628" s="141">
        <v>70560</v>
      </c>
      <c r="F1628" s="144">
        <v>2000000</v>
      </c>
      <c r="G1628" s="158">
        <v>30000000</v>
      </c>
    </row>
    <row r="1629" spans="1:7" ht="42.75" customHeight="1" x14ac:dyDescent="0.35">
      <c r="A1629" s="327" t="s">
        <v>3612</v>
      </c>
      <c r="B1629" s="171" t="s">
        <v>4136</v>
      </c>
      <c r="C1629" s="392" t="s">
        <v>2</v>
      </c>
      <c r="D1629" s="292" t="s">
        <v>7</v>
      </c>
      <c r="E1629" s="141">
        <v>70560</v>
      </c>
      <c r="F1629" s="144">
        <v>2000000</v>
      </c>
      <c r="G1629" s="158">
        <v>30000000</v>
      </c>
    </row>
    <row r="1630" spans="1:7" ht="42.75" customHeight="1" x14ac:dyDescent="0.35">
      <c r="A1630" s="327" t="s">
        <v>3613</v>
      </c>
      <c r="B1630" s="171" t="s">
        <v>4150</v>
      </c>
      <c r="C1630" s="392" t="s">
        <v>2</v>
      </c>
      <c r="D1630" s="292" t="s">
        <v>7</v>
      </c>
      <c r="E1630" s="141">
        <v>70560</v>
      </c>
      <c r="F1630" s="144">
        <v>3000000</v>
      </c>
      <c r="G1630" s="158"/>
    </row>
    <row r="1631" spans="1:7" ht="54" customHeight="1" x14ac:dyDescent="0.35">
      <c r="A1631" s="327" t="s">
        <v>3614</v>
      </c>
      <c r="B1631" s="171" t="s">
        <v>4152</v>
      </c>
      <c r="C1631" s="392" t="s">
        <v>2</v>
      </c>
      <c r="D1631" s="292" t="s">
        <v>7</v>
      </c>
      <c r="E1631" s="141">
        <v>70560</v>
      </c>
      <c r="F1631" s="144">
        <v>500000</v>
      </c>
      <c r="G1631" s="158"/>
    </row>
    <row r="1632" spans="1:7" ht="42.75" customHeight="1" x14ac:dyDescent="0.35">
      <c r="A1632" s="327" t="s">
        <v>3615</v>
      </c>
      <c r="B1632" s="171" t="s">
        <v>4137</v>
      </c>
      <c r="C1632" s="392" t="s">
        <v>2</v>
      </c>
      <c r="D1632" s="292" t="s">
        <v>7</v>
      </c>
      <c r="E1632" s="141">
        <v>70560</v>
      </c>
      <c r="F1632" s="144">
        <v>200000</v>
      </c>
      <c r="G1632" s="158"/>
    </row>
    <row r="1633" spans="1:7" ht="31.5" customHeight="1" x14ac:dyDescent="0.35">
      <c r="A1633" s="327" t="s">
        <v>3616</v>
      </c>
      <c r="B1633" s="171" t="s">
        <v>4149</v>
      </c>
      <c r="C1633" s="392" t="s">
        <v>2</v>
      </c>
      <c r="D1633" s="292" t="s">
        <v>7</v>
      </c>
      <c r="E1633" s="141">
        <v>70560</v>
      </c>
      <c r="F1633" s="144">
        <v>1000000</v>
      </c>
      <c r="G1633" s="158"/>
    </row>
    <row r="1634" spans="1:7" ht="32.25" customHeight="1" x14ac:dyDescent="0.35">
      <c r="A1634" s="327" t="s">
        <v>3617</v>
      </c>
      <c r="B1634" s="171" t="s">
        <v>4138</v>
      </c>
      <c r="C1634" s="392" t="s">
        <v>2</v>
      </c>
      <c r="D1634" s="292" t="s">
        <v>7</v>
      </c>
      <c r="E1634" s="141">
        <v>70560</v>
      </c>
      <c r="F1634" s="144">
        <v>1000000</v>
      </c>
      <c r="G1634" s="158"/>
    </row>
    <row r="1635" spans="1:7" ht="42.75" customHeight="1" x14ac:dyDescent="0.35">
      <c r="A1635" s="327" t="s">
        <v>3618</v>
      </c>
      <c r="B1635" s="171" t="s">
        <v>4139</v>
      </c>
      <c r="C1635" s="392" t="s">
        <v>2</v>
      </c>
      <c r="D1635" s="292" t="s">
        <v>7</v>
      </c>
      <c r="E1635" s="141">
        <v>70560</v>
      </c>
      <c r="F1635" s="144">
        <v>2000000</v>
      </c>
      <c r="G1635" s="158"/>
    </row>
    <row r="1636" spans="1:7" ht="42.75" customHeight="1" x14ac:dyDescent="0.35">
      <c r="A1636" s="327" t="s">
        <v>3619</v>
      </c>
      <c r="B1636" s="171" t="s">
        <v>4140</v>
      </c>
      <c r="C1636" s="392" t="s">
        <v>2</v>
      </c>
      <c r="D1636" s="292" t="s">
        <v>7</v>
      </c>
      <c r="E1636" s="141">
        <v>70560</v>
      </c>
      <c r="F1636" s="144">
        <v>50000000</v>
      </c>
      <c r="G1636" s="158"/>
    </row>
    <row r="1637" spans="1:7" ht="42.75" customHeight="1" x14ac:dyDescent="0.35">
      <c r="A1637" s="327" t="s">
        <v>3620</v>
      </c>
      <c r="B1637" s="171" t="s">
        <v>4141</v>
      </c>
      <c r="C1637" s="392" t="s">
        <v>2</v>
      </c>
      <c r="D1637" s="292" t="s">
        <v>7</v>
      </c>
      <c r="E1637" s="141">
        <v>70560</v>
      </c>
      <c r="F1637" s="144">
        <v>30000000</v>
      </c>
      <c r="G1637" s="158"/>
    </row>
    <row r="1638" spans="1:7" ht="42.75" customHeight="1" x14ac:dyDescent="0.35">
      <c r="A1638" s="385"/>
      <c r="B1638" s="440" t="s">
        <v>691</v>
      </c>
      <c r="C1638" s="225"/>
      <c r="D1638" s="236"/>
      <c r="E1638" s="225"/>
      <c r="F1638" s="227">
        <v>1146400560</v>
      </c>
      <c r="G1638" s="227">
        <v>1215000000</v>
      </c>
    </row>
    <row r="1639" spans="1:7" s="220" customFormat="1" ht="31.5" customHeight="1" x14ac:dyDescent="0.35">
      <c r="A1639" s="243"/>
      <c r="B1639" s="358"/>
      <c r="C1639" s="150"/>
      <c r="D1639" s="273"/>
      <c r="E1639" s="150"/>
      <c r="F1639" s="281"/>
      <c r="G1639" s="302"/>
    </row>
    <row r="1640" spans="1:7" ht="10.5" customHeight="1" x14ac:dyDescent="0.35">
      <c r="A1640" s="243"/>
      <c r="B1640" s="352"/>
      <c r="C1640" s="240"/>
      <c r="D1640" s="273"/>
      <c r="E1640" s="240"/>
      <c r="F1640" s="242"/>
      <c r="G1640" s="242"/>
    </row>
    <row r="1641" spans="1:7" ht="31.5" hidden="1" customHeight="1" x14ac:dyDescent="0.35">
      <c r="A1641" s="460" t="s">
        <v>865</v>
      </c>
      <c r="B1641" s="460"/>
      <c r="C1641" s="460"/>
      <c r="D1641" s="460"/>
      <c r="E1641" s="460"/>
      <c r="F1641" s="460"/>
      <c r="G1641" s="460"/>
    </row>
    <row r="1642" spans="1:7" ht="27" customHeight="1" x14ac:dyDescent="0.35">
      <c r="A1642" s="456" t="s">
        <v>865</v>
      </c>
      <c r="B1642" s="456"/>
      <c r="C1642" s="456"/>
      <c r="D1642" s="456"/>
      <c r="E1642" s="456"/>
      <c r="F1642" s="456"/>
      <c r="G1642" s="456"/>
    </row>
    <row r="1643" spans="1:7" ht="63.75" customHeight="1" x14ac:dyDescent="0.35">
      <c r="A1643" s="172" t="s">
        <v>690</v>
      </c>
      <c r="B1643" s="290" t="s">
        <v>46</v>
      </c>
      <c r="C1643" s="166" t="s">
        <v>48</v>
      </c>
      <c r="D1643" s="172" t="s">
        <v>45</v>
      </c>
      <c r="E1643" s="166" t="s">
        <v>47</v>
      </c>
      <c r="F1643" s="174" t="s">
        <v>4271</v>
      </c>
      <c r="G1643" s="174" t="s">
        <v>645</v>
      </c>
    </row>
    <row r="1644" spans="1:7" s="288" customFormat="1" ht="36" customHeight="1" x14ac:dyDescent="0.35">
      <c r="A1644" s="265" t="s">
        <v>2584</v>
      </c>
      <c r="B1644" s="336" t="s">
        <v>655</v>
      </c>
      <c r="C1644" s="141" t="s">
        <v>2</v>
      </c>
      <c r="D1644" s="275" t="s">
        <v>17</v>
      </c>
      <c r="E1644" s="216">
        <v>70810</v>
      </c>
      <c r="F1644" s="306">
        <v>4000000</v>
      </c>
      <c r="G1644" s="306">
        <v>10000000</v>
      </c>
    </row>
    <row r="1645" spans="1:7" ht="64.5" customHeight="1" x14ac:dyDescent="0.35">
      <c r="A1645" s="265" t="s">
        <v>2585</v>
      </c>
      <c r="B1645" s="336" t="s">
        <v>4175</v>
      </c>
      <c r="C1645" s="141" t="s">
        <v>2</v>
      </c>
      <c r="D1645" s="275" t="s">
        <v>17</v>
      </c>
      <c r="E1645" s="216">
        <v>70810</v>
      </c>
      <c r="F1645" s="306">
        <v>45000000</v>
      </c>
      <c r="G1645" s="306">
        <v>20000000</v>
      </c>
    </row>
    <row r="1646" spans="1:7" ht="52.5" customHeight="1" x14ac:dyDescent="0.35">
      <c r="A1646" s="265" t="s">
        <v>2586</v>
      </c>
      <c r="B1646" s="336" t="s">
        <v>565</v>
      </c>
      <c r="C1646" s="141" t="s">
        <v>2</v>
      </c>
      <c r="D1646" s="275" t="s">
        <v>17</v>
      </c>
      <c r="E1646" s="216">
        <v>70810</v>
      </c>
      <c r="F1646" s="306">
        <v>20000000</v>
      </c>
      <c r="G1646" s="306">
        <v>50000000</v>
      </c>
    </row>
    <row r="1647" spans="1:7" ht="48.75" customHeight="1" x14ac:dyDescent="0.35">
      <c r="A1647" s="265" t="s">
        <v>2587</v>
      </c>
      <c r="B1647" s="336" t="s">
        <v>2561</v>
      </c>
      <c r="C1647" s="141" t="s">
        <v>2</v>
      </c>
      <c r="D1647" s="275" t="s">
        <v>17</v>
      </c>
      <c r="E1647" s="216">
        <v>70810</v>
      </c>
      <c r="F1647" s="306">
        <v>10000000</v>
      </c>
      <c r="G1647" s="306"/>
    </row>
    <row r="1648" spans="1:7" ht="45.75" customHeight="1" x14ac:dyDescent="0.35">
      <c r="A1648" s="265" t="s">
        <v>2588</v>
      </c>
      <c r="B1648" s="336" t="s">
        <v>665</v>
      </c>
      <c r="C1648" s="141" t="s">
        <v>2</v>
      </c>
      <c r="D1648" s="275" t="s">
        <v>17</v>
      </c>
      <c r="E1648" s="216">
        <v>70810</v>
      </c>
      <c r="F1648" s="306">
        <v>635000</v>
      </c>
      <c r="G1648" s="306">
        <v>15000000</v>
      </c>
    </row>
    <row r="1649" spans="1:7" ht="54.75" customHeight="1" x14ac:dyDescent="0.35">
      <c r="A1649" s="265" t="s">
        <v>2589</v>
      </c>
      <c r="B1649" s="336" t="s">
        <v>2562</v>
      </c>
      <c r="C1649" s="141" t="s">
        <v>2</v>
      </c>
      <c r="D1649" s="275" t="s">
        <v>17</v>
      </c>
      <c r="E1649" s="216">
        <v>70810</v>
      </c>
      <c r="F1649" s="306">
        <v>1500000</v>
      </c>
      <c r="G1649" s="306"/>
    </row>
    <row r="1650" spans="1:7" ht="33.75" customHeight="1" x14ac:dyDescent="0.35">
      <c r="A1650" s="265" t="s">
        <v>2590</v>
      </c>
      <c r="B1650" s="336" t="s">
        <v>666</v>
      </c>
      <c r="C1650" s="141" t="s">
        <v>2</v>
      </c>
      <c r="D1650" s="275" t="s">
        <v>17</v>
      </c>
      <c r="E1650" s="216">
        <v>70810</v>
      </c>
      <c r="F1650" s="306">
        <v>200000000</v>
      </c>
      <c r="G1650" s="306">
        <v>200000000</v>
      </c>
    </row>
    <row r="1651" spans="1:7" ht="33.75" customHeight="1" x14ac:dyDescent="0.35">
      <c r="A1651" s="265" t="s">
        <v>2591</v>
      </c>
      <c r="B1651" s="336" t="s">
        <v>651</v>
      </c>
      <c r="C1651" s="141" t="s">
        <v>2</v>
      </c>
      <c r="D1651" s="275" t="s">
        <v>17</v>
      </c>
      <c r="E1651" s="216">
        <v>70810</v>
      </c>
      <c r="F1651" s="306">
        <v>2000000</v>
      </c>
      <c r="G1651" s="306">
        <v>100000000</v>
      </c>
    </row>
    <row r="1652" spans="1:7" ht="33.75" customHeight="1" x14ac:dyDescent="0.35">
      <c r="A1652" s="265" t="s">
        <v>2592</v>
      </c>
      <c r="B1652" s="336" t="s">
        <v>562</v>
      </c>
      <c r="C1652" s="141" t="s">
        <v>2</v>
      </c>
      <c r="D1652" s="275" t="s">
        <v>17</v>
      </c>
      <c r="E1652" s="216">
        <v>70810</v>
      </c>
      <c r="F1652" s="306">
        <v>100000000</v>
      </c>
      <c r="G1652" s="306">
        <v>25000000</v>
      </c>
    </row>
    <row r="1653" spans="1:7" ht="33.75" customHeight="1" x14ac:dyDescent="0.35">
      <c r="A1653" s="265" t="s">
        <v>2593</v>
      </c>
      <c r="B1653" s="336" t="s">
        <v>652</v>
      </c>
      <c r="C1653" s="141" t="s">
        <v>2</v>
      </c>
      <c r="D1653" s="275" t="s">
        <v>17</v>
      </c>
      <c r="E1653" s="216">
        <v>70810</v>
      </c>
      <c r="F1653" s="306">
        <v>5000000</v>
      </c>
      <c r="G1653" s="306">
        <v>65000000</v>
      </c>
    </row>
    <row r="1654" spans="1:7" ht="33.75" customHeight="1" x14ac:dyDescent="0.35">
      <c r="A1654" s="265" t="s">
        <v>2594</v>
      </c>
      <c r="B1654" s="336" t="s">
        <v>653</v>
      </c>
      <c r="C1654" s="141" t="s">
        <v>2</v>
      </c>
      <c r="D1654" s="275" t="s">
        <v>17</v>
      </c>
      <c r="E1654" s="216">
        <v>70810</v>
      </c>
      <c r="F1654" s="306">
        <v>100000000</v>
      </c>
      <c r="G1654" s="306">
        <v>100000000</v>
      </c>
    </row>
    <row r="1655" spans="1:7" ht="33.75" customHeight="1" x14ac:dyDescent="0.35">
      <c r="A1655" s="265" t="s">
        <v>2595</v>
      </c>
      <c r="B1655" s="336" t="s">
        <v>2563</v>
      </c>
      <c r="C1655" s="141" t="s">
        <v>2</v>
      </c>
      <c r="D1655" s="275" t="s">
        <v>17</v>
      </c>
      <c r="E1655" s="216">
        <v>70810</v>
      </c>
      <c r="F1655" s="306">
        <v>100000000</v>
      </c>
      <c r="G1655" s="306">
        <v>20000000</v>
      </c>
    </row>
    <row r="1656" spans="1:7" ht="33.75" customHeight="1" x14ac:dyDescent="0.35">
      <c r="A1656" s="265" t="s">
        <v>2596</v>
      </c>
      <c r="B1656" s="336" t="s">
        <v>563</v>
      </c>
      <c r="C1656" s="141" t="s">
        <v>2</v>
      </c>
      <c r="D1656" s="275" t="s">
        <v>17</v>
      </c>
      <c r="E1656" s="216">
        <v>70810</v>
      </c>
      <c r="F1656" s="306">
        <v>400000000</v>
      </c>
      <c r="G1656" s="306"/>
    </row>
    <row r="1657" spans="1:7" ht="33.75" customHeight="1" x14ac:dyDescent="0.35">
      <c r="A1657" s="265" t="s">
        <v>2597</v>
      </c>
      <c r="B1657" s="336" t="s">
        <v>2564</v>
      </c>
      <c r="C1657" s="141" t="s">
        <v>2</v>
      </c>
      <c r="D1657" s="275" t="s">
        <v>17</v>
      </c>
      <c r="E1657" s="216">
        <v>70810</v>
      </c>
      <c r="F1657" s="306">
        <v>10000000</v>
      </c>
      <c r="G1657" s="306">
        <v>20000000</v>
      </c>
    </row>
    <row r="1658" spans="1:7" ht="48.75" customHeight="1" x14ac:dyDescent="0.35">
      <c r="A1658" s="265" t="s">
        <v>2598</v>
      </c>
      <c r="B1658" s="336" t="s">
        <v>2565</v>
      </c>
      <c r="C1658" s="141" t="s">
        <v>2</v>
      </c>
      <c r="D1658" s="275" t="s">
        <v>17</v>
      </c>
      <c r="E1658" s="216">
        <v>70810</v>
      </c>
      <c r="F1658" s="306">
        <v>10000000</v>
      </c>
      <c r="G1658" s="306"/>
    </row>
    <row r="1659" spans="1:7" ht="33.75" customHeight="1" x14ac:dyDescent="0.35">
      <c r="A1659" s="265" t="s">
        <v>2599</v>
      </c>
      <c r="B1659" s="336" t="s">
        <v>2566</v>
      </c>
      <c r="C1659" s="141" t="s">
        <v>2</v>
      </c>
      <c r="D1659" s="275" t="s">
        <v>17</v>
      </c>
      <c r="E1659" s="216">
        <v>70810</v>
      </c>
      <c r="F1659" s="306">
        <v>5000000</v>
      </c>
      <c r="G1659" s="306">
        <v>5000000</v>
      </c>
    </row>
    <row r="1660" spans="1:7" ht="51" customHeight="1" x14ac:dyDescent="0.35">
      <c r="A1660" s="265" t="s">
        <v>2600</v>
      </c>
      <c r="B1660" s="336" t="s">
        <v>2567</v>
      </c>
      <c r="C1660" s="141" t="s">
        <v>2</v>
      </c>
      <c r="D1660" s="275" t="s">
        <v>17</v>
      </c>
      <c r="E1660" s="216">
        <v>70810</v>
      </c>
      <c r="F1660" s="306">
        <v>5000000</v>
      </c>
      <c r="G1660" s="306">
        <v>50000000</v>
      </c>
    </row>
    <row r="1661" spans="1:7" ht="47.25" customHeight="1" x14ac:dyDescent="0.35">
      <c r="A1661" s="265" t="s">
        <v>2601</v>
      </c>
      <c r="B1661" s="336" t="s">
        <v>2568</v>
      </c>
      <c r="C1661" s="141" t="s">
        <v>2</v>
      </c>
      <c r="D1661" s="275" t="s">
        <v>17</v>
      </c>
      <c r="E1661" s="216">
        <v>70810</v>
      </c>
      <c r="F1661" s="306">
        <v>5000000</v>
      </c>
      <c r="G1661" s="306">
        <v>5000000</v>
      </c>
    </row>
    <row r="1662" spans="1:7" ht="33.75" customHeight="1" x14ac:dyDescent="0.35">
      <c r="A1662" s="265" t="s">
        <v>2602</v>
      </c>
      <c r="B1662" s="336" t="s">
        <v>2569</v>
      </c>
      <c r="C1662" s="141" t="s">
        <v>2</v>
      </c>
      <c r="D1662" s="275" t="s">
        <v>17</v>
      </c>
      <c r="E1662" s="216">
        <v>70810</v>
      </c>
      <c r="F1662" s="306">
        <v>30000000</v>
      </c>
      <c r="G1662" s="306">
        <v>10000000</v>
      </c>
    </row>
    <row r="1663" spans="1:7" ht="59.25" customHeight="1" x14ac:dyDescent="0.35">
      <c r="A1663" s="265" t="s">
        <v>2603</v>
      </c>
      <c r="B1663" s="336" t="s">
        <v>2570</v>
      </c>
      <c r="C1663" s="141" t="s">
        <v>2</v>
      </c>
      <c r="D1663" s="275" t="s">
        <v>17</v>
      </c>
      <c r="E1663" s="216">
        <v>70810</v>
      </c>
      <c r="F1663" s="306">
        <v>5000000</v>
      </c>
      <c r="G1663" s="306">
        <v>30000000</v>
      </c>
    </row>
    <row r="1664" spans="1:7" ht="33.75" customHeight="1" x14ac:dyDescent="0.35">
      <c r="A1664" s="265" t="s">
        <v>2604</v>
      </c>
      <c r="B1664" s="336" t="s">
        <v>564</v>
      </c>
      <c r="C1664" s="141" t="s">
        <v>2</v>
      </c>
      <c r="D1664" s="275" t="s">
        <v>17</v>
      </c>
      <c r="E1664" s="216">
        <v>70810</v>
      </c>
      <c r="F1664" s="306">
        <v>10000000</v>
      </c>
      <c r="G1664" s="306">
        <v>5000000</v>
      </c>
    </row>
    <row r="1665" spans="1:7" ht="33.75" customHeight="1" x14ac:dyDescent="0.35">
      <c r="A1665" s="265" t="s">
        <v>2605</v>
      </c>
      <c r="B1665" s="336" t="s">
        <v>2571</v>
      </c>
      <c r="C1665" s="141" t="s">
        <v>2</v>
      </c>
      <c r="D1665" s="275" t="s">
        <v>17</v>
      </c>
      <c r="E1665" s="216">
        <v>70810</v>
      </c>
      <c r="F1665" s="306">
        <v>10000000</v>
      </c>
      <c r="G1665" s="306">
        <v>10000000</v>
      </c>
    </row>
    <row r="1666" spans="1:7" ht="51" customHeight="1" x14ac:dyDescent="0.35">
      <c r="A1666" s="265" t="s">
        <v>2606</v>
      </c>
      <c r="B1666" s="336" t="s">
        <v>2572</v>
      </c>
      <c r="C1666" s="141" t="s">
        <v>2</v>
      </c>
      <c r="D1666" s="275" t="s">
        <v>17</v>
      </c>
      <c r="E1666" s="216">
        <v>70810</v>
      </c>
      <c r="F1666" s="306">
        <v>3000000</v>
      </c>
      <c r="G1666" s="306">
        <v>10000000</v>
      </c>
    </row>
    <row r="1667" spans="1:7" ht="30.75" customHeight="1" x14ac:dyDescent="0.35">
      <c r="A1667" s="265" t="s">
        <v>2607</v>
      </c>
      <c r="B1667" s="336" t="s">
        <v>660</v>
      </c>
      <c r="C1667" s="141" t="s">
        <v>2</v>
      </c>
      <c r="D1667" s="275" t="s">
        <v>17</v>
      </c>
      <c r="E1667" s="216">
        <v>70810</v>
      </c>
      <c r="F1667" s="306">
        <v>5000000</v>
      </c>
      <c r="G1667" s="306">
        <v>10000000</v>
      </c>
    </row>
    <row r="1668" spans="1:7" ht="24.75" customHeight="1" x14ac:dyDescent="0.35">
      <c r="A1668" s="265" t="s">
        <v>2608</v>
      </c>
      <c r="B1668" s="336" t="s">
        <v>661</v>
      </c>
      <c r="C1668" s="141" t="s">
        <v>2</v>
      </c>
      <c r="D1668" s="275" t="s">
        <v>17</v>
      </c>
      <c r="E1668" s="216">
        <v>70810</v>
      </c>
      <c r="F1668" s="306">
        <v>1000000</v>
      </c>
      <c r="G1668" s="306">
        <v>200000000</v>
      </c>
    </row>
    <row r="1669" spans="1:7" ht="33" customHeight="1" x14ac:dyDescent="0.35">
      <c r="A1669" s="265" t="s">
        <v>2609</v>
      </c>
      <c r="B1669" s="336" t="s">
        <v>566</v>
      </c>
      <c r="C1669" s="141" t="s">
        <v>2</v>
      </c>
      <c r="D1669" s="275" t="s">
        <v>17</v>
      </c>
      <c r="E1669" s="216">
        <v>70810</v>
      </c>
      <c r="F1669" s="306">
        <v>3000000</v>
      </c>
      <c r="G1669" s="306">
        <v>100000000</v>
      </c>
    </row>
    <row r="1670" spans="1:7" ht="30.75" customHeight="1" x14ac:dyDescent="0.35">
      <c r="A1670" s="265" t="s">
        <v>2610</v>
      </c>
      <c r="B1670" s="336" t="s">
        <v>2573</v>
      </c>
      <c r="C1670" s="141" t="s">
        <v>2</v>
      </c>
      <c r="D1670" s="275" t="s">
        <v>17</v>
      </c>
      <c r="E1670" s="216">
        <v>70810</v>
      </c>
      <c r="F1670" s="306">
        <v>150000000</v>
      </c>
      <c r="G1670" s="306">
        <v>100000000</v>
      </c>
    </row>
    <row r="1671" spans="1:7" ht="37.5" customHeight="1" x14ac:dyDescent="0.35">
      <c r="A1671" s="265" t="s">
        <v>2611</v>
      </c>
      <c r="B1671" s="336" t="s">
        <v>662</v>
      </c>
      <c r="C1671" s="141" t="s">
        <v>2</v>
      </c>
      <c r="D1671" s="275" t="s">
        <v>17</v>
      </c>
      <c r="E1671" s="216">
        <v>70810</v>
      </c>
      <c r="F1671" s="306">
        <v>40000000</v>
      </c>
      <c r="G1671" s="306">
        <v>50000000</v>
      </c>
    </row>
    <row r="1672" spans="1:7" ht="30" customHeight="1" x14ac:dyDescent="0.35">
      <c r="A1672" s="265" t="s">
        <v>2612</v>
      </c>
      <c r="B1672" s="336" t="s">
        <v>2574</v>
      </c>
      <c r="C1672" s="141" t="s">
        <v>2</v>
      </c>
      <c r="D1672" s="275" t="s">
        <v>17</v>
      </c>
      <c r="E1672" s="216">
        <v>70810</v>
      </c>
      <c r="F1672" s="306">
        <v>2000000</v>
      </c>
      <c r="G1672" s="306"/>
    </row>
    <row r="1673" spans="1:7" ht="31.5" customHeight="1" x14ac:dyDescent="0.35">
      <c r="A1673" s="265" t="s">
        <v>2613</v>
      </c>
      <c r="B1673" s="336" t="s">
        <v>663</v>
      </c>
      <c r="C1673" s="141" t="s">
        <v>2</v>
      </c>
      <c r="D1673" s="275" t="s">
        <v>17</v>
      </c>
      <c r="E1673" s="216">
        <v>70810</v>
      </c>
      <c r="F1673" s="306">
        <v>5865000</v>
      </c>
      <c r="G1673" s="306">
        <v>3000000</v>
      </c>
    </row>
    <row r="1674" spans="1:7" ht="31.5" customHeight="1" x14ac:dyDescent="0.35">
      <c r="A1674" s="265" t="s">
        <v>2614</v>
      </c>
      <c r="B1674" s="336" t="s">
        <v>2575</v>
      </c>
      <c r="C1674" s="141" t="s">
        <v>2</v>
      </c>
      <c r="D1674" s="275" t="s">
        <v>17</v>
      </c>
      <c r="E1674" s="216">
        <v>70810</v>
      </c>
      <c r="F1674" s="306">
        <v>20000000</v>
      </c>
      <c r="G1674" s="306">
        <v>30000000</v>
      </c>
    </row>
    <row r="1675" spans="1:7" ht="31.5" customHeight="1" x14ac:dyDescent="0.35">
      <c r="A1675" s="265" t="s">
        <v>2615</v>
      </c>
      <c r="B1675" s="336" t="s">
        <v>2576</v>
      </c>
      <c r="C1675" s="141" t="s">
        <v>2</v>
      </c>
      <c r="D1675" s="275" t="s">
        <v>17</v>
      </c>
      <c r="E1675" s="216">
        <v>70810</v>
      </c>
      <c r="F1675" s="306">
        <v>150000000</v>
      </c>
      <c r="G1675" s="306">
        <v>150000000</v>
      </c>
    </row>
    <row r="1676" spans="1:7" ht="58.5" customHeight="1" x14ac:dyDescent="0.35">
      <c r="A1676" s="265" t="s">
        <v>2616</v>
      </c>
      <c r="B1676" s="336" t="s">
        <v>2577</v>
      </c>
      <c r="C1676" s="141" t="s">
        <v>2</v>
      </c>
      <c r="D1676" s="275" t="s">
        <v>17</v>
      </c>
      <c r="E1676" s="216">
        <v>70810</v>
      </c>
      <c r="F1676" s="306">
        <v>4000000</v>
      </c>
      <c r="G1676" s="306">
        <v>40000000</v>
      </c>
    </row>
    <row r="1677" spans="1:7" ht="27" customHeight="1" x14ac:dyDescent="0.35">
      <c r="A1677" s="265" t="s">
        <v>2617</v>
      </c>
      <c r="B1677" s="336" t="s">
        <v>654</v>
      </c>
      <c r="C1677" s="141" t="s">
        <v>2</v>
      </c>
      <c r="D1677" s="275" t="s">
        <v>17</v>
      </c>
      <c r="E1677" s="216">
        <v>70810</v>
      </c>
      <c r="F1677" s="306">
        <v>50000000</v>
      </c>
      <c r="G1677" s="306">
        <v>150000000</v>
      </c>
    </row>
    <row r="1678" spans="1:7" ht="48" customHeight="1" x14ac:dyDescent="0.35">
      <c r="A1678" s="265" t="s">
        <v>2618</v>
      </c>
      <c r="B1678" s="336" t="s">
        <v>657</v>
      </c>
      <c r="C1678" s="141" t="s">
        <v>2</v>
      </c>
      <c r="D1678" s="275" t="s">
        <v>17</v>
      </c>
      <c r="E1678" s="216">
        <v>70810</v>
      </c>
      <c r="F1678" s="306">
        <v>5000000</v>
      </c>
      <c r="G1678" s="306">
        <v>20000000</v>
      </c>
    </row>
    <row r="1679" spans="1:7" ht="29.25" customHeight="1" x14ac:dyDescent="0.35">
      <c r="A1679" s="265" t="s">
        <v>2619</v>
      </c>
      <c r="B1679" s="336" t="s">
        <v>2578</v>
      </c>
      <c r="C1679" s="141" t="s">
        <v>2</v>
      </c>
      <c r="D1679" s="275" t="s">
        <v>17</v>
      </c>
      <c r="E1679" s="216">
        <v>70810</v>
      </c>
      <c r="F1679" s="306">
        <v>10000000</v>
      </c>
      <c r="G1679" s="306">
        <v>200000000</v>
      </c>
    </row>
    <row r="1680" spans="1:7" ht="30.75" customHeight="1" x14ac:dyDescent="0.35">
      <c r="A1680" s="265" t="s">
        <v>2620</v>
      </c>
      <c r="B1680" s="336" t="s">
        <v>659</v>
      </c>
      <c r="C1680" s="141" t="s">
        <v>2</v>
      </c>
      <c r="D1680" s="275" t="s">
        <v>17</v>
      </c>
      <c r="E1680" s="216">
        <v>70810</v>
      </c>
      <c r="F1680" s="306">
        <v>50000000</v>
      </c>
      <c r="G1680" s="306">
        <v>150000000</v>
      </c>
    </row>
    <row r="1681" spans="1:7" ht="27.75" customHeight="1" x14ac:dyDescent="0.35">
      <c r="A1681" s="265" t="s">
        <v>2621</v>
      </c>
      <c r="B1681" s="336" t="s">
        <v>664</v>
      </c>
      <c r="C1681" s="141" t="s">
        <v>2</v>
      </c>
      <c r="D1681" s="275" t="s">
        <v>17</v>
      </c>
      <c r="E1681" s="216">
        <v>70810</v>
      </c>
      <c r="F1681" s="306">
        <v>10000000</v>
      </c>
      <c r="G1681" s="306">
        <v>30000000</v>
      </c>
    </row>
    <row r="1682" spans="1:7" ht="51.75" customHeight="1" x14ac:dyDescent="0.35">
      <c r="A1682" s="265" t="s">
        <v>2622</v>
      </c>
      <c r="B1682" s="336" t="s">
        <v>2579</v>
      </c>
      <c r="C1682" s="141" t="s">
        <v>2</v>
      </c>
      <c r="D1682" s="275" t="s">
        <v>17</v>
      </c>
      <c r="E1682" s="216">
        <v>70810</v>
      </c>
      <c r="F1682" s="306">
        <v>400000000</v>
      </c>
      <c r="G1682" s="306">
        <v>1802768631</v>
      </c>
    </row>
    <row r="1683" spans="1:7" ht="33.75" customHeight="1" x14ac:dyDescent="0.35">
      <c r="A1683" s="265" t="s">
        <v>2623</v>
      </c>
      <c r="B1683" s="336" t="s">
        <v>2580</v>
      </c>
      <c r="C1683" s="141" t="s">
        <v>2</v>
      </c>
      <c r="D1683" s="275" t="s">
        <v>17</v>
      </c>
      <c r="E1683" s="216">
        <v>70810</v>
      </c>
      <c r="F1683" s="306">
        <v>5000000</v>
      </c>
      <c r="G1683" s="306">
        <v>12000000</v>
      </c>
    </row>
    <row r="1684" spans="1:7" ht="33.75" customHeight="1" x14ac:dyDescent="0.35">
      <c r="A1684" s="265" t="s">
        <v>2624</v>
      </c>
      <c r="B1684" s="336" t="s">
        <v>2581</v>
      </c>
      <c r="C1684" s="141" t="s">
        <v>2</v>
      </c>
      <c r="D1684" s="275" t="s">
        <v>17</v>
      </c>
      <c r="E1684" s="216">
        <v>70810</v>
      </c>
      <c r="F1684" s="306">
        <v>40000000</v>
      </c>
      <c r="G1684" s="306">
        <v>100000000</v>
      </c>
    </row>
    <row r="1685" spans="1:7" ht="36" customHeight="1" x14ac:dyDescent="0.35">
      <c r="A1685" s="265" t="s">
        <v>2625</v>
      </c>
      <c r="B1685" s="336" t="s">
        <v>658</v>
      </c>
      <c r="C1685" s="141" t="s">
        <v>2</v>
      </c>
      <c r="D1685" s="275" t="s">
        <v>17</v>
      </c>
      <c r="E1685" s="216">
        <v>70810</v>
      </c>
      <c r="F1685" s="306">
        <v>1000000</v>
      </c>
      <c r="G1685" s="306">
        <v>100000000</v>
      </c>
    </row>
    <row r="1686" spans="1:7" ht="33.75" customHeight="1" x14ac:dyDescent="0.35">
      <c r="A1686" s="265" t="s">
        <v>2626</v>
      </c>
      <c r="B1686" s="336" t="s">
        <v>656</v>
      </c>
      <c r="C1686" s="141" t="s">
        <v>2</v>
      </c>
      <c r="D1686" s="275" t="s">
        <v>17</v>
      </c>
      <c r="E1686" s="216">
        <v>70810</v>
      </c>
      <c r="F1686" s="306">
        <v>30000000</v>
      </c>
      <c r="G1686" s="306">
        <v>30000000</v>
      </c>
    </row>
    <row r="1687" spans="1:7" ht="30" customHeight="1" x14ac:dyDescent="0.35">
      <c r="A1687" s="265" t="s">
        <v>2627</v>
      </c>
      <c r="B1687" s="336" t="s">
        <v>2582</v>
      </c>
      <c r="C1687" s="141" t="s">
        <v>2</v>
      </c>
      <c r="D1687" s="275" t="s">
        <v>17</v>
      </c>
      <c r="E1687" s="216">
        <v>70810</v>
      </c>
      <c r="F1687" s="306">
        <v>30000000</v>
      </c>
      <c r="G1687" s="306">
        <v>40000000</v>
      </c>
    </row>
    <row r="1688" spans="1:7" ht="48.75" customHeight="1" x14ac:dyDescent="0.35">
      <c r="A1688" s="265" t="s">
        <v>2628</v>
      </c>
      <c r="B1688" s="336" t="s">
        <v>2583</v>
      </c>
      <c r="C1688" s="141" t="s">
        <v>2</v>
      </c>
      <c r="D1688" s="275" t="s">
        <v>17</v>
      </c>
      <c r="E1688" s="216">
        <v>70810</v>
      </c>
      <c r="F1688" s="306">
        <v>2000000</v>
      </c>
      <c r="G1688" s="306"/>
    </row>
    <row r="1689" spans="1:7" ht="45" customHeight="1" x14ac:dyDescent="0.35">
      <c r="A1689" s="219"/>
      <c r="B1689" s="290" t="s">
        <v>691</v>
      </c>
      <c r="C1689" s="225"/>
      <c r="D1689" s="236"/>
      <c r="E1689" s="225"/>
      <c r="F1689" s="227">
        <v>2095000000</v>
      </c>
      <c r="G1689" s="227">
        <v>4067768631</v>
      </c>
    </row>
    <row r="1690" spans="1:7" s="220" customFormat="1" ht="39" customHeight="1" x14ac:dyDescent="0.35">
      <c r="A1690" s="243"/>
      <c r="B1690" s="352"/>
      <c r="C1690" s="240"/>
      <c r="D1690" s="273"/>
      <c r="E1690" s="240"/>
      <c r="F1690" s="242"/>
      <c r="G1690" s="242"/>
    </row>
    <row r="1691" spans="1:7" ht="27.75" hidden="1" customHeight="1" x14ac:dyDescent="0.35">
      <c r="A1691" s="311" t="s">
        <v>857</v>
      </c>
      <c r="B1691" s="430"/>
      <c r="C1691" s="312"/>
      <c r="D1691" s="313"/>
      <c r="E1691" s="312"/>
      <c r="F1691" s="314"/>
      <c r="G1691" s="314"/>
    </row>
    <row r="1692" spans="1:7" x14ac:dyDescent="0.35">
      <c r="A1692" s="325" t="s">
        <v>857</v>
      </c>
      <c r="B1692" s="431"/>
      <c r="C1692" s="326"/>
      <c r="D1692" s="354"/>
      <c r="E1692" s="326"/>
      <c r="F1692" s="355"/>
      <c r="G1692" s="355"/>
    </row>
    <row r="1693" spans="1:7" s="234" customFormat="1" ht="68.25" customHeight="1" x14ac:dyDescent="0.35">
      <c r="A1693" s="169" t="s">
        <v>690</v>
      </c>
      <c r="B1693" s="290" t="s">
        <v>46</v>
      </c>
      <c r="C1693" s="297" t="s">
        <v>48</v>
      </c>
      <c r="D1693" s="297" t="s">
        <v>45</v>
      </c>
      <c r="E1693" s="270" t="s">
        <v>47</v>
      </c>
      <c r="F1693" s="271" t="s">
        <v>4271</v>
      </c>
      <c r="G1693" s="271" t="s">
        <v>689</v>
      </c>
    </row>
    <row r="1694" spans="1:7" ht="69.75" customHeight="1" x14ac:dyDescent="0.35">
      <c r="A1694" s="265" t="s">
        <v>3621</v>
      </c>
      <c r="B1694" s="336" t="s">
        <v>1146</v>
      </c>
      <c r="C1694" s="329">
        <v>2101</v>
      </c>
      <c r="D1694" s="329" t="s">
        <v>21</v>
      </c>
      <c r="E1694" s="329">
        <v>70950</v>
      </c>
      <c r="F1694" s="237">
        <v>3250000</v>
      </c>
      <c r="G1694" s="237">
        <v>3250000</v>
      </c>
    </row>
    <row r="1695" spans="1:7" ht="51.75" customHeight="1" x14ac:dyDescent="0.35">
      <c r="A1695" s="265" t="s">
        <v>3622</v>
      </c>
      <c r="B1695" s="336" t="s">
        <v>1147</v>
      </c>
      <c r="C1695" s="329">
        <v>2101</v>
      </c>
      <c r="D1695" s="329" t="s">
        <v>21</v>
      </c>
      <c r="E1695" s="329">
        <v>70950</v>
      </c>
      <c r="F1695" s="237">
        <v>3403152.63</v>
      </c>
      <c r="G1695" s="237">
        <v>3403152.63</v>
      </c>
    </row>
    <row r="1696" spans="1:7" ht="94.5" customHeight="1" x14ac:dyDescent="0.35">
      <c r="A1696" s="265" t="s">
        <v>3623</v>
      </c>
      <c r="B1696" s="336" t="s">
        <v>1148</v>
      </c>
      <c r="C1696" s="329">
        <v>2101</v>
      </c>
      <c r="D1696" s="329" t="s">
        <v>21</v>
      </c>
      <c r="E1696" s="329">
        <v>70950</v>
      </c>
      <c r="F1696" s="237">
        <v>1000000</v>
      </c>
      <c r="G1696" s="237">
        <v>1000000</v>
      </c>
    </row>
    <row r="1697" spans="1:7" ht="82.5" customHeight="1" x14ac:dyDescent="0.35">
      <c r="A1697" s="265" t="s">
        <v>3624</v>
      </c>
      <c r="B1697" s="336" t="s">
        <v>1149</v>
      </c>
      <c r="C1697" s="329">
        <v>2101</v>
      </c>
      <c r="D1697" s="329" t="s">
        <v>21</v>
      </c>
      <c r="E1697" s="329">
        <v>70950</v>
      </c>
      <c r="F1697" s="237">
        <v>3750000</v>
      </c>
      <c r="G1697" s="237">
        <v>3750000</v>
      </c>
    </row>
    <row r="1698" spans="1:7" ht="87.75" customHeight="1" x14ac:dyDescent="0.35">
      <c r="A1698" s="265" t="s">
        <v>3625</v>
      </c>
      <c r="B1698" s="336" t="s">
        <v>1150</v>
      </c>
      <c r="C1698" s="329">
        <v>2101</v>
      </c>
      <c r="D1698" s="329" t="s">
        <v>21</v>
      </c>
      <c r="E1698" s="329">
        <v>70950</v>
      </c>
      <c r="F1698" s="237">
        <v>1750000</v>
      </c>
      <c r="G1698" s="237">
        <v>1750000</v>
      </c>
    </row>
    <row r="1699" spans="1:7" ht="81" customHeight="1" x14ac:dyDescent="0.35">
      <c r="A1699" s="265" t="s">
        <v>3626</v>
      </c>
      <c r="B1699" s="336" t="s">
        <v>1151</v>
      </c>
      <c r="C1699" s="329">
        <v>2101</v>
      </c>
      <c r="D1699" s="329" t="s">
        <v>21</v>
      </c>
      <c r="E1699" s="329">
        <v>70950</v>
      </c>
      <c r="F1699" s="237">
        <v>6000000</v>
      </c>
      <c r="G1699" s="237">
        <v>6000000</v>
      </c>
    </row>
    <row r="1700" spans="1:7" ht="76.5" customHeight="1" x14ac:dyDescent="0.35">
      <c r="A1700" s="265" t="s">
        <v>3627</v>
      </c>
      <c r="B1700" s="336" t="s">
        <v>1152</v>
      </c>
      <c r="C1700" s="329">
        <v>2101</v>
      </c>
      <c r="D1700" s="329" t="s">
        <v>21</v>
      </c>
      <c r="E1700" s="329">
        <v>70950</v>
      </c>
      <c r="F1700" s="237">
        <v>2553479</v>
      </c>
      <c r="G1700" s="237">
        <v>2553479</v>
      </c>
    </row>
    <row r="1701" spans="1:7" ht="79.5" customHeight="1" x14ac:dyDescent="0.35">
      <c r="A1701" s="265" t="s">
        <v>3628</v>
      </c>
      <c r="B1701" s="336" t="s">
        <v>1153</v>
      </c>
      <c r="C1701" s="329">
        <v>2101</v>
      </c>
      <c r="D1701" s="329" t="s">
        <v>21</v>
      </c>
      <c r="E1701" s="329">
        <v>70950</v>
      </c>
      <c r="F1701" s="237">
        <v>2000000</v>
      </c>
      <c r="G1701" s="237">
        <v>2000000</v>
      </c>
    </row>
    <row r="1702" spans="1:7" ht="87.75" customHeight="1" x14ac:dyDescent="0.35">
      <c r="A1702" s="265" t="s">
        <v>3629</v>
      </c>
      <c r="B1702" s="336" t="s">
        <v>1154</v>
      </c>
      <c r="C1702" s="329">
        <v>2101</v>
      </c>
      <c r="D1702" s="329" t="s">
        <v>21</v>
      </c>
      <c r="E1702" s="329">
        <v>70950</v>
      </c>
      <c r="F1702" s="237">
        <v>2038623.5</v>
      </c>
      <c r="G1702" s="237">
        <v>2038623.5</v>
      </c>
    </row>
    <row r="1703" spans="1:7" ht="67.5" customHeight="1" x14ac:dyDescent="0.35">
      <c r="A1703" s="265" t="s">
        <v>3630</v>
      </c>
      <c r="B1703" s="336" t="s">
        <v>1155</v>
      </c>
      <c r="C1703" s="329">
        <v>2101</v>
      </c>
      <c r="D1703" s="329" t="s">
        <v>21</v>
      </c>
      <c r="E1703" s="329">
        <v>70950</v>
      </c>
      <c r="F1703" s="237">
        <v>3500000</v>
      </c>
      <c r="G1703" s="237">
        <v>3500000</v>
      </c>
    </row>
    <row r="1704" spans="1:7" ht="55.5" customHeight="1" x14ac:dyDescent="0.35">
      <c r="A1704" s="265" t="s">
        <v>3631</v>
      </c>
      <c r="B1704" s="336" t="s">
        <v>1156</v>
      </c>
      <c r="C1704" s="329">
        <v>2101</v>
      </c>
      <c r="D1704" s="329" t="s">
        <v>21</v>
      </c>
      <c r="E1704" s="329">
        <v>70950</v>
      </c>
      <c r="F1704" s="237">
        <v>3000000</v>
      </c>
      <c r="G1704" s="237">
        <v>3000000</v>
      </c>
    </row>
    <row r="1705" spans="1:7" ht="74.25" customHeight="1" x14ac:dyDescent="0.35">
      <c r="A1705" s="265" t="s">
        <v>3632</v>
      </c>
      <c r="B1705" s="336" t="s">
        <v>1157</v>
      </c>
      <c r="C1705" s="329">
        <v>2101</v>
      </c>
      <c r="D1705" s="329" t="s">
        <v>21</v>
      </c>
      <c r="E1705" s="329">
        <v>70950</v>
      </c>
      <c r="F1705" s="237">
        <v>11750000</v>
      </c>
      <c r="G1705" s="237">
        <v>11750000</v>
      </c>
    </row>
    <row r="1706" spans="1:7" ht="72.75" customHeight="1" x14ac:dyDescent="0.35">
      <c r="A1706" s="265" t="s">
        <v>3633</v>
      </c>
      <c r="B1706" s="336" t="s">
        <v>1158</v>
      </c>
      <c r="C1706" s="329">
        <v>2101</v>
      </c>
      <c r="D1706" s="329" t="s">
        <v>21</v>
      </c>
      <c r="E1706" s="329">
        <v>70950</v>
      </c>
      <c r="F1706" s="237">
        <v>3750000</v>
      </c>
      <c r="G1706" s="237">
        <v>3750000</v>
      </c>
    </row>
    <row r="1707" spans="1:7" ht="62.25" customHeight="1" x14ac:dyDescent="0.35">
      <c r="A1707" s="265" t="s">
        <v>3634</v>
      </c>
      <c r="B1707" s="336" t="s">
        <v>1159</v>
      </c>
      <c r="C1707" s="329">
        <v>2101</v>
      </c>
      <c r="D1707" s="329" t="s">
        <v>21</v>
      </c>
      <c r="E1707" s="329">
        <v>70950</v>
      </c>
      <c r="F1707" s="237">
        <v>5750000</v>
      </c>
      <c r="G1707" s="237">
        <v>5750000</v>
      </c>
    </row>
    <row r="1708" spans="1:7" ht="71.25" customHeight="1" x14ac:dyDescent="0.35">
      <c r="A1708" s="265" t="s">
        <v>3635</v>
      </c>
      <c r="B1708" s="336" t="s">
        <v>1160</v>
      </c>
      <c r="C1708" s="329">
        <v>2101</v>
      </c>
      <c r="D1708" s="329" t="s">
        <v>21</v>
      </c>
      <c r="E1708" s="329">
        <v>70950</v>
      </c>
      <c r="F1708" s="237">
        <v>5750000</v>
      </c>
      <c r="G1708" s="237">
        <v>5750000</v>
      </c>
    </row>
    <row r="1709" spans="1:7" ht="81" customHeight="1" x14ac:dyDescent="0.35">
      <c r="A1709" s="265" t="s">
        <v>3636</v>
      </c>
      <c r="B1709" s="336" t="s">
        <v>1161</v>
      </c>
      <c r="C1709" s="329">
        <v>2101</v>
      </c>
      <c r="D1709" s="329" t="s">
        <v>21</v>
      </c>
      <c r="E1709" s="329">
        <v>70950</v>
      </c>
      <c r="F1709" s="237">
        <v>3676600.72</v>
      </c>
      <c r="G1709" s="237"/>
    </row>
    <row r="1710" spans="1:7" ht="66" customHeight="1" x14ac:dyDescent="0.35">
      <c r="A1710" s="265" t="s">
        <v>3637</v>
      </c>
      <c r="B1710" s="336" t="s">
        <v>1162</v>
      </c>
      <c r="C1710" s="329">
        <v>2101</v>
      </c>
      <c r="D1710" s="329" t="s">
        <v>21</v>
      </c>
      <c r="E1710" s="329">
        <v>70950</v>
      </c>
      <c r="F1710" s="237">
        <v>14113225.34</v>
      </c>
      <c r="G1710" s="237">
        <v>14113225.34</v>
      </c>
    </row>
    <row r="1711" spans="1:7" ht="83.25" customHeight="1" x14ac:dyDescent="0.35">
      <c r="A1711" s="265" t="s">
        <v>3638</v>
      </c>
      <c r="B1711" s="336" t="s">
        <v>1163</v>
      </c>
      <c r="C1711" s="329">
        <v>2101</v>
      </c>
      <c r="D1711" s="329" t="s">
        <v>21</v>
      </c>
      <c r="E1711" s="329">
        <v>70950</v>
      </c>
      <c r="F1711" s="237">
        <v>26265860.530000001</v>
      </c>
      <c r="G1711" s="237">
        <v>26265860.530000001</v>
      </c>
    </row>
    <row r="1712" spans="1:7" ht="83.25" customHeight="1" x14ac:dyDescent="0.35">
      <c r="A1712" s="265" t="s">
        <v>3639</v>
      </c>
      <c r="B1712" s="336" t="s">
        <v>1164</v>
      </c>
      <c r="C1712" s="329">
        <v>2101</v>
      </c>
      <c r="D1712" s="329" t="s">
        <v>21</v>
      </c>
      <c r="E1712" s="329">
        <v>70950</v>
      </c>
      <c r="F1712" s="237">
        <v>26265850.530000001</v>
      </c>
      <c r="G1712" s="237">
        <v>26265850.530000001</v>
      </c>
    </row>
    <row r="1713" spans="1:7" ht="86.25" customHeight="1" x14ac:dyDescent="0.35">
      <c r="A1713" s="265" t="s">
        <v>3640</v>
      </c>
      <c r="B1713" s="336" t="s">
        <v>1165</v>
      </c>
      <c r="C1713" s="329">
        <v>2101</v>
      </c>
      <c r="D1713" s="329" t="s">
        <v>21</v>
      </c>
      <c r="E1713" s="329">
        <v>70950</v>
      </c>
      <c r="F1713" s="237">
        <v>10000000</v>
      </c>
      <c r="G1713" s="237"/>
    </row>
    <row r="1714" spans="1:7" ht="84.75" customHeight="1" x14ac:dyDescent="0.35">
      <c r="A1714" s="265" t="s">
        <v>3641</v>
      </c>
      <c r="B1714" s="336" t="s">
        <v>1166</v>
      </c>
      <c r="C1714" s="329">
        <v>2101</v>
      </c>
      <c r="D1714" s="329" t="s">
        <v>21</v>
      </c>
      <c r="E1714" s="329">
        <v>70950</v>
      </c>
      <c r="F1714" s="237">
        <v>26265360.530000001</v>
      </c>
      <c r="G1714" s="237">
        <v>26265360.530000001</v>
      </c>
    </row>
    <row r="1715" spans="1:7" ht="79.5" customHeight="1" x14ac:dyDescent="0.35">
      <c r="A1715" s="265" t="s">
        <v>3642</v>
      </c>
      <c r="B1715" s="336" t="s">
        <v>1167</v>
      </c>
      <c r="C1715" s="329">
        <v>2101</v>
      </c>
      <c r="D1715" s="329" t="s">
        <v>21</v>
      </c>
      <c r="E1715" s="329">
        <v>70950</v>
      </c>
      <c r="F1715" s="237">
        <v>14113225.34</v>
      </c>
      <c r="G1715" s="237">
        <v>14113225.34</v>
      </c>
    </row>
    <row r="1716" spans="1:7" ht="69.75" customHeight="1" x14ac:dyDescent="0.35">
      <c r="A1716" s="265" t="s">
        <v>3643</v>
      </c>
      <c r="B1716" s="336" t="s">
        <v>1168</v>
      </c>
      <c r="C1716" s="329">
        <v>2101</v>
      </c>
      <c r="D1716" s="329" t="s">
        <v>21</v>
      </c>
      <c r="E1716" s="329">
        <v>70950</v>
      </c>
      <c r="F1716" s="237">
        <v>34620914.130000003</v>
      </c>
      <c r="G1716" s="237">
        <v>34620914.130000003</v>
      </c>
    </row>
    <row r="1717" spans="1:7" ht="62.25" customHeight="1" x14ac:dyDescent="0.35">
      <c r="A1717" s="265" t="s">
        <v>3644</v>
      </c>
      <c r="B1717" s="336" t="s">
        <v>1169</v>
      </c>
      <c r="C1717" s="329">
        <v>2101</v>
      </c>
      <c r="D1717" s="329" t="s">
        <v>21</v>
      </c>
      <c r="E1717" s="329">
        <v>70950</v>
      </c>
      <c r="F1717" s="237">
        <v>20000000</v>
      </c>
      <c r="G1717" s="237">
        <v>20000000</v>
      </c>
    </row>
    <row r="1718" spans="1:7" ht="69" customHeight="1" x14ac:dyDescent="0.35">
      <c r="A1718" s="265" t="s">
        <v>3645</v>
      </c>
      <c r="B1718" s="336" t="s">
        <v>1170</v>
      </c>
      <c r="C1718" s="329">
        <v>2101</v>
      </c>
      <c r="D1718" s="329" t="s">
        <v>21</v>
      </c>
      <c r="E1718" s="329">
        <v>70950</v>
      </c>
      <c r="F1718" s="237">
        <v>8817633.7899999991</v>
      </c>
      <c r="G1718" s="237">
        <v>14113225</v>
      </c>
    </row>
    <row r="1719" spans="1:7" ht="50.25" customHeight="1" x14ac:dyDescent="0.35">
      <c r="A1719" s="265" t="s">
        <v>3646</v>
      </c>
      <c r="B1719" s="336" t="s">
        <v>1171</v>
      </c>
      <c r="C1719" s="329">
        <v>2101</v>
      </c>
      <c r="D1719" s="329" t="s">
        <v>21</v>
      </c>
      <c r="E1719" s="329">
        <v>70950</v>
      </c>
      <c r="F1719" s="237">
        <v>20686127.629999999</v>
      </c>
      <c r="G1719" s="237">
        <v>20686127.629999999</v>
      </c>
    </row>
    <row r="1720" spans="1:7" ht="49.5" customHeight="1" x14ac:dyDescent="0.35">
      <c r="A1720" s="265" t="s">
        <v>3647</v>
      </c>
      <c r="B1720" s="336" t="s">
        <v>1172</v>
      </c>
      <c r="C1720" s="329">
        <v>2101</v>
      </c>
      <c r="D1720" s="329" t="s">
        <v>21</v>
      </c>
      <c r="E1720" s="329">
        <v>70950</v>
      </c>
      <c r="F1720" s="237">
        <v>20686127.629999999</v>
      </c>
      <c r="G1720" s="237">
        <v>20686127.629999999</v>
      </c>
    </row>
    <row r="1721" spans="1:7" ht="76.5" customHeight="1" x14ac:dyDescent="0.35">
      <c r="A1721" s="265" t="s">
        <v>3648</v>
      </c>
      <c r="B1721" s="336" t="s">
        <v>1173</v>
      </c>
      <c r="C1721" s="329">
        <v>2101</v>
      </c>
      <c r="D1721" s="329" t="s">
        <v>21</v>
      </c>
      <c r="E1721" s="329">
        <v>70950</v>
      </c>
      <c r="F1721" s="237">
        <v>1230006.2</v>
      </c>
      <c r="G1721" s="237">
        <v>20512757</v>
      </c>
    </row>
    <row r="1722" spans="1:7" ht="72" customHeight="1" x14ac:dyDescent="0.35">
      <c r="A1722" s="265" t="s">
        <v>3649</v>
      </c>
      <c r="B1722" s="336" t="s">
        <v>1174</v>
      </c>
      <c r="C1722" s="329">
        <v>2101</v>
      </c>
      <c r="D1722" s="329" t="s">
        <v>21</v>
      </c>
      <c r="E1722" s="329">
        <v>70950</v>
      </c>
      <c r="F1722" s="237">
        <v>2783421.82</v>
      </c>
      <c r="G1722" s="237">
        <v>32846788</v>
      </c>
    </row>
    <row r="1723" spans="1:7" ht="72" customHeight="1" x14ac:dyDescent="0.35">
      <c r="A1723" s="265" t="s">
        <v>3650</v>
      </c>
      <c r="B1723" s="336" t="s">
        <v>1175</v>
      </c>
      <c r="C1723" s="329">
        <v>2101</v>
      </c>
      <c r="D1723" s="329" t="s">
        <v>21</v>
      </c>
      <c r="E1723" s="329">
        <v>70950</v>
      </c>
      <c r="F1723" s="237">
        <v>2783425.76</v>
      </c>
      <c r="G1723" s="237">
        <v>24846788</v>
      </c>
    </row>
    <row r="1724" spans="1:7" ht="52.5" customHeight="1" x14ac:dyDescent="0.35">
      <c r="A1724" s="265" t="s">
        <v>3651</v>
      </c>
      <c r="B1724" s="336" t="s">
        <v>1176</v>
      </c>
      <c r="C1724" s="329">
        <v>2101</v>
      </c>
      <c r="D1724" s="329" t="s">
        <v>21</v>
      </c>
      <c r="E1724" s="329">
        <v>70950</v>
      </c>
      <c r="F1724" s="237">
        <v>652491.06000000006</v>
      </c>
      <c r="G1724" s="237">
        <v>652491.06000000006</v>
      </c>
    </row>
    <row r="1725" spans="1:7" ht="91.5" customHeight="1" x14ac:dyDescent="0.35">
      <c r="A1725" s="265" t="s">
        <v>3652</v>
      </c>
      <c r="B1725" s="336" t="s">
        <v>1177</v>
      </c>
      <c r="C1725" s="329">
        <v>2101</v>
      </c>
      <c r="D1725" s="329" t="s">
        <v>21</v>
      </c>
      <c r="E1725" s="329">
        <v>70950</v>
      </c>
      <c r="F1725" s="237">
        <v>1088183.94</v>
      </c>
      <c r="G1725" s="237">
        <v>1088183.94</v>
      </c>
    </row>
    <row r="1726" spans="1:7" ht="47.25" customHeight="1" x14ac:dyDescent="0.35">
      <c r="A1726" s="265" t="s">
        <v>3653</v>
      </c>
      <c r="B1726" s="336" t="s">
        <v>1178</v>
      </c>
      <c r="C1726" s="329">
        <v>2101</v>
      </c>
      <c r="D1726" s="329" t="s">
        <v>21</v>
      </c>
      <c r="E1726" s="329">
        <v>70950</v>
      </c>
      <c r="F1726" s="237">
        <v>740294.63</v>
      </c>
      <c r="G1726" s="237">
        <v>740294.63</v>
      </c>
    </row>
    <row r="1727" spans="1:7" ht="69" customHeight="1" x14ac:dyDescent="0.35">
      <c r="A1727" s="265" t="s">
        <v>3654</v>
      </c>
      <c r="B1727" s="336" t="s">
        <v>1179</v>
      </c>
      <c r="C1727" s="329">
        <v>2101</v>
      </c>
      <c r="D1727" s="329" t="s">
        <v>21</v>
      </c>
      <c r="E1727" s="329">
        <v>70950</v>
      </c>
      <c r="F1727" s="237">
        <v>585899.91</v>
      </c>
      <c r="G1727" s="237">
        <v>585899.91</v>
      </c>
    </row>
    <row r="1728" spans="1:7" ht="72.75" customHeight="1" x14ac:dyDescent="0.35">
      <c r="A1728" s="265" t="s">
        <v>3655</v>
      </c>
      <c r="B1728" s="336" t="s">
        <v>1180</v>
      </c>
      <c r="C1728" s="329">
        <v>2101</v>
      </c>
      <c r="D1728" s="329" t="s">
        <v>21</v>
      </c>
      <c r="E1728" s="329">
        <v>70950</v>
      </c>
      <c r="F1728" s="237">
        <v>800174.59</v>
      </c>
      <c r="G1728" s="237">
        <v>800174.59</v>
      </c>
    </row>
    <row r="1729" spans="1:7" ht="71.25" customHeight="1" x14ac:dyDescent="0.35">
      <c r="A1729" s="265" t="s">
        <v>3656</v>
      </c>
      <c r="B1729" s="336" t="s">
        <v>1181</v>
      </c>
      <c r="C1729" s="329">
        <v>2101</v>
      </c>
      <c r="D1729" s="329" t="s">
        <v>21</v>
      </c>
      <c r="E1729" s="329">
        <v>70950</v>
      </c>
      <c r="F1729" s="237">
        <v>183741.73</v>
      </c>
      <c r="G1729" s="237">
        <v>183741.73</v>
      </c>
    </row>
    <row r="1730" spans="1:7" ht="84" customHeight="1" x14ac:dyDescent="0.35">
      <c r="A1730" s="265" t="s">
        <v>3657</v>
      </c>
      <c r="B1730" s="336" t="s">
        <v>1182</v>
      </c>
      <c r="C1730" s="329">
        <v>2101</v>
      </c>
      <c r="D1730" s="329" t="s">
        <v>21</v>
      </c>
      <c r="E1730" s="329">
        <v>70950</v>
      </c>
      <c r="F1730" s="237">
        <v>2575901</v>
      </c>
      <c r="G1730" s="237">
        <v>2575901</v>
      </c>
    </row>
    <row r="1731" spans="1:7" ht="65.25" customHeight="1" x14ac:dyDescent="0.35">
      <c r="A1731" s="265" t="s">
        <v>3658</v>
      </c>
      <c r="B1731" s="336" t="s">
        <v>1183</v>
      </c>
      <c r="C1731" s="329">
        <v>2101</v>
      </c>
      <c r="D1731" s="329" t="s">
        <v>21</v>
      </c>
      <c r="E1731" s="329">
        <v>70950</v>
      </c>
      <c r="F1731" s="237">
        <v>5000000</v>
      </c>
      <c r="G1731" s="237"/>
    </row>
    <row r="1732" spans="1:7" ht="74.25" customHeight="1" x14ac:dyDescent="0.35">
      <c r="A1732" s="265" t="s">
        <v>3659</v>
      </c>
      <c r="B1732" s="336" t="s">
        <v>1184</v>
      </c>
      <c r="C1732" s="329">
        <v>2101</v>
      </c>
      <c r="D1732" s="329" t="s">
        <v>21</v>
      </c>
      <c r="E1732" s="329">
        <v>70950</v>
      </c>
      <c r="F1732" s="237">
        <v>3654057.37</v>
      </c>
      <c r="G1732" s="237">
        <v>3654057.37</v>
      </c>
    </row>
    <row r="1733" spans="1:7" ht="55.5" customHeight="1" x14ac:dyDescent="0.35">
      <c r="A1733" s="265" t="s">
        <v>3660</v>
      </c>
      <c r="B1733" s="336" t="s">
        <v>1185</v>
      </c>
      <c r="C1733" s="329">
        <v>2101</v>
      </c>
      <c r="D1733" s="329" t="s">
        <v>21</v>
      </c>
      <c r="E1733" s="329">
        <v>70950</v>
      </c>
      <c r="F1733" s="237">
        <v>4884052.37</v>
      </c>
      <c r="G1733" s="237">
        <v>4884052.37</v>
      </c>
    </row>
    <row r="1734" spans="1:7" ht="63.75" customHeight="1" x14ac:dyDescent="0.35">
      <c r="A1734" s="265" t="s">
        <v>3661</v>
      </c>
      <c r="B1734" s="336" t="s">
        <v>1186</v>
      </c>
      <c r="C1734" s="329">
        <v>2101</v>
      </c>
      <c r="D1734" s="329" t="s">
        <v>21</v>
      </c>
      <c r="E1734" s="329">
        <v>70950</v>
      </c>
      <c r="F1734" s="237">
        <v>26265860.73</v>
      </c>
      <c r="G1734" s="237">
        <v>26265860.73</v>
      </c>
    </row>
    <row r="1735" spans="1:7" ht="63.75" customHeight="1" x14ac:dyDescent="0.35">
      <c r="A1735" s="265" t="s">
        <v>3662</v>
      </c>
      <c r="B1735" s="336" t="s">
        <v>1187</v>
      </c>
      <c r="C1735" s="329">
        <v>2101</v>
      </c>
      <c r="D1735" s="329" t="s">
        <v>21</v>
      </c>
      <c r="E1735" s="329">
        <v>70950</v>
      </c>
      <c r="F1735" s="237">
        <v>31500000</v>
      </c>
      <c r="G1735" s="237">
        <v>31500000</v>
      </c>
    </row>
    <row r="1736" spans="1:7" ht="52.5" customHeight="1" x14ac:dyDescent="0.35">
      <c r="A1736" s="265" t="s">
        <v>3663</v>
      </c>
      <c r="B1736" s="336" t="s">
        <v>1188</v>
      </c>
      <c r="C1736" s="329">
        <v>2101</v>
      </c>
      <c r="D1736" s="329" t="s">
        <v>21</v>
      </c>
      <c r="E1736" s="329">
        <v>70950</v>
      </c>
      <c r="F1736" s="237">
        <v>18242475</v>
      </c>
      <c r="G1736" s="237">
        <v>18241475</v>
      </c>
    </row>
    <row r="1737" spans="1:7" ht="53.25" customHeight="1" x14ac:dyDescent="0.35">
      <c r="A1737" s="265" t="s">
        <v>3664</v>
      </c>
      <c r="B1737" s="336" t="s">
        <v>1189</v>
      </c>
      <c r="C1737" s="329">
        <v>2101</v>
      </c>
      <c r="D1737" s="329" t="s">
        <v>21</v>
      </c>
      <c r="E1737" s="329">
        <v>70950</v>
      </c>
      <c r="F1737" s="237">
        <v>5999207.9000000004</v>
      </c>
      <c r="G1737" s="237">
        <v>14113225</v>
      </c>
    </row>
    <row r="1738" spans="1:7" ht="59.25" customHeight="1" x14ac:dyDescent="0.35">
      <c r="A1738" s="265" t="s">
        <v>3665</v>
      </c>
      <c r="B1738" s="336" t="s">
        <v>1190</v>
      </c>
      <c r="C1738" s="329">
        <v>2101</v>
      </c>
      <c r="D1738" s="329" t="s">
        <v>21</v>
      </c>
      <c r="E1738" s="329">
        <v>70950</v>
      </c>
      <c r="F1738" s="237">
        <v>1205024.45</v>
      </c>
      <c r="G1738" s="237">
        <v>1205024.45</v>
      </c>
    </row>
    <row r="1739" spans="1:7" ht="57" customHeight="1" x14ac:dyDescent="0.35">
      <c r="A1739" s="265" t="s">
        <v>3666</v>
      </c>
      <c r="B1739" s="336" t="s">
        <v>1191</v>
      </c>
      <c r="C1739" s="329">
        <v>2101</v>
      </c>
      <c r="D1739" s="329" t="s">
        <v>21</v>
      </c>
      <c r="E1739" s="329">
        <v>70950</v>
      </c>
      <c r="F1739" s="237">
        <v>940881.69</v>
      </c>
      <c r="G1739" s="237">
        <v>14113225</v>
      </c>
    </row>
    <row r="1740" spans="1:7" ht="54" customHeight="1" x14ac:dyDescent="0.35">
      <c r="A1740" s="265" t="s">
        <v>3667</v>
      </c>
      <c r="B1740" s="336" t="s">
        <v>1192</v>
      </c>
      <c r="C1740" s="329">
        <v>2101</v>
      </c>
      <c r="D1740" s="329" t="s">
        <v>21</v>
      </c>
      <c r="E1740" s="329">
        <v>70950</v>
      </c>
      <c r="F1740" s="237">
        <v>1234949.45</v>
      </c>
      <c r="G1740" s="237">
        <v>1234949.45</v>
      </c>
    </row>
    <row r="1741" spans="1:7" ht="49.5" customHeight="1" x14ac:dyDescent="0.35">
      <c r="A1741" s="265" t="s">
        <v>3668</v>
      </c>
      <c r="B1741" s="336" t="s">
        <v>1193</v>
      </c>
      <c r="C1741" s="329">
        <v>2101</v>
      </c>
      <c r="D1741" s="329" t="s">
        <v>21</v>
      </c>
      <c r="E1741" s="329">
        <v>70950</v>
      </c>
      <c r="F1741" s="237">
        <v>1456493.29</v>
      </c>
      <c r="G1741" s="237">
        <v>1456493.29</v>
      </c>
    </row>
    <row r="1742" spans="1:7" ht="61.5" customHeight="1" x14ac:dyDescent="0.35">
      <c r="A1742" s="265" t="s">
        <v>3669</v>
      </c>
      <c r="B1742" s="336" t="s">
        <v>1194</v>
      </c>
      <c r="C1742" s="329">
        <v>2101</v>
      </c>
      <c r="D1742" s="329" t="s">
        <v>21</v>
      </c>
      <c r="E1742" s="329">
        <v>70950</v>
      </c>
      <c r="F1742" s="237">
        <v>47747213.049999997</v>
      </c>
      <c r="G1742" s="237">
        <v>52531721</v>
      </c>
    </row>
    <row r="1743" spans="1:7" ht="81.75" customHeight="1" x14ac:dyDescent="0.35">
      <c r="A1743" s="265" t="s">
        <v>3670</v>
      </c>
      <c r="B1743" s="336" t="s">
        <v>1195</v>
      </c>
      <c r="C1743" s="329">
        <v>2101</v>
      </c>
      <c r="D1743" s="329" t="s">
        <v>21</v>
      </c>
      <c r="E1743" s="329">
        <v>70950</v>
      </c>
      <c r="F1743" s="237">
        <v>26265860.530000001</v>
      </c>
      <c r="G1743" s="237">
        <v>26265860.530000001</v>
      </c>
    </row>
    <row r="1744" spans="1:7" ht="90" customHeight="1" x14ac:dyDescent="0.35">
      <c r="A1744" s="265" t="s">
        <v>3671</v>
      </c>
      <c r="B1744" s="336" t="s">
        <v>567</v>
      </c>
      <c r="C1744" s="329">
        <v>2101</v>
      </c>
      <c r="D1744" s="329" t="s">
        <v>21</v>
      </c>
      <c r="E1744" s="329">
        <v>70950</v>
      </c>
      <c r="F1744" s="237">
        <v>4921671.7300000004</v>
      </c>
      <c r="G1744" s="237">
        <v>26265860.530000001</v>
      </c>
    </row>
    <row r="1745" spans="1:7" ht="69" customHeight="1" x14ac:dyDescent="0.35">
      <c r="A1745" s="265" t="s">
        <v>3672</v>
      </c>
      <c r="B1745" s="336" t="s">
        <v>1196</v>
      </c>
      <c r="C1745" s="329">
        <v>2101</v>
      </c>
      <c r="D1745" s="329" t="s">
        <v>21</v>
      </c>
      <c r="E1745" s="329">
        <v>70950</v>
      </c>
      <c r="F1745" s="237">
        <v>2426932.37</v>
      </c>
      <c r="G1745" s="237">
        <v>26265860.530000001</v>
      </c>
    </row>
    <row r="1746" spans="1:7" ht="72.75" customHeight="1" x14ac:dyDescent="0.35">
      <c r="A1746" s="265" t="s">
        <v>3673</v>
      </c>
      <c r="B1746" s="336" t="s">
        <v>568</v>
      </c>
      <c r="C1746" s="329">
        <v>2101</v>
      </c>
      <c r="D1746" s="329" t="s">
        <v>21</v>
      </c>
      <c r="E1746" s="329">
        <v>70950</v>
      </c>
      <c r="F1746" s="237">
        <v>2426932.37</v>
      </c>
      <c r="G1746" s="237">
        <v>32594215</v>
      </c>
    </row>
    <row r="1747" spans="1:7" ht="87.75" customHeight="1" x14ac:dyDescent="0.35">
      <c r="A1747" s="265" t="s">
        <v>3674</v>
      </c>
      <c r="B1747" s="336" t="s">
        <v>1197</v>
      </c>
      <c r="C1747" s="329">
        <v>2101</v>
      </c>
      <c r="D1747" s="329" t="s">
        <v>21</v>
      </c>
      <c r="E1747" s="329">
        <v>70950</v>
      </c>
      <c r="F1747" s="237">
        <v>14307734.23</v>
      </c>
      <c r="G1747" s="237">
        <v>13709184</v>
      </c>
    </row>
    <row r="1748" spans="1:7" ht="84.75" customHeight="1" x14ac:dyDescent="0.35">
      <c r="A1748" s="265" t="s">
        <v>3675</v>
      </c>
      <c r="B1748" s="336" t="s">
        <v>1198</v>
      </c>
      <c r="C1748" s="329">
        <v>2101</v>
      </c>
      <c r="D1748" s="329" t="s">
        <v>21</v>
      </c>
      <c r="E1748" s="329">
        <v>70950</v>
      </c>
      <c r="F1748" s="237">
        <v>26265860.530000001</v>
      </c>
      <c r="G1748" s="237">
        <v>26265860.530000001</v>
      </c>
    </row>
    <row r="1749" spans="1:7" ht="74.25" customHeight="1" x14ac:dyDescent="0.35">
      <c r="A1749" s="265" t="s">
        <v>3676</v>
      </c>
      <c r="B1749" s="336" t="s">
        <v>1199</v>
      </c>
      <c r="C1749" s="329">
        <v>2101</v>
      </c>
      <c r="D1749" s="329" t="s">
        <v>21</v>
      </c>
      <c r="E1749" s="329">
        <v>70950</v>
      </c>
      <c r="F1749" s="237">
        <v>26265860.530000001</v>
      </c>
      <c r="G1749" s="237">
        <v>26265860.530000001</v>
      </c>
    </row>
    <row r="1750" spans="1:7" ht="75.75" customHeight="1" x14ac:dyDescent="0.35">
      <c r="A1750" s="265" t="s">
        <v>3677</v>
      </c>
      <c r="B1750" s="336" t="s">
        <v>1200</v>
      </c>
      <c r="C1750" s="329">
        <v>2101</v>
      </c>
      <c r="D1750" s="329" t="s">
        <v>21</v>
      </c>
      <c r="E1750" s="329">
        <v>70950</v>
      </c>
      <c r="F1750" s="237">
        <v>22468278.949999999</v>
      </c>
      <c r="G1750" s="237">
        <v>22468278.949999999</v>
      </c>
    </row>
    <row r="1751" spans="1:7" ht="82.5" customHeight="1" x14ac:dyDescent="0.35">
      <c r="A1751" s="265" t="s">
        <v>3678</v>
      </c>
      <c r="B1751" s="336" t="s">
        <v>1201</v>
      </c>
      <c r="C1751" s="329">
        <v>2101</v>
      </c>
      <c r="D1751" s="329" t="s">
        <v>21</v>
      </c>
      <c r="E1751" s="329">
        <v>70950</v>
      </c>
      <c r="F1751" s="237">
        <v>23177373.539999999</v>
      </c>
      <c r="G1751" s="237">
        <v>37500000</v>
      </c>
    </row>
    <row r="1752" spans="1:7" ht="84.75" customHeight="1" x14ac:dyDescent="0.35">
      <c r="A1752" s="265" t="s">
        <v>3679</v>
      </c>
      <c r="B1752" s="336" t="s">
        <v>1202</v>
      </c>
      <c r="C1752" s="329">
        <v>2101</v>
      </c>
      <c r="D1752" s="329" t="s">
        <v>21</v>
      </c>
      <c r="E1752" s="329">
        <v>70950</v>
      </c>
      <c r="F1752" s="237">
        <v>4790139.43</v>
      </c>
      <c r="G1752" s="237">
        <v>18249832</v>
      </c>
    </row>
    <row r="1753" spans="1:7" ht="72.75" customHeight="1" x14ac:dyDescent="0.35">
      <c r="A1753" s="265" t="s">
        <v>3680</v>
      </c>
      <c r="B1753" s="336" t="s">
        <v>1203</v>
      </c>
      <c r="C1753" s="329">
        <v>2101</v>
      </c>
      <c r="D1753" s="329" t="s">
        <v>21</v>
      </c>
      <c r="E1753" s="329">
        <v>70950</v>
      </c>
      <c r="F1753" s="237">
        <v>1216434.49</v>
      </c>
      <c r="G1753" s="237">
        <v>1216434.49</v>
      </c>
    </row>
    <row r="1754" spans="1:7" ht="67.5" customHeight="1" x14ac:dyDescent="0.35">
      <c r="A1754" s="265" t="s">
        <v>3681</v>
      </c>
      <c r="B1754" s="336" t="s">
        <v>1204</v>
      </c>
      <c r="C1754" s="329">
        <v>2101</v>
      </c>
      <c r="D1754" s="329" t="s">
        <v>21</v>
      </c>
      <c r="E1754" s="329">
        <v>70950</v>
      </c>
      <c r="F1754" s="237">
        <v>828985.87</v>
      </c>
      <c r="G1754" s="237">
        <v>828985.87</v>
      </c>
    </row>
    <row r="1755" spans="1:7" ht="76.5" customHeight="1" x14ac:dyDescent="0.35">
      <c r="A1755" s="265" t="s">
        <v>3682</v>
      </c>
      <c r="B1755" s="336" t="s">
        <v>1205</v>
      </c>
      <c r="C1755" s="329">
        <v>2101</v>
      </c>
      <c r="D1755" s="329" t="s">
        <v>21</v>
      </c>
      <c r="E1755" s="329">
        <v>70950</v>
      </c>
      <c r="F1755" s="237">
        <v>1668219.05</v>
      </c>
      <c r="G1755" s="237">
        <v>1668219.05</v>
      </c>
    </row>
    <row r="1756" spans="1:7" ht="66" customHeight="1" x14ac:dyDescent="0.35">
      <c r="A1756" s="265" t="s">
        <v>3683</v>
      </c>
      <c r="B1756" s="336" t="s">
        <v>1206</v>
      </c>
      <c r="C1756" s="329">
        <v>2101</v>
      </c>
      <c r="D1756" s="329" t="s">
        <v>21</v>
      </c>
      <c r="E1756" s="329">
        <v>70950</v>
      </c>
      <c r="F1756" s="237">
        <v>14113225.34</v>
      </c>
      <c r="G1756" s="237">
        <v>14113225.34</v>
      </c>
    </row>
    <row r="1757" spans="1:7" ht="62.25" customHeight="1" x14ac:dyDescent="0.35">
      <c r="A1757" s="265" t="s">
        <v>3684</v>
      </c>
      <c r="B1757" s="336" t="s">
        <v>1207</v>
      </c>
      <c r="C1757" s="329">
        <v>2101</v>
      </c>
      <c r="D1757" s="329" t="s">
        <v>21</v>
      </c>
      <c r="E1757" s="329">
        <v>70950</v>
      </c>
      <c r="F1757" s="237">
        <v>15591183.109999999</v>
      </c>
      <c r="G1757" s="237">
        <v>15591183.109999999</v>
      </c>
    </row>
    <row r="1758" spans="1:7" ht="82.5" customHeight="1" x14ac:dyDescent="0.35">
      <c r="A1758" s="265" t="s">
        <v>3685</v>
      </c>
      <c r="B1758" s="336" t="s">
        <v>1208</v>
      </c>
      <c r="C1758" s="329">
        <v>2101</v>
      </c>
      <c r="D1758" s="329" t="s">
        <v>21</v>
      </c>
      <c r="E1758" s="329">
        <v>70950</v>
      </c>
      <c r="F1758" s="237">
        <v>15289327.449999999</v>
      </c>
      <c r="G1758" s="237">
        <v>15289327.449999999</v>
      </c>
    </row>
    <row r="1759" spans="1:7" ht="86.25" customHeight="1" x14ac:dyDescent="0.35">
      <c r="A1759" s="265" t="s">
        <v>3686</v>
      </c>
      <c r="B1759" s="336" t="s">
        <v>1209</v>
      </c>
      <c r="C1759" s="329">
        <v>2101</v>
      </c>
      <c r="D1759" s="329" t="s">
        <v>21</v>
      </c>
      <c r="E1759" s="329">
        <v>70950</v>
      </c>
      <c r="F1759" s="237">
        <v>26265860.530000001</v>
      </c>
      <c r="G1759" s="237">
        <v>26265850.530000001</v>
      </c>
    </row>
    <row r="1760" spans="1:7" ht="63" customHeight="1" x14ac:dyDescent="0.35">
      <c r="A1760" s="265" t="s">
        <v>3687</v>
      </c>
      <c r="B1760" s="336" t="s">
        <v>1210</v>
      </c>
      <c r="C1760" s="329">
        <v>2101</v>
      </c>
      <c r="D1760" s="329" t="s">
        <v>21</v>
      </c>
      <c r="E1760" s="329">
        <v>70950</v>
      </c>
      <c r="F1760" s="237">
        <v>64000000</v>
      </c>
      <c r="G1760" s="237">
        <v>48000000</v>
      </c>
    </row>
    <row r="1761" spans="1:7" ht="48.75" customHeight="1" x14ac:dyDescent="0.35">
      <c r="A1761" s="265" t="s">
        <v>3688</v>
      </c>
      <c r="B1761" s="336" t="s">
        <v>1211</v>
      </c>
      <c r="C1761" s="329">
        <v>2101</v>
      </c>
      <c r="D1761" s="329" t="s">
        <v>21</v>
      </c>
      <c r="E1761" s="329">
        <v>70950</v>
      </c>
      <c r="F1761" s="237">
        <v>82265560.530000001</v>
      </c>
      <c r="G1761" s="237">
        <v>82265560.530000001</v>
      </c>
    </row>
    <row r="1762" spans="1:7" ht="67.5" customHeight="1" x14ac:dyDescent="0.35">
      <c r="A1762" s="265" t="s">
        <v>3689</v>
      </c>
      <c r="B1762" s="336" t="s">
        <v>1212</v>
      </c>
      <c r="C1762" s="329">
        <v>2101</v>
      </c>
      <c r="D1762" s="329" t="s">
        <v>21</v>
      </c>
      <c r="E1762" s="329">
        <v>70950</v>
      </c>
      <c r="F1762" s="237">
        <v>24992500</v>
      </c>
      <c r="G1762" s="237">
        <v>75000000</v>
      </c>
    </row>
    <row r="1763" spans="1:7" ht="75.75" customHeight="1" x14ac:dyDescent="0.35">
      <c r="A1763" s="265" t="s">
        <v>3690</v>
      </c>
      <c r="B1763" s="336" t="s">
        <v>1213</v>
      </c>
      <c r="C1763" s="329">
        <v>2101</v>
      </c>
      <c r="D1763" s="329" t="s">
        <v>21</v>
      </c>
      <c r="E1763" s="329">
        <v>70950</v>
      </c>
      <c r="F1763" s="237">
        <v>75000000</v>
      </c>
      <c r="G1763" s="237">
        <v>75000000</v>
      </c>
    </row>
    <row r="1764" spans="1:7" ht="67.5" customHeight="1" x14ac:dyDescent="0.35">
      <c r="A1764" s="265" t="s">
        <v>3691</v>
      </c>
      <c r="B1764" s="336" t="s">
        <v>1214</v>
      </c>
      <c r="C1764" s="329">
        <v>2101</v>
      </c>
      <c r="D1764" s="329" t="s">
        <v>21</v>
      </c>
      <c r="E1764" s="329">
        <v>70950</v>
      </c>
      <c r="F1764" s="237">
        <v>16444094.210000001</v>
      </c>
      <c r="G1764" s="237">
        <v>16444094.210000001</v>
      </c>
    </row>
    <row r="1765" spans="1:7" ht="79.5" customHeight="1" x14ac:dyDescent="0.35">
      <c r="A1765" s="265" t="s">
        <v>3692</v>
      </c>
      <c r="B1765" s="336" t="s">
        <v>1215</v>
      </c>
      <c r="C1765" s="329">
        <v>2101</v>
      </c>
      <c r="D1765" s="329" t="s">
        <v>21</v>
      </c>
      <c r="E1765" s="329">
        <v>70950</v>
      </c>
      <c r="F1765" s="237">
        <v>21079530.739999998</v>
      </c>
      <c r="G1765" s="237">
        <v>21079530.739999998</v>
      </c>
    </row>
    <row r="1766" spans="1:7" ht="168" customHeight="1" x14ac:dyDescent="0.35">
      <c r="A1766" s="265" t="s">
        <v>3693</v>
      </c>
      <c r="B1766" s="336" t="s">
        <v>2911</v>
      </c>
      <c r="C1766" s="329">
        <v>2101</v>
      </c>
      <c r="D1766" s="329" t="s">
        <v>21</v>
      </c>
      <c r="E1766" s="329">
        <v>70950</v>
      </c>
      <c r="F1766" s="237">
        <v>73500000</v>
      </c>
      <c r="G1766" s="147"/>
    </row>
    <row r="1767" spans="1:7" ht="105" customHeight="1" x14ac:dyDescent="0.35">
      <c r="A1767" s="265" t="s">
        <v>3694</v>
      </c>
      <c r="B1767" s="336" t="s">
        <v>4375</v>
      </c>
      <c r="C1767" s="329">
        <v>2101</v>
      </c>
      <c r="D1767" s="329" t="s">
        <v>21</v>
      </c>
      <c r="E1767" s="329">
        <v>70950</v>
      </c>
      <c r="F1767" s="237">
        <v>29250000</v>
      </c>
      <c r="G1767" s="147"/>
    </row>
    <row r="1768" spans="1:7" ht="63.75" customHeight="1" x14ac:dyDescent="0.35">
      <c r="A1768" s="265" t="s">
        <v>3695</v>
      </c>
      <c r="B1768" s="336" t="s">
        <v>1216</v>
      </c>
      <c r="C1768" s="329">
        <v>2101</v>
      </c>
      <c r="D1768" s="329" t="s">
        <v>21</v>
      </c>
      <c r="E1768" s="329">
        <v>70950</v>
      </c>
      <c r="F1768" s="237">
        <v>37000000</v>
      </c>
      <c r="G1768" s="147"/>
    </row>
    <row r="1769" spans="1:7" ht="96.75" customHeight="1" x14ac:dyDescent="0.35">
      <c r="A1769" s="265" t="s">
        <v>3696</v>
      </c>
      <c r="B1769" s="336" t="s">
        <v>1217</v>
      </c>
      <c r="C1769" s="329">
        <v>2101</v>
      </c>
      <c r="D1769" s="329" t="s">
        <v>21</v>
      </c>
      <c r="E1769" s="329">
        <v>70950</v>
      </c>
      <c r="F1769" s="237">
        <v>20817029.23</v>
      </c>
      <c r="G1769" s="147"/>
    </row>
    <row r="1770" spans="1:7" ht="102" customHeight="1" x14ac:dyDescent="0.35">
      <c r="A1770" s="265" t="s">
        <v>3697</v>
      </c>
      <c r="B1770" s="336" t="s">
        <v>1218</v>
      </c>
      <c r="C1770" s="329">
        <v>2101</v>
      </c>
      <c r="D1770" s="329" t="s">
        <v>21</v>
      </c>
      <c r="E1770" s="329">
        <v>70950</v>
      </c>
      <c r="F1770" s="237">
        <v>40828141.579999998</v>
      </c>
      <c r="G1770" s="147"/>
    </row>
    <row r="1771" spans="1:7" ht="195.75" customHeight="1" x14ac:dyDescent="0.35">
      <c r="A1771" s="265" t="s">
        <v>3698</v>
      </c>
      <c r="B1771" s="336" t="s">
        <v>1219</v>
      </c>
      <c r="C1771" s="329">
        <v>2101</v>
      </c>
      <c r="D1771" s="329" t="s">
        <v>21</v>
      </c>
      <c r="E1771" s="329">
        <v>70950</v>
      </c>
      <c r="F1771" s="237">
        <v>74400000</v>
      </c>
      <c r="G1771" s="237"/>
    </row>
    <row r="1772" spans="1:7" ht="150.75" customHeight="1" x14ac:dyDescent="0.35">
      <c r="A1772" s="265" t="s">
        <v>3699</v>
      </c>
      <c r="B1772" s="336" t="s">
        <v>1220</v>
      </c>
      <c r="C1772" s="329">
        <v>2101</v>
      </c>
      <c r="D1772" s="329" t="s">
        <v>21</v>
      </c>
      <c r="E1772" s="329">
        <v>70950</v>
      </c>
      <c r="F1772" s="237">
        <v>39792589.649999999</v>
      </c>
      <c r="G1772" s="147"/>
    </row>
    <row r="1773" spans="1:7" ht="185.25" customHeight="1" x14ac:dyDescent="0.35">
      <c r="A1773" s="265" t="s">
        <v>3700</v>
      </c>
      <c r="B1773" s="336" t="s">
        <v>2912</v>
      </c>
      <c r="C1773" s="329">
        <v>2101</v>
      </c>
      <c r="D1773" s="329" t="s">
        <v>21</v>
      </c>
      <c r="E1773" s="329">
        <v>70950</v>
      </c>
      <c r="F1773" s="237">
        <v>51342571.68</v>
      </c>
      <c r="G1773" s="147"/>
    </row>
    <row r="1774" spans="1:7" ht="216" customHeight="1" x14ac:dyDescent="0.35">
      <c r="A1774" s="265" t="s">
        <v>3701</v>
      </c>
      <c r="B1774" s="336" t="s">
        <v>2913</v>
      </c>
      <c r="C1774" s="329">
        <v>2101</v>
      </c>
      <c r="D1774" s="329" t="s">
        <v>21</v>
      </c>
      <c r="E1774" s="329">
        <v>70950</v>
      </c>
      <c r="F1774" s="237">
        <v>74967037.090000004</v>
      </c>
      <c r="G1774" s="147"/>
    </row>
    <row r="1775" spans="1:7" ht="82.5" customHeight="1" x14ac:dyDescent="0.35">
      <c r="A1775" s="265" t="s">
        <v>3702</v>
      </c>
      <c r="B1775" s="336" t="s">
        <v>1221</v>
      </c>
      <c r="C1775" s="329">
        <v>2101</v>
      </c>
      <c r="D1775" s="329" t="s">
        <v>21</v>
      </c>
      <c r="E1775" s="329">
        <v>70950</v>
      </c>
      <c r="F1775" s="237">
        <v>24688405.5</v>
      </c>
      <c r="G1775" s="237"/>
    </row>
    <row r="1776" spans="1:7" ht="317.25" customHeight="1" x14ac:dyDescent="0.35">
      <c r="A1776" s="265" t="s">
        <v>3703</v>
      </c>
      <c r="B1776" s="336" t="s">
        <v>2914</v>
      </c>
      <c r="C1776" s="329">
        <v>2101</v>
      </c>
      <c r="D1776" s="329" t="s">
        <v>21</v>
      </c>
      <c r="E1776" s="329">
        <v>70950</v>
      </c>
      <c r="F1776" s="237">
        <v>38760519.670000002</v>
      </c>
      <c r="G1776" s="237"/>
    </row>
    <row r="1777" spans="1:7" ht="84" customHeight="1" x14ac:dyDescent="0.35">
      <c r="A1777" s="265" t="s">
        <v>3704</v>
      </c>
      <c r="B1777" s="336" t="s">
        <v>1222</v>
      </c>
      <c r="C1777" s="329">
        <v>2101</v>
      </c>
      <c r="D1777" s="329" t="s">
        <v>21</v>
      </c>
      <c r="E1777" s="329">
        <v>70950</v>
      </c>
      <c r="F1777" s="237">
        <v>2534852.33</v>
      </c>
      <c r="G1777" s="237"/>
    </row>
    <row r="1778" spans="1:7" ht="117" customHeight="1" x14ac:dyDescent="0.35">
      <c r="A1778" s="265" t="s">
        <v>3705</v>
      </c>
      <c r="B1778" s="336" t="s">
        <v>1223</v>
      </c>
      <c r="C1778" s="329">
        <v>2101</v>
      </c>
      <c r="D1778" s="329" t="s">
        <v>21</v>
      </c>
      <c r="E1778" s="329">
        <v>70950</v>
      </c>
      <c r="F1778" s="237">
        <v>29720639.25</v>
      </c>
      <c r="G1778" s="237"/>
    </row>
    <row r="1779" spans="1:7" ht="210" customHeight="1" x14ac:dyDescent="0.35">
      <c r="A1779" s="265" t="s">
        <v>3706</v>
      </c>
      <c r="B1779" s="336" t="s">
        <v>2915</v>
      </c>
      <c r="C1779" s="329">
        <v>2101</v>
      </c>
      <c r="D1779" s="329" t="s">
        <v>21</v>
      </c>
      <c r="E1779" s="329">
        <v>70950</v>
      </c>
      <c r="F1779" s="237">
        <v>95802380.969999999</v>
      </c>
      <c r="G1779" s="237"/>
    </row>
    <row r="1780" spans="1:7" ht="107.25" customHeight="1" x14ac:dyDescent="0.35">
      <c r="A1780" s="265" t="s">
        <v>3707</v>
      </c>
      <c r="B1780" s="336" t="s">
        <v>1224</v>
      </c>
      <c r="C1780" s="329">
        <v>2101</v>
      </c>
      <c r="D1780" s="329" t="s">
        <v>21</v>
      </c>
      <c r="E1780" s="329">
        <v>70950</v>
      </c>
      <c r="F1780" s="237">
        <v>44250000</v>
      </c>
      <c r="G1780" s="237"/>
    </row>
    <row r="1781" spans="1:7" ht="99" customHeight="1" x14ac:dyDescent="0.35">
      <c r="A1781" s="265" t="s">
        <v>3708</v>
      </c>
      <c r="B1781" s="336" t="s">
        <v>1225</v>
      </c>
      <c r="C1781" s="329">
        <v>2101</v>
      </c>
      <c r="D1781" s="329" t="s">
        <v>21</v>
      </c>
      <c r="E1781" s="329">
        <v>70950</v>
      </c>
      <c r="F1781" s="237">
        <v>2923008</v>
      </c>
      <c r="G1781" s="237"/>
    </row>
    <row r="1782" spans="1:7" ht="73.5" customHeight="1" x14ac:dyDescent="0.35">
      <c r="A1782" s="265" t="s">
        <v>3709</v>
      </c>
      <c r="B1782" s="336" t="s">
        <v>1226</v>
      </c>
      <c r="C1782" s="329">
        <v>2101</v>
      </c>
      <c r="D1782" s="329" t="s">
        <v>21</v>
      </c>
      <c r="E1782" s="329">
        <v>70950</v>
      </c>
      <c r="F1782" s="237">
        <v>16851178.600000001</v>
      </c>
      <c r="G1782" s="237"/>
    </row>
    <row r="1783" spans="1:7" ht="174" customHeight="1" x14ac:dyDescent="0.35">
      <c r="A1783" s="265" t="s">
        <v>3710</v>
      </c>
      <c r="B1783" s="336" t="s">
        <v>1227</v>
      </c>
      <c r="C1783" s="329">
        <v>2101</v>
      </c>
      <c r="D1783" s="329" t="s">
        <v>21</v>
      </c>
      <c r="E1783" s="329">
        <v>70950</v>
      </c>
      <c r="F1783" s="237">
        <v>81000000</v>
      </c>
      <c r="G1783" s="237"/>
    </row>
    <row r="1784" spans="1:7" ht="112.5" customHeight="1" x14ac:dyDescent="0.35">
      <c r="A1784" s="265" t="s">
        <v>3711</v>
      </c>
      <c r="B1784" s="336" t="s">
        <v>1228</v>
      </c>
      <c r="C1784" s="329">
        <v>2101</v>
      </c>
      <c r="D1784" s="329" t="s">
        <v>21</v>
      </c>
      <c r="E1784" s="329">
        <v>70950</v>
      </c>
      <c r="F1784" s="237">
        <v>24625000</v>
      </c>
      <c r="G1784" s="237"/>
    </row>
    <row r="1785" spans="1:7" ht="248.25" customHeight="1" x14ac:dyDescent="0.35">
      <c r="A1785" s="265" t="s">
        <v>3712</v>
      </c>
      <c r="B1785" s="336" t="s">
        <v>2916</v>
      </c>
      <c r="C1785" s="329">
        <v>2101</v>
      </c>
      <c r="D1785" s="329" t="s">
        <v>21</v>
      </c>
      <c r="E1785" s="329">
        <v>70950</v>
      </c>
      <c r="F1785" s="237">
        <v>74983141.650000006</v>
      </c>
      <c r="G1785" s="237">
        <v>74983141.650000006</v>
      </c>
    </row>
    <row r="1786" spans="1:7" ht="126" customHeight="1" x14ac:dyDescent="0.35">
      <c r="A1786" s="265" t="s">
        <v>3713</v>
      </c>
      <c r="B1786" s="336" t="s">
        <v>1229</v>
      </c>
      <c r="C1786" s="329">
        <v>2101</v>
      </c>
      <c r="D1786" s="329" t="s">
        <v>21</v>
      </c>
      <c r="E1786" s="329">
        <v>70950</v>
      </c>
      <c r="F1786" s="237">
        <v>40936265.119999997</v>
      </c>
      <c r="G1786" s="237">
        <v>55814913</v>
      </c>
    </row>
    <row r="1787" spans="1:7" ht="84.75" customHeight="1" x14ac:dyDescent="0.35">
      <c r="A1787" s="265" t="s">
        <v>3714</v>
      </c>
      <c r="B1787" s="336" t="s">
        <v>1230</v>
      </c>
      <c r="C1787" s="329">
        <v>2101</v>
      </c>
      <c r="D1787" s="329" t="s">
        <v>21</v>
      </c>
      <c r="E1787" s="329">
        <v>70950</v>
      </c>
      <c r="F1787" s="237">
        <v>57227252.799999997</v>
      </c>
      <c r="G1787" s="147"/>
    </row>
    <row r="1788" spans="1:7" ht="117.75" customHeight="1" x14ac:dyDescent="0.35">
      <c r="A1788" s="265" t="s">
        <v>3715</v>
      </c>
      <c r="B1788" s="336" t="s">
        <v>569</v>
      </c>
      <c r="C1788" s="329">
        <v>2101</v>
      </c>
      <c r="D1788" s="329" t="s">
        <v>21</v>
      </c>
      <c r="E1788" s="329">
        <v>70950</v>
      </c>
      <c r="F1788" s="237">
        <v>36017754.299999997</v>
      </c>
      <c r="G1788" s="237">
        <v>58135542</v>
      </c>
    </row>
    <row r="1789" spans="1:7" ht="89.25" customHeight="1" x14ac:dyDescent="0.35">
      <c r="A1789" s="265" t="s">
        <v>3716</v>
      </c>
      <c r="B1789" s="336" t="s">
        <v>1231</v>
      </c>
      <c r="C1789" s="329">
        <v>2101</v>
      </c>
      <c r="D1789" s="329" t="s">
        <v>21</v>
      </c>
      <c r="E1789" s="329">
        <v>70950</v>
      </c>
      <c r="F1789" s="237">
        <v>27322434</v>
      </c>
      <c r="G1789" s="147"/>
    </row>
    <row r="1790" spans="1:7" ht="112.5" customHeight="1" x14ac:dyDescent="0.35">
      <c r="A1790" s="265" t="s">
        <v>3717</v>
      </c>
      <c r="B1790" s="336" t="s">
        <v>1232</v>
      </c>
      <c r="C1790" s="329">
        <v>2101</v>
      </c>
      <c r="D1790" s="329" t="s">
        <v>21</v>
      </c>
      <c r="E1790" s="329">
        <v>70950</v>
      </c>
      <c r="F1790" s="237">
        <v>26781233.190000001</v>
      </c>
      <c r="G1790" s="237">
        <v>73500000</v>
      </c>
    </row>
    <row r="1791" spans="1:7" ht="72.75" customHeight="1" x14ac:dyDescent="0.35">
      <c r="A1791" s="265" t="s">
        <v>3718</v>
      </c>
      <c r="B1791" s="336" t="s">
        <v>1233</v>
      </c>
      <c r="C1791" s="329">
        <v>2101</v>
      </c>
      <c r="D1791" s="329" t="s">
        <v>21</v>
      </c>
      <c r="E1791" s="329">
        <v>70950</v>
      </c>
      <c r="F1791" s="237">
        <v>13897505.92</v>
      </c>
      <c r="G1791" s="237">
        <v>8338504</v>
      </c>
    </row>
    <row r="1792" spans="1:7" ht="63.75" customHeight="1" x14ac:dyDescent="0.35">
      <c r="A1792" s="265" t="s">
        <v>3719</v>
      </c>
      <c r="B1792" s="336" t="s">
        <v>1234</v>
      </c>
      <c r="C1792" s="329">
        <v>2101</v>
      </c>
      <c r="D1792" s="329" t="s">
        <v>21</v>
      </c>
      <c r="E1792" s="329">
        <v>70950</v>
      </c>
      <c r="F1792" s="237">
        <v>18677392.32</v>
      </c>
      <c r="G1792" s="237">
        <v>14941914</v>
      </c>
    </row>
    <row r="1793" spans="1:7" ht="108" customHeight="1" x14ac:dyDescent="0.35">
      <c r="A1793" s="265" t="s">
        <v>3720</v>
      </c>
      <c r="B1793" s="336" t="s">
        <v>1235</v>
      </c>
      <c r="C1793" s="329">
        <v>2101</v>
      </c>
      <c r="D1793" s="329" t="s">
        <v>21</v>
      </c>
      <c r="E1793" s="329">
        <v>70950</v>
      </c>
      <c r="F1793" s="237">
        <v>73500000</v>
      </c>
      <c r="G1793" s="237">
        <v>44100000</v>
      </c>
    </row>
    <row r="1794" spans="1:7" ht="85.5" customHeight="1" x14ac:dyDescent="0.35">
      <c r="A1794" s="265" t="s">
        <v>3721</v>
      </c>
      <c r="B1794" s="336" t="s">
        <v>1236</v>
      </c>
      <c r="C1794" s="329">
        <v>2101</v>
      </c>
      <c r="D1794" s="329" t="s">
        <v>21</v>
      </c>
      <c r="E1794" s="329">
        <v>70950</v>
      </c>
      <c r="F1794" s="237">
        <v>20317057.030000001</v>
      </c>
      <c r="G1794" s="237">
        <v>16253646</v>
      </c>
    </row>
    <row r="1795" spans="1:7" ht="149.25" customHeight="1" x14ac:dyDescent="0.35">
      <c r="A1795" s="265" t="s">
        <v>3722</v>
      </c>
      <c r="B1795" s="336" t="s">
        <v>1237</v>
      </c>
      <c r="C1795" s="329">
        <v>2101</v>
      </c>
      <c r="D1795" s="329" t="s">
        <v>21</v>
      </c>
      <c r="E1795" s="329">
        <v>70950</v>
      </c>
      <c r="F1795" s="237">
        <v>54178818.75</v>
      </c>
      <c r="G1795" s="237">
        <v>37894763</v>
      </c>
    </row>
    <row r="1796" spans="1:7" ht="153.75" customHeight="1" x14ac:dyDescent="0.35">
      <c r="A1796" s="265" t="s">
        <v>3723</v>
      </c>
      <c r="B1796" s="336" t="s">
        <v>1238</v>
      </c>
      <c r="C1796" s="329">
        <v>2101</v>
      </c>
      <c r="D1796" s="329" t="s">
        <v>21</v>
      </c>
      <c r="E1796" s="329">
        <v>70950</v>
      </c>
      <c r="F1796" s="237">
        <v>74625000</v>
      </c>
      <c r="G1796" s="237">
        <v>59700000</v>
      </c>
    </row>
    <row r="1797" spans="1:7" ht="87" customHeight="1" x14ac:dyDescent="0.35">
      <c r="A1797" s="265" t="s">
        <v>3724</v>
      </c>
      <c r="B1797" s="336" t="s">
        <v>1239</v>
      </c>
      <c r="C1797" s="329">
        <v>2101</v>
      </c>
      <c r="D1797" s="329" t="s">
        <v>21</v>
      </c>
      <c r="E1797" s="329">
        <v>70950</v>
      </c>
      <c r="F1797" s="237">
        <v>36375000</v>
      </c>
      <c r="G1797" s="237">
        <v>21825000</v>
      </c>
    </row>
    <row r="1798" spans="1:7" ht="103.5" customHeight="1" x14ac:dyDescent="0.35">
      <c r="A1798" s="265" t="s">
        <v>3725</v>
      </c>
      <c r="B1798" s="336" t="s">
        <v>1240</v>
      </c>
      <c r="C1798" s="329">
        <v>2101</v>
      </c>
      <c r="D1798" s="329" t="s">
        <v>21</v>
      </c>
      <c r="E1798" s="329">
        <v>70950</v>
      </c>
      <c r="F1798" s="237">
        <v>33600000</v>
      </c>
      <c r="G1798" s="237">
        <v>20160000</v>
      </c>
    </row>
    <row r="1799" spans="1:7" ht="86.25" customHeight="1" x14ac:dyDescent="0.35">
      <c r="A1799" s="265" t="s">
        <v>3726</v>
      </c>
      <c r="B1799" s="336" t="s">
        <v>1241</v>
      </c>
      <c r="C1799" s="329">
        <v>2101</v>
      </c>
      <c r="D1799" s="329" t="s">
        <v>21</v>
      </c>
      <c r="E1799" s="329">
        <v>70950</v>
      </c>
      <c r="F1799" s="237">
        <v>74985026.959999993</v>
      </c>
      <c r="G1799" s="237">
        <v>44991016</v>
      </c>
    </row>
    <row r="1800" spans="1:7" ht="81.75" customHeight="1" x14ac:dyDescent="0.35">
      <c r="A1800" s="265" t="s">
        <v>3727</v>
      </c>
      <c r="B1800" s="336" t="s">
        <v>1242</v>
      </c>
      <c r="C1800" s="329">
        <v>2101</v>
      </c>
      <c r="D1800" s="329" t="s">
        <v>21</v>
      </c>
      <c r="E1800" s="329">
        <v>70950</v>
      </c>
      <c r="F1800" s="237">
        <v>62250000</v>
      </c>
      <c r="G1800" s="237">
        <v>37350000</v>
      </c>
    </row>
    <row r="1801" spans="1:7" ht="101.25" customHeight="1" x14ac:dyDescent="0.35">
      <c r="A1801" s="265" t="s">
        <v>3728</v>
      </c>
      <c r="B1801" s="336" t="s">
        <v>1243</v>
      </c>
      <c r="C1801" s="329">
        <v>2101</v>
      </c>
      <c r="D1801" s="329" t="s">
        <v>21</v>
      </c>
      <c r="E1801" s="329">
        <v>70950</v>
      </c>
      <c r="F1801" s="237">
        <v>43182420.560000002</v>
      </c>
      <c r="G1801" s="237"/>
    </row>
    <row r="1802" spans="1:7" ht="99.75" customHeight="1" x14ac:dyDescent="0.35">
      <c r="A1802" s="265" t="s">
        <v>3729</v>
      </c>
      <c r="B1802" s="336" t="s">
        <v>1244</v>
      </c>
      <c r="C1802" s="329">
        <v>2101</v>
      </c>
      <c r="D1802" s="329" t="s">
        <v>21</v>
      </c>
      <c r="E1802" s="329">
        <v>70950</v>
      </c>
      <c r="F1802" s="237">
        <v>11386842.18</v>
      </c>
      <c r="G1802" s="237"/>
    </row>
    <row r="1803" spans="1:7" ht="73.5" customHeight="1" x14ac:dyDescent="0.35">
      <c r="A1803" s="265" t="s">
        <v>3730</v>
      </c>
      <c r="B1803" s="336" t="s">
        <v>1245</v>
      </c>
      <c r="C1803" s="329">
        <v>2101</v>
      </c>
      <c r="D1803" s="329" t="s">
        <v>21</v>
      </c>
      <c r="E1803" s="329">
        <v>70950</v>
      </c>
      <c r="F1803" s="237">
        <v>6126930.8200000003</v>
      </c>
      <c r="G1803" s="237"/>
    </row>
    <row r="1804" spans="1:7" ht="78.75" customHeight="1" x14ac:dyDescent="0.35">
      <c r="A1804" s="265" t="s">
        <v>3731</v>
      </c>
      <c r="B1804" s="336" t="s">
        <v>1246</v>
      </c>
      <c r="C1804" s="329">
        <v>2101</v>
      </c>
      <c r="D1804" s="329" t="s">
        <v>21</v>
      </c>
      <c r="E1804" s="329">
        <v>70950</v>
      </c>
      <c r="F1804" s="237">
        <v>5500000</v>
      </c>
      <c r="G1804" s="237">
        <v>97365477</v>
      </c>
    </row>
    <row r="1805" spans="1:7" ht="124.5" customHeight="1" x14ac:dyDescent="0.35">
      <c r="A1805" s="265" t="s">
        <v>3732</v>
      </c>
      <c r="B1805" s="336" t="s">
        <v>1247</v>
      </c>
      <c r="C1805" s="329">
        <v>2101</v>
      </c>
      <c r="D1805" s="329" t="s">
        <v>21</v>
      </c>
      <c r="E1805" s="329">
        <v>70950</v>
      </c>
      <c r="F1805" s="237">
        <v>6242757.7100000009</v>
      </c>
      <c r="G1805" s="237"/>
    </row>
    <row r="1806" spans="1:7" ht="306.75" customHeight="1" x14ac:dyDescent="0.35">
      <c r="A1806" s="265" t="s">
        <v>3733</v>
      </c>
      <c r="B1806" s="336" t="s">
        <v>1248</v>
      </c>
      <c r="C1806" s="329">
        <v>2101</v>
      </c>
      <c r="D1806" s="329" t="s">
        <v>21</v>
      </c>
      <c r="E1806" s="329">
        <v>70950</v>
      </c>
      <c r="F1806" s="237">
        <v>2497223.14</v>
      </c>
      <c r="G1806" s="237"/>
    </row>
    <row r="1807" spans="1:7" ht="153.75" customHeight="1" x14ac:dyDescent="0.35">
      <c r="A1807" s="265" t="s">
        <v>3734</v>
      </c>
      <c r="B1807" s="336" t="s">
        <v>2917</v>
      </c>
      <c r="C1807" s="329">
        <v>2101</v>
      </c>
      <c r="D1807" s="329" t="s">
        <v>21</v>
      </c>
      <c r="E1807" s="329">
        <v>70950</v>
      </c>
      <c r="F1807" s="237">
        <v>3399038.370000001</v>
      </c>
      <c r="G1807" s="237"/>
    </row>
    <row r="1808" spans="1:7" ht="264.75" customHeight="1" x14ac:dyDescent="0.35">
      <c r="A1808" s="265" t="s">
        <v>3735</v>
      </c>
      <c r="B1808" s="336" t="s">
        <v>1249</v>
      </c>
      <c r="C1808" s="329" t="s">
        <v>2</v>
      </c>
      <c r="D1808" s="329" t="s">
        <v>21</v>
      </c>
      <c r="E1808" s="329">
        <v>70950</v>
      </c>
      <c r="F1808" s="237">
        <v>23866770.215</v>
      </c>
      <c r="G1808" s="237"/>
    </row>
    <row r="1809" spans="1:7" ht="90.75" customHeight="1" x14ac:dyDescent="0.35">
      <c r="A1809" s="265" t="s">
        <v>3736</v>
      </c>
      <c r="B1809" s="336" t="s">
        <v>1250</v>
      </c>
      <c r="C1809" s="329" t="s">
        <v>2</v>
      </c>
      <c r="D1809" s="329" t="s">
        <v>21</v>
      </c>
      <c r="E1809" s="329">
        <v>70950</v>
      </c>
      <c r="F1809" s="237">
        <v>1214188.7599999998</v>
      </c>
      <c r="G1809" s="237">
        <v>9909118</v>
      </c>
    </row>
    <row r="1810" spans="1:7" ht="129.75" customHeight="1" x14ac:dyDescent="0.35">
      <c r="A1810" s="265" t="s">
        <v>3737</v>
      </c>
      <c r="B1810" s="336" t="s">
        <v>1251</v>
      </c>
      <c r="C1810" s="329" t="s">
        <v>2</v>
      </c>
      <c r="D1810" s="329" t="s">
        <v>21</v>
      </c>
      <c r="E1810" s="329">
        <v>70950</v>
      </c>
      <c r="F1810" s="237">
        <v>18375000</v>
      </c>
      <c r="G1810" s="237"/>
    </row>
    <row r="1811" spans="1:7" ht="60" customHeight="1" x14ac:dyDescent="0.35">
      <c r="A1811" s="265" t="s">
        <v>3738</v>
      </c>
      <c r="B1811" s="336" t="s">
        <v>1252</v>
      </c>
      <c r="C1811" s="329" t="s">
        <v>2</v>
      </c>
      <c r="D1811" s="329" t="s">
        <v>21</v>
      </c>
      <c r="E1811" s="329">
        <v>70950</v>
      </c>
      <c r="F1811" s="237">
        <v>29177786.524999999</v>
      </c>
      <c r="G1811" s="237"/>
    </row>
    <row r="1812" spans="1:7" ht="67.5" customHeight="1" x14ac:dyDescent="0.35">
      <c r="A1812" s="265" t="s">
        <v>3739</v>
      </c>
      <c r="B1812" s="336" t="s">
        <v>570</v>
      </c>
      <c r="C1812" s="329" t="s">
        <v>2</v>
      </c>
      <c r="D1812" s="329" t="s">
        <v>21</v>
      </c>
      <c r="E1812" s="329">
        <v>70950</v>
      </c>
      <c r="F1812" s="237">
        <v>8981500</v>
      </c>
      <c r="G1812" s="237">
        <v>7185200</v>
      </c>
    </row>
    <row r="1813" spans="1:7" ht="321" customHeight="1" x14ac:dyDescent="0.35">
      <c r="A1813" s="265" t="s">
        <v>3740</v>
      </c>
      <c r="B1813" s="336" t="s">
        <v>2926</v>
      </c>
      <c r="C1813" s="329" t="s">
        <v>2</v>
      </c>
      <c r="D1813" s="329" t="s">
        <v>21</v>
      </c>
      <c r="E1813" s="329">
        <v>70950</v>
      </c>
      <c r="F1813" s="237">
        <v>49592083.460000001</v>
      </c>
      <c r="G1813" s="237">
        <v>39673667</v>
      </c>
    </row>
    <row r="1814" spans="1:7" ht="172.5" customHeight="1" x14ac:dyDescent="0.35">
      <c r="A1814" s="265" t="s">
        <v>3741</v>
      </c>
      <c r="B1814" s="336" t="s">
        <v>2918</v>
      </c>
      <c r="C1814" s="329" t="s">
        <v>2</v>
      </c>
      <c r="D1814" s="329" t="s">
        <v>21</v>
      </c>
      <c r="E1814" s="329">
        <v>70950</v>
      </c>
      <c r="F1814" s="237">
        <v>25085350</v>
      </c>
      <c r="G1814" s="237">
        <v>20068280</v>
      </c>
    </row>
    <row r="1815" spans="1:7" ht="105.75" customHeight="1" x14ac:dyDescent="0.35">
      <c r="A1815" s="265" t="s">
        <v>3742</v>
      </c>
      <c r="B1815" s="336" t="s">
        <v>1253</v>
      </c>
      <c r="C1815" s="329" t="s">
        <v>2</v>
      </c>
      <c r="D1815" s="329" t="s">
        <v>21</v>
      </c>
      <c r="E1815" s="329">
        <v>70950</v>
      </c>
      <c r="F1815" s="237">
        <v>24733470.559999999</v>
      </c>
      <c r="G1815" s="237"/>
    </row>
    <row r="1816" spans="1:7" ht="154.5" customHeight="1" x14ac:dyDescent="0.35">
      <c r="A1816" s="265" t="s">
        <v>3743</v>
      </c>
      <c r="B1816" s="336" t="s">
        <v>1254</v>
      </c>
      <c r="C1816" s="329" t="s">
        <v>2</v>
      </c>
      <c r="D1816" s="329" t="s">
        <v>21</v>
      </c>
      <c r="E1816" s="329">
        <v>70950</v>
      </c>
      <c r="F1816" s="237">
        <v>39584500</v>
      </c>
      <c r="G1816" s="147"/>
    </row>
    <row r="1817" spans="1:7" ht="87.75" customHeight="1" x14ac:dyDescent="0.35">
      <c r="A1817" s="265" t="s">
        <v>3744</v>
      </c>
      <c r="B1817" s="336" t="s">
        <v>1255</v>
      </c>
      <c r="C1817" s="329" t="s">
        <v>2</v>
      </c>
      <c r="D1817" s="329" t="s">
        <v>21</v>
      </c>
      <c r="E1817" s="329">
        <v>70950</v>
      </c>
      <c r="F1817" s="237">
        <v>11754331.23</v>
      </c>
      <c r="G1817" s="147"/>
    </row>
    <row r="1818" spans="1:7" ht="126" customHeight="1" x14ac:dyDescent="0.35">
      <c r="A1818" s="265" t="s">
        <v>3745</v>
      </c>
      <c r="B1818" s="336" t="s">
        <v>1256</v>
      </c>
      <c r="C1818" s="329" t="s">
        <v>2</v>
      </c>
      <c r="D1818" s="329" t="s">
        <v>21</v>
      </c>
      <c r="E1818" s="329">
        <v>70950</v>
      </c>
      <c r="F1818" s="237">
        <v>19972565.66</v>
      </c>
      <c r="G1818" s="147"/>
    </row>
    <row r="1819" spans="1:7" ht="138" customHeight="1" x14ac:dyDescent="0.35">
      <c r="A1819" s="265" t="s">
        <v>3746</v>
      </c>
      <c r="B1819" s="336" t="s">
        <v>1257</v>
      </c>
      <c r="C1819" s="329" t="s">
        <v>2</v>
      </c>
      <c r="D1819" s="329" t="s">
        <v>21</v>
      </c>
      <c r="E1819" s="329">
        <v>70950</v>
      </c>
      <c r="F1819" s="237">
        <v>23974500</v>
      </c>
      <c r="G1819" s="147"/>
    </row>
    <row r="1820" spans="1:7" ht="62.25" customHeight="1" x14ac:dyDescent="0.35">
      <c r="A1820" s="265" t="s">
        <v>3747</v>
      </c>
      <c r="B1820" s="336" t="s">
        <v>1258</v>
      </c>
      <c r="C1820" s="329" t="s">
        <v>2</v>
      </c>
      <c r="D1820" s="329" t="s">
        <v>21</v>
      </c>
      <c r="E1820" s="329">
        <v>70950</v>
      </c>
      <c r="F1820" s="237">
        <v>4480394.4050000003</v>
      </c>
      <c r="G1820" s="237">
        <v>4779087</v>
      </c>
    </row>
    <row r="1821" spans="1:7" ht="72.75" customHeight="1" x14ac:dyDescent="0.35">
      <c r="A1821" s="265" t="s">
        <v>3748</v>
      </c>
      <c r="B1821" s="336" t="s">
        <v>1259</v>
      </c>
      <c r="C1821" s="329" t="s">
        <v>2</v>
      </c>
      <c r="D1821" s="329" t="s">
        <v>21</v>
      </c>
      <c r="E1821" s="329">
        <v>70950</v>
      </c>
      <c r="F1821" s="237">
        <v>1422723.2749999985</v>
      </c>
      <c r="G1821" s="237">
        <v>16834390</v>
      </c>
    </row>
    <row r="1822" spans="1:7" ht="80.25" customHeight="1" x14ac:dyDescent="0.35">
      <c r="A1822" s="265" t="s">
        <v>3749</v>
      </c>
      <c r="B1822" s="336" t="s">
        <v>1260</v>
      </c>
      <c r="C1822" s="329" t="s">
        <v>2</v>
      </c>
      <c r="D1822" s="329" t="s">
        <v>21</v>
      </c>
      <c r="E1822" s="329">
        <v>70950</v>
      </c>
      <c r="F1822" s="237">
        <v>11343397.335000001</v>
      </c>
      <c r="G1822" s="237">
        <v>16617918</v>
      </c>
    </row>
    <row r="1823" spans="1:7" ht="91.5" customHeight="1" x14ac:dyDescent="0.35">
      <c r="A1823" s="265" t="s">
        <v>3750</v>
      </c>
      <c r="B1823" s="336" t="s">
        <v>1261</v>
      </c>
      <c r="C1823" s="329" t="s">
        <v>2</v>
      </c>
      <c r="D1823" s="329" t="s">
        <v>21</v>
      </c>
      <c r="E1823" s="329">
        <v>70950</v>
      </c>
      <c r="F1823" s="237">
        <v>1184145.6799999997</v>
      </c>
      <c r="G1823" s="237"/>
    </row>
    <row r="1824" spans="1:7" ht="114.75" customHeight="1" x14ac:dyDescent="0.35">
      <c r="A1824" s="265" t="s">
        <v>3751</v>
      </c>
      <c r="B1824" s="336" t="s">
        <v>1262</v>
      </c>
      <c r="C1824" s="329" t="s">
        <v>2</v>
      </c>
      <c r="D1824" s="329" t="s">
        <v>21</v>
      </c>
      <c r="E1824" s="329">
        <v>70950</v>
      </c>
      <c r="F1824" s="237">
        <v>15356227.560000002</v>
      </c>
      <c r="G1824" s="237"/>
    </row>
    <row r="1825" spans="1:7" ht="81.75" customHeight="1" x14ac:dyDescent="0.35">
      <c r="A1825" s="265" t="s">
        <v>3752</v>
      </c>
      <c r="B1825" s="336" t="s">
        <v>4376</v>
      </c>
      <c r="C1825" s="329" t="s">
        <v>2</v>
      </c>
      <c r="D1825" s="329" t="s">
        <v>21</v>
      </c>
      <c r="E1825" s="329">
        <v>70950</v>
      </c>
      <c r="F1825" s="237">
        <v>29033342.699999999</v>
      </c>
      <c r="G1825" s="237"/>
    </row>
    <row r="1826" spans="1:7" ht="201.75" customHeight="1" x14ac:dyDescent="0.35">
      <c r="A1826" s="265" t="s">
        <v>3753</v>
      </c>
      <c r="B1826" s="336" t="s">
        <v>1263</v>
      </c>
      <c r="C1826" s="329" t="s">
        <v>2</v>
      </c>
      <c r="D1826" s="329" t="s">
        <v>21</v>
      </c>
      <c r="E1826" s="329">
        <v>70950</v>
      </c>
      <c r="F1826" s="237">
        <v>19973853.614999998</v>
      </c>
      <c r="G1826" s="237"/>
    </row>
    <row r="1827" spans="1:7" ht="90" customHeight="1" x14ac:dyDescent="0.35">
      <c r="A1827" s="265" t="s">
        <v>3754</v>
      </c>
      <c r="B1827" s="336" t="s">
        <v>1264</v>
      </c>
      <c r="C1827" s="329" t="s">
        <v>2</v>
      </c>
      <c r="D1827" s="329" t="s">
        <v>21</v>
      </c>
      <c r="E1827" s="329">
        <v>70950</v>
      </c>
      <c r="F1827" s="237">
        <v>18115134.065000001</v>
      </c>
      <c r="G1827" s="237"/>
    </row>
    <row r="1828" spans="1:7" ht="123.75" customHeight="1" x14ac:dyDescent="0.35">
      <c r="A1828" s="265" t="s">
        <v>3755</v>
      </c>
      <c r="B1828" s="336" t="s">
        <v>1265</v>
      </c>
      <c r="C1828" s="329" t="s">
        <v>2</v>
      </c>
      <c r="D1828" s="329" t="s">
        <v>21</v>
      </c>
      <c r="E1828" s="329">
        <v>70950</v>
      </c>
      <c r="F1828" s="237">
        <v>14996938.125</v>
      </c>
      <c r="G1828" s="237"/>
    </row>
    <row r="1829" spans="1:7" ht="72.75" customHeight="1" x14ac:dyDescent="0.35">
      <c r="A1829" s="265" t="s">
        <v>3756</v>
      </c>
      <c r="B1829" s="336" t="s">
        <v>572</v>
      </c>
      <c r="C1829" s="329" t="s">
        <v>2</v>
      </c>
      <c r="D1829" s="329" t="s">
        <v>21</v>
      </c>
      <c r="E1829" s="329">
        <v>70950</v>
      </c>
      <c r="F1829" s="237">
        <v>6543153.799999997</v>
      </c>
      <c r="G1829" s="237">
        <v>19673292</v>
      </c>
    </row>
    <row r="1830" spans="1:7" ht="87.75" customHeight="1" x14ac:dyDescent="0.35">
      <c r="A1830" s="265" t="s">
        <v>3757</v>
      </c>
      <c r="B1830" s="336" t="s">
        <v>1266</v>
      </c>
      <c r="C1830" s="329" t="s">
        <v>2</v>
      </c>
      <c r="D1830" s="329" t="s">
        <v>21</v>
      </c>
      <c r="E1830" s="329">
        <v>70950</v>
      </c>
      <c r="F1830" s="237">
        <v>15021247.125</v>
      </c>
      <c r="G1830" s="237"/>
    </row>
    <row r="1831" spans="1:7" ht="68.25" customHeight="1" x14ac:dyDescent="0.35">
      <c r="A1831" s="265" t="s">
        <v>3758</v>
      </c>
      <c r="B1831" s="336" t="s">
        <v>1267</v>
      </c>
      <c r="C1831" s="329" t="s">
        <v>2</v>
      </c>
      <c r="D1831" s="329" t="s">
        <v>21</v>
      </c>
      <c r="E1831" s="329">
        <v>70950</v>
      </c>
      <c r="F1831" s="237">
        <v>7664250</v>
      </c>
      <c r="G1831" s="237">
        <v>8175200</v>
      </c>
    </row>
    <row r="1832" spans="1:7" ht="64.5" customHeight="1" x14ac:dyDescent="0.35">
      <c r="A1832" s="265" t="s">
        <v>3759</v>
      </c>
      <c r="B1832" s="336" t="s">
        <v>1268</v>
      </c>
      <c r="C1832" s="329" t="s">
        <v>2</v>
      </c>
      <c r="D1832" s="329" t="s">
        <v>21</v>
      </c>
      <c r="E1832" s="329">
        <v>70950</v>
      </c>
      <c r="F1832" s="237">
        <v>10183441.095000001</v>
      </c>
      <c r="G1832" s="237"/>
    </row>
    <row r="1833" spans="1:7" ht="70.5" customHeight="1" x14ac:dyDescent="0.35">
      <c r="A1833" s="265" t="s">
        <v>3760</v>
      </c>
      <c r="B1833" s="336" t="s">
        <v>1269</v>
      </c>
      <c r="C1833" s="329" t="s">
        <v>2</v>
      </c>
      <c r="D1833" s="329" t="s">
        <v>21</v>
      </c>
      <c r="E1833" s="329">
        <v>70950</v>
      </c>
      <c r="F1833" s="237">
        <v>10118475.129999999</v>
      </c>
      <c r="G1833" s="237"/>
    </row>
    <row r="1834" spans="1:7" ht="63" customHeight="1" x14ac:dyDescent="0.35">
      <c r="A1834" s="265" t="s">
        <v>3761</v>
      </c>
      <c r="B1834" s="336" t="s">
        <v>1270</v>
      </c>
      <c r="C1834" s="329" t="s">
        <v>2</v>
      </c>
      <c r="D1834" s="329" t="s">
        <v>21</v>
      </c>
      <c r="E1834" s="329">
        <v>70950</v>
      </c>
      <c r="F1834" s="237">
        <v>15423120.484999999</v>
      </c>
      <c r="G1834" s="237"/>
    </row>
    <row r="1835" spans="1:7" ht="69" customHeight="1" x14ac:dyDescent="0.35">
      <c r="A1835" s="265" t="s">
        <v>3762</v>
      </c>
      <c r="B1835" s="336" t="s">
        <v>1271</v>
      </c>
      <c r="C1835" s="329" t="s">
        <v>2</v>
      </c>
      <c r="D1835" s="329" t="s">
        <v>21</v>
      </c>
      <c r="E1835" s="329">
        <v>70950</v>
      </c>
      <c r="F1835" s="237">
        <v>14300676.410000002</v>
      </c>
      <c r="G1835" s="237"/>
    </row>
    <row r="1836" spans="1:7" ht="79.5" customHeight="1" x14ac:dyDescent="0.35">
      <c r="A1836" s="265" t="s">
        <v>3763</v>
      </c>
      <c r="B1836" s="336" t="s">
        <v>1272</v>
      </c>
      <c r="C1836" s="329" t="s">
        <v>2</v>
      </c>
      <c r="D1836" s="329" t="s">
        <v>21</v>
      </c>
      <c r="E1836" s="329">
        <v>70950</v>
      </c>
      <c r="F1836" s="237">
        <v>14703342.865000002</v>
      </c>
      <c r="G1836" s="237"/>
    </row>
    <row r="1837" spans="1:7" ht="256.5" customHeight="1" x14ac:dyDescent="0.35">
      <c r="A1837" s="265" t="s">
        <v>3764</v>
      </c>
      <c r="B1837" s="336" t="s">
        <v>1273</v>
      </c>
      <c r="C1837" s="329" t="s">
        <v>2</v>
      </c>
      <c r="D1837" s="329" t="s">
        <v>21</v>
      </c>
      <c r="E1837" s="329">
        <v>70950</v>
      </c>
      <c r="F1837" s="237">
        <v>23499678.084999997</v>
      </c>
      <c r="G1837" s="237"/>
    </row>
    <row r="1838" spans="1:7" ht="110.25" customHeight="1" x14ac:dyDescent="0.35">
      <c r="A1838" s="265" t="s">
        <v>3765</v>
      </c>
      <c r="B1838" s="336" t="s">
        <v>1274</v>
      </c>
      <c r="C1838" s="329" t="s">
        <v>2</v>
      </c>
      <c r="D1838" s="329" t="s">
        <v>21</v>
      </c>
      <c r="E1838" s="329">
        <v>70950</v>
      </c>
      <c r="F1838" s="237">
        <v>18450000</v>
      </c>
      <c r="G1838" s="237"/>
    </row>
    <row r="1839" spans="1:7" ht="108.75" customHeight="1" x14ac:dyDescent="0.35">
      <c r="A1839" s="265" t="s">
        <v>3766</v>
      </c>
      <c r="B1839" s="336" t="s">
        <v>1275</v>
      </c>
      <c r="C1839" s="329" t="s">
        <v>2</v>
      </c>
      <c r="D1839" s="329" t="s">
        <v>21</v>
      </c>
      <c r="E1839" s="329">
        <v>70950</v>
      </c>
      <c r="F1839" s="237">
        <v>17100102.799999997</v>
      </c>
      <c r="G1839" s="237"/>
    </row>
    <row r="1840" spans="1:7" ht="125.25" customHeight="1" x14ac:dyDescent="0.35">
      <c r="A1840" s="265" t="s">
        <v>3767</v>
      </c>
      <c r="B1840" s="336" t="s">
        <v>1276</v>
      </c>
      <c r="C1840" s="329" t="s">
        <v>2</v>
      </c>
      <c r="D1840" s="329" t="s">
        <v>21</v>
      </c>
      <c r="E1840" s="329">
        <v>70950</v>
      </c>
      <c r="F1840" s="237">
        <v>11168620.800000001</v>
      </c>
      <c r="G1840" s="237"/>
    </row>
    <row r="1841" spans="1:7" ht="98.25" customHeight="1" x14ac:dyDescent="0.35">
      <c r="A1841" s="265" t="s">
        <v>3768</v>
      </c>
      <c r="B1841" s="336" t="s">
        <v>1277</v>
      </c>
      <c r="C1841" s="329" t="s">
        <v>2</v>
      </c>
      <c r="D1841" s="329" t="s">
        <v>21</v>
      </c>
      <c r="E1841" s="329">
        <v>70950</v>
      </c>
      <c r="F1841" s="237">
        <v>1047850.415000001</v>
      </c>
      <c r="G1841" s="237"/>
    </row>
    <row r="1842" spans="1:7" ht="123.75" customHeight="1" x14ac:dyDescent="0.35">
      <c r="A1842" s="265" t="s">
        <v>3769</v>
      </c>
      <c r="B1842" s="336" t="s">
        <v>573</v>
      </c>
      <c r="C1842" s="329" t="s">
        <v>2</v>
      </c>
      <c r="D1842" s="329" t="s">
        <v>21</v>
      </c>
      <c r="E1842" s="329">
        <v>70950</v>
      </c>
      <c r="F1842" s="237">
        <v>957940.29499999993</v>
      </c>
      <c r="G1842" s="237">
        <v>9150647</v>
      </c>
    </row>
    <row r="1843" spans="1:7" ht="120.75" customHeight="1" x14ac:dyDescent="0.35">
      <c r="A1843" s="265" t="s">
        <v>3770</v>
      </c>
      <c r="B1843" s="336" t="s">
        <v>574</v>
      </c>
      <c r="C1843" s="329" t="s">
        <v>2</v>
      </c>
      <c r="D1843" s="329" t="s">
        <v>21</v>
      </c>
      <c r="E1843" s="329">
        <v>70950</v>
      </c>
      <c r="F1843" s="237">
        <v>14368176.410000002</v>
      </c>
      <c r="G1843" s="237">
        <v>15326055</v>
      </c>
    </row>
    <row r="1844" spans="1:7" ht="126.75" customHeight="1" x14ac:dyDescent="0.35">
      <c r="A1844" s="265" t="s">
        <v>3771</v>
      </c>
      <c r="B1844" s="336" t="s">
        <v>1278</v>
      </c>
      <c r="C1844" s="329" t="s">
        <v>2</v>
      </c>
      <c r="D1844" s="329" t="s">
        <v>21</v>
      </c>
      <c r="E1844" s="329">
        <v>70950</v>
      </c>
      <c r="F1844" s="237">
        <v>14403801.410000002</v>
      </c>
      <c r="G1844" s="237">
        <v>15364055</v>
      </c>
    </row>
    <row r="1845" spans="1:7" ht="99.75" customHeight="1" x14ac:dyDescent="0.35">
      <c r="A1845" s="265" t="s">
        <v>3772</v>
      </c>
      <c r="B1845" s="336" t="s">
        <v>1279</v>
      </c>
      <c r="C1845" s="329" t="s">
        <v>2</v>
      </c>
      <c r="D1845" s="329" t="s">
        <v>21</v>
      </c>
      <c r="E1845" s="329">
        <v>70950</v>
      </c>
      <c r="F1845" s="237">
        <v>2477475</v>
      </c>
      <c r="G1845" s="237">
        <v>7927920</v>
      </c>
    </row>
    <row r="1846" spans="1:7" ht="264.75" customHeight="1" x14ac:dyDescent="0.35">
      <c r="A1846" s="265" t="s">
        <v>3773</v>
      </c>
      <c r="B1846" s="336" t="s">
        <v>1280</v>
      </c>
      <c r="C1846" s="329" t="s">
        <v>2</v>
      </c>
      <c r="D1846" s="329" t="s">
        <v>21</v>
      </c>
      <c r="E1846" s="329">
        <v>70950</v>
      </c>
      <c r="F1846" s="237">
        <v>1755538.75</v>
      </c>
      <c r="G1846" s="237">
        <v>19995857</v>
      </c>
    </row>
    <row r="1847" spans="1:7" ht="63" customHeight="1" x14ac:dyDescent="0.35">
      <c r="A1847" s="265" t="s">
        <v>3774</v>
      </c>
      <c r="B1847" s="336" t="s">
        <v>1281</v>
      </c>
      <c r="C1847" s="329" t="s">
        <v>2</v>
      </c>
      <c r="D1847" s="329" t="s">
        <v>21</v>
      </c>
      <c r="E1847" s="329">
        <v>70950</v>
      </c>
      <c r="F1847" s="237">
        <v>7391250</v>
      </c>
      <c r="G1847" s="237"/>
    </row>
    <row r="1848" spans="1:7" ht="153.75" customHeight="1" x14ac:dyDescent="0.35">
      <c r="A1848" s="265" t="s">
        <v>3775</v>
      </c>
      <c r="B1848" s="336" t="s">
        <v>1282</v>
      </c>
      <c r="C1848" s="329" t="s">
        <v>2</v>
      </c>
      <c r="D1848" s="329" t="s">
        <v>21</v>
      </c>
      <c r="E1848" s="329">
        <v>70950</v>
      </c>
      <c r="F1848" s="237">
        <v>18525000</v>
      </c>
      <c r="G1848" s="237"/>
    </row>
    <row r="1849" spans="1:7" ht="172.5" customHeight="1" x14ac:dyDescent="0.35">
      <c r="A1849" s="265" t="s">
        <v>3776</v>
      </c>
      <c r="B1849" s="336" t="s">
        <v>1283</v>
      </c>
      <c r="C1849" s="329" t="s">
        <v>2</v>
      </c>
      <c r="D1849" s="329" t="s">
        <v>21</v>
      </c>
      <c r="E1849" s="329">
        <v>70950</v>
      </c>
      <c r="F1849" s="237">
        <v>1631004.345</v>
      </c>
      <c r="G1849" s="237"/>
    </row>
    <row r="1850" spans="1:7" ht="110.25" customHeight="1" x14ac:dyDescent="0.35">
      <c r="A1850" s="265" t="s">
        <v>3777</v>
      </c>
      <c r="B1850" s="336" t="s">
        <v>1284</v>
      </c>
      <c r="C1850" s="329" t="s">
        <v>2</v>
      </c>
      <c r="D1850" s="329" t="s">
        <v>21</v>
      </c>
      <c r="E1850" s="329">
        <v>70950</v>
      </c>
      <c r="F1850" s="237">
        <v>22012500</v>
      </c>
      <c r="G1850" s="237"/>
    </row>
    <row r="1851" spans="1:7" ht="80.25" customHeight="1" x14ac:dyDescent="0.35">
      <c r="A1851" s="265" t="s">
        <v>3778</v>
      </c>
      <c r="B1851" s="336" t="s">
        <v>1285</v>
      </c>
      <c r="C1851" s="329" t="s">
        <v>2</v>
      </c>
      <c r="D1851" s="329" t="s">
        <v>21</v>
      </c>
      <c r="E1851" s="329">
        <v>70950</v>
      </c>
      <c r="F1851" s="237">
        <v>1986362.375</v>
      </c>
      <c r="G1851" s="237"/>
    </row>
    <row r="1852" spans="1:7" ht="186" customHeight="1" x14ac:dyDescent="0.35">
      <c r="A1852" s="265" t="s">
        <v>3779</v>
      </c>
      <c r="B1852" s="336" t="s">
        <v>1286</v>
      </c>
      <c r="C1852" s="329" t="s">
        <v>2</v>
      </c>
      <c r="D1852" s="329" t="s">
        <v>21</v>
      </c>
      <c r="E1852" s="329">
        <v>70950</v>
      </c>
      <c r="F1852" s="237">
        <v>24737983.5</v>
      </c>
      <c r="G1852" s="237"/>
    </row>
    <row r="1853" spans="1:7" ht="268.5" customHeight="1" x14ac:dyDescent="0.35">
      <c r="A1853" s="265" t="s">
        <v>3780</v>
      </c>
      <c r="B1853" s="336" t="s">
        <v>1287</v>
      </c>
      <c r="C1853" s="329" t="s">
        <v>2</v>
      </c>
      <c r="D1853" s="329" t="s">
        <v>21</v>
      </c>
      <c r="E1853" s="329">
        <v>70950</v>
      </c>
      <c r="F1853" s="237">
        <v>40831946.085000001</v>
      </c>
      <c r="G1853" s="237">
        <v>32665557</v>
      </c>
    </row>
    <row r="1854" spans="1:7" ht="102.75" customHeight="1" x14ac:dyDescent="0.35">
      <c r="A1854" s="265" t="s">
        <v>3781</v>
      </c>
      <c r="B1854" s="336" t="s">
        <v>1288</v>
      </c>
      <c r="C1854" s="329" t="s">
        <v>2</v>
      </c>
      <c r="D1854" s="329" t="s">
        <v>21</v>
      </c>
      <c r="E1854" s="329">
        <v>70950</v>
      </c>
      <c r="F1854" s="237">
        <v>2332800</v>
      </c>
      <c r="G1854" s="237">
        <v>7464960</v>
      </c>
    </row>
    <row r="1855" spans="1:7" ht="87.75" customHeight="1" x14ac:dyDescent="0.35">
      <c r="A1855" s="265" t="s">
        <v>3782</v>
      </c>
      <c r="B1855" s="336" t="s">
        <v>1289</v>
      </c>
      <c r="C1855" s="329" t="s">
        <v>2</v>
      </c>
      <c r="D1855" s="329" t="s">
        <v>21</v>
      </c>
      <c r="E1855" s="329">
        <v>70950</v>
      </c>
      <c r="F1855" s="237">
        <v>51260199.435000002</v>
      </c>
      <c r="G1855" s="237">
        <v>41008160</v>
      </c>
    </row>
    <row r="1856" spans="1:7" ht="106.5" customHeight="1" x14ac:dyDescent="0.35">
      <c r="A1856" s="265" t="s">
        <v>3783</v>
      </c>
      <c r="B1856" s="336" t="s">
        <v>1290</v>
      </c>
      <c r="C1856" s="329" t="s">
        <v>2</v>
      </c>
      <c r="D1856" s="329" t="s">
        <v>21</v>
      </c>
      <c r="E1856" s="329">
        <v>70950</v>
      </c>
      <c r="F1856" s="237">
        <v>874895.53500000015</v>
      </c>
      <c r="G1856" s="237">
        <v>9813579</v>
      </c>
    </row>
    <row r="1857" spans="1:7" ht="156.75" customHeight="1" x14ac:dyDescent="0.35">
      <c r="A1857" s="265" t="s">
        <v>3784</v>
      </c>
      <c r="B1857" s="336" t="s">
        <v>1291</v>
      </c>
      <c r="C1857" s="329" t="s">
        <v>2</v>
      </c>
      <c r="D1857" s="329" t="s">
        <v>21</v>
      </c>
      <c r="E1857" s="329">
        <v>70950</v>
      </c>
      <c r="F1857" s="237">
        <v>9526800.5449999999</v>
      </c>
      <c r="G1857" s="237">
        <v>7621440</v>
      </c>
    </row>
    <row r="1858" spans="1:7" ht="142.5" customHeight="1" x14ac:dyDescent="0.35">
      <c r="A1858" s="265" t="s">
        <v>3785</v>
      </c>
      <c r="B1858" s="336" t="s">
        <v>1292</v>
      </c>
      <c r="C1858" s="329" t="s">
        <v>2</v>
      </c>
      <c r="D1858" s="329" t="s">
        <v>21</v>
      </c>
      <c r="E1858" s="329">
        <v>70950</v>
      </c>
      <c r="F1858" s="237">
        <v>51397699.435000002</v>
      </c>
      <c r="G1858" s="237">
        <v>41118160</v>
      </c>
    </row>
    <row r="1859" spans="1:7" ht="348.75" customHeight="1" x14ac:dyDescent="0.35">
      <c r="A1859" s="265" t="s">
        <v>3786</v>
      </c>
      <c r="B1859" s="336" t="s">
        <v>1293</v>
      </c>
      <c r="C1859" s="329" t="s">
        <v>2</v>
      </c>
      <c r="D1859" s="329" t="s">
        <v>21</v>
      </c>
      <c r="E1859" s="329">
        <v>70950</v>
      </c>
      <c r="F1859" s="237">
        <v>24062210.409999996</v>
      </c>
      <c r="G1859" s="237">
        <v>50238044</v>
      </c>
    </row>
    <row r="1860" spans="1:7" ht="66.75" customHeight="1" x14ac:dyDescent="0.35">
      <c r="A1860" s="265" t="s">
        <v>3787</v>
      </c>
      <c r="B1860" s="336" t="s">
        <v>1294</v>
      </c>
      <c r="C1860" s="329" t="s">
        <v>2</v>
      </c>
      <c r="D1860" s="329" t="s">
        <v>21</v>
      </c>
      <c r="E1860" s="329">
        <v>70950</v>
      </c>
      <c r="F1860" s="237">
        <v>10202445.24</v>
      </c>
      <c r="G1860" s="237">
        <v>8161956</v>
      </c>
    </row>
    <row r="1861" spans="1:7" ht="93" customHeight="1" x14ac:dyDescent="0.35">
      <c r="A1861" s="265" t="s">
        <v>3788</v>
      </c>
      <c r="B1861" s="336" t="s">
        <v>1295</v>
      </c>
      <c r="C1861" s="329" t="s">
        <v>2</v>
      </c>
      <c r="D1861" s="329" t="s">
        <v>21</v>
      </c>
      <c r="E1861" s="329">
        <v>70950</v>
      </c>
      <c r="F1861" s="237">
        <v>1510379.4250000007</v>
      </c>
      <c r="G1861" s="237">
        <v>11249265</v>
      </c>
    </row>
    <row r="1862" spans="1:7" ht="62.25" customHeight="1" x14ac:dyDescent="0.35">
      <c r="A1862" s="265" t="s">
        <v>3789</v>
      </c>
      <c r="B1862" s="336" t="s">
        <v>1296</v>
      </c>
      <c r="C1862" s="329" t="s">
        <v>2</v>
      </c>
      <c r="D1862" s="329" t="s">
        <v>21</v>
      </c>
      <c r="E1862" s="329">
        <v>70950</v>
      </c>
      <c r="F1862" s="237">
        <v>436981.55</v>
      </c>
      <c r="G1862" s="237"/>
    </row>
    <row r="1863" spans="1:7" ht="132.75" customHeight="1" x14ac:dyDescent="0.35">
      <c r="A1863" s="265" t="s">
        <v>3790</v>
      </c>
      <c r="B1863" s="336" t="s">
        <v>1297</v>
      </c>
      <c r="C1863" s="329" t="s">
        <v>2</v>
      </c>
      <c r="D1863" s="329" t="s">
        <v>21</v>
      </c>
      <c r="E1863" s="329">
        <v>70950</v>
      </c>
      <c r="F1863" s="237">
        <v>12169893.890000001</v>
      </c>
      <c r="G1863" s="237">
        <v>9735915</v>
      </c>
    </row>
    <row r="1864" spans="1:7" ht="342.75" customHeight="1" x14ac:dyDescent="0.35">
      <c r="A1864" s="265" t="s">
        <v>3791</v>
      </c>
      <c r="B1864" s="336" t="s">
        <v>1298</v>
      </c>
      <c r="C1864" s="329" t="s">
        <v>2</v>
      </c>
      <c r="D1864" s="329" t="s">
        <v>21</v>
      </c>
      <c r="E1864" s="329">
        <v>70950</v>
      </c>
      <c r="F1864" s="237">
        <v>49992133.994999997</v>
      </c>
      <c r="G1864" s="237">
        <v>39993707</v>
      </c>
    </row>
    <row r="1865" spans="1:7" ht="99" customHeight="1" x14ac:dyDescent="0.35">
      <c r="A1865" s="265" t="s">
        <v>3792</v>
      </c>
      <c r="B1865" s="336" t="s">
        <v>1299</v>
      </c>
      <c r="C1865" s="329" t="s">
        <v>2</v>
      </c>
      <c r="D1865" s="329" t="s">
        <v>21</v>
      </c>
      <c r="E1865" s="329">
        <v>70950</v>
      </c>
      <c r="F1865" s="237">
        <v>21463909.684999999</v>
      </c>
      <c r="G1865" s="237"/>
    </row>
    <row r="1866" spans="1:7" ht="176.25" customHeight="1" x14ac:dyDescent="0.35">
      <c r="A1866" s="265" t="s">
        <v>3793</v>
      </c>
      <c r="B1866" s="336" t="s">
        <v>1300</v>
      </c>
      <c r="C1866" s="329" t="s">
        <v>2</v>
      </c>
      <c r="D1866" s="329" t="s">
        <v>21</v>
      </c>
      <c r="E1866" s="329">
        <v>70950</v>
      </c>
      <c r="F1866" s="237">
        <v>21950000</v>
      </c>
      <c r="G1866" s="237">
        <v>17593746</v>
      </c>
    </row>
    <row r="1867" spans="1:7" ht="139.5" customHeight="1" x14ac:dyDescent="0.35">
      <c r="A1867" s="265" t="s">
        <v>3794</v>
      </c>
      <c r="B1867" s="336" t="s">
        <v>1301</v>
      </c>
      <c r="C1867" s="329" t="s">
        <v>2</v>
      </c>
      <c r="D1867" s="329" t="s">
        <v>21</v>
      </c>
      <c r="E1867" s="329">
        <v>70950</v>
      </c>
      <c r="F1867" s="237">
        <v>26846957.350000001</v>
      </c>
      <c r="G1867" s="237"/>
    </row>
    <row r="1868" spans="1:7" ht="117" customHeight="1" x14ac:dyDescent="0.35">
      <c r="A1868" s="265" t="s">
        <v>3795</v>
      </c>
      <c r="B1868" s="336" t="s">
        <v>1302</v>
      </c>
      <c r="C1868" s="329" t="s">
        <v>2</v>
      </c>
      <c r="D1868" s="329" t="s">
        <v>21</v>
      </c>
      <c r="E1868" s="329">
        <v>70950</v>
      </c>
      <c r="F1868" s="237">
        <v>38427984.259999998</v>
      </c>
      <c r="G1868" s="237"/>
    </row>
    <row r="1869" spans="1:7" ht="109.5" customHeight="1" x14ac:dyDescent="0.35">
      <c r="A1869" s="265" t="s">
        <v>3796</v>
      </c>
      <c r="B1869" s="336" t="s">
        <v>1303</v>
      </c>
      <c r="C1869" s="329" t="s">
        <v>2</v>
      </c>
      <c r="D1869" s="329" t="s">
        <v>21</v>
      </c>
      <c r="E1869" s="329">
        <v>70950</v>
      </c>
      <c r="F1869" s="237">
        <v>999012.02500000224</v>
      </c>
      <c r="G1869" s="237"/>
    </row>
    <row r="1870" spans="1:7" ht="118.5" customHeight="1" x14ac:dyDescent="0.35">
      <c r="A1870" s="265" t="s">
        <v>3797</v>
      </c>
      <c r="B1870" s="336" t="s">
        <v>1304</v>
      </c>
      <c r="C1870" s="329" t="s">
        <v>2</v>
      </c>
      <c r="D1870" s="329" t="s">
        <v>21</v>
      </c>
      <c r="E1870" s="329">
        <v>70950</v>
      </c>
      <c r="F1870" s="237">
        <v>44471928.350000001</v>
      </c>
      <c r="G1870" s="237">
        <v>82126319</v>
      </c>
    </row>
    <row r="1871" spans="1:7" ht="108.75" customHeight="1" x14ac:dyDescent="0.35">
      <c r="A1871" s="265" t="s">
        <v>3798</v>
      </c>
      <c r="B1871" s="336" t="s">
        <v>575</v>
      </c>
      <c r="C1871" s="329" t="s">
        <v>2</v>
      </c>
      <c r="D1871" s="329" t="s">
        <v>21</v>
      </c>
      <c r="E1871" s="329">
        <v>70950</v>
      </c>
      <c r="F1871" s="237">
        <v>12663240.645</v>
      </c>
      <c r="G1871" s="237">
        <v>10130593</v>
      </c>
    </row>
    <row r="1872" spans="1:7" ht="96.75" customHeight="1" x14ac:dyDescent="0.35">
      <c r="A1872" s="265" t="s">
        <v>3799</v>
      </c>
      <c r="B1872" s="336" t="s">
        <v>1305</v>
      </c>
      <c r="C1872" s="329" t="s">
        <v>2</v>
      </c>
      <c r="D1872" s="329" t="s">
        <v>21</v>
      </c>
      <c r="E1872" s="329">
        <v>70950</v>
      </c>
      <c r="F1872" s="237">
        <v>8124044.7950000018</v>
      </c>
      <c r="G1872" s="237">
        <v>15254055</v>
      </c>
    </row>
    <row r="1873" spans="1:7" ht="118.5" customHeight="1" x14ac:dyDescent="0.35">
      <c r="A1873" s="265" t="s">
        <v>3800</v>
      </c>
      <c r="B1873" s="336" t="s">
        <v>1306</v>
      </c>
      <c r="C1873" s="329" t="s">
        <v>2</v>
      </c>
      <c r="D1873" s="329" t="s">
        <v>21</v>
      </c>
      <c r="E1873" s="329">
        <v>70950</v>
      </c>
      <c r="F1873" s="237">
        <v>19205068.545000002</v>
      </c>
      <c r="G1873" s="237">
        <v>15364055</v>
      </c>
    </row>
    <row r="1874" spans="1:7" ht="108.75" customHeight="1" x14ac:dyDescent="0.35">
      <c r="A1874" s="265" t="s">
        <v>3801</v>
      </c>
      <c r="B1874" s="336" t="s">
        <v>1307</v>
      </c>
      <c r="C1874" s="329" t="s">
        <v>2</v>
      </c>
      <c r="D1874" s="329" t="s">
        <v>21</v>
      </c>
      <c r="E1874" s="329">
        <v>70950</v>
      </c>
      <c r="F1874" s="237">
        <v>11609639.42</v>
      </c>
      <c r="G1874" s="237">
        <v>9287712</v>
      </c>
    </row>
    <row r="1875" spans="1:7" ht="80.25" customHeight="1" x14ac:dyDescent="0.35">
      <c r="A1875" s="265" t="s">
        <v>3802</v>
      </c>
      <c r="B1875" s="336" t="s">
        <v>1308</v>
      </c>
      <c r="C1875" s="329" t="s">
        <v>2</v>
      </c>
      <c r="D1875" s="329" t="s">
        <v>21</v>
      </c>
      <c r="E1875" s="329">
        <v>70950</v>
      </c>
      <c r="F1875" s="237">
        <v>6787422.71</v>
      </c>
      <c r="G1875" s="237">
        <v>7985203</v>
      </c>
    </row>
    <row r="1876" spans="1:7" ht="136.5" customHeight="1" x14ac:dyDescent="0.35">
      <c r="A1876" s="265" t="s">
        <v>3803</v>
      </c>
      <c r="B1876" s="336" t="s">
        <v>1309</v>
      </c>
      <c r="C1876" s="329" t="s">
        <v>2</v>
      </c>
      <c r="D1876" s="329" t="s">
        <v>21</v>
      </c>
      <c r="E1876" s="329">
        <v>70950</v>
      </c>
      <c r="F1876" s="237">
        <v>514893.35500000045</v>
      </c>
      <c r="G1876" s="237">
        <v>4441535</v>
      </c>
    </row>
    <row r="1877" spans="1:7" ht="257.25" customHeight="1" x14ac:dyDescent="0.35">
      <c r="A1877" s="265" t="s">
        <v>3804</v>
      </c>
      <c r="B1877" s="336" t="s">
        <v>1310</v>
      </c>
      <c r="C1877" s="329" t="s">
        <v>2</v>
      </c>
      <c r="D1877" s="329" t="s">
        <v>21</v>
      </c>
      <c r="E1877" s="329">
        <v>70950</v>
      </c>
      <c r="F1877" s="237">
        <v>26594060.155000001</v>
      </c>
      <c r="G1877" s="237"/>
    </row>
    <row r="1878" spans="1:7" ht="186.75" customHeight="1" x14ac:dyDescent="0.35">
      <c r="A1878" s="265" t="s">
        <v>3805</v>
      </c>
      <c r="B1878" s="336" t="s">
        <v>1311</v>
      </c>
      <c r="C1878" s="329" t="s">
        <v>2</v>
      </c>
      <c r="D1878" s="329" t="s">
        <v>21</v>
      </c>
      <c r="E1878" s="329">
        <v>70950</v>
      </c>
      <c r="F1878" s="237">
        <v>14888303.964999998</v>
      </c>
      <c r="G1878" s="237"/>
    </row>
    <row r="1879" spans="1:7" ht="209.25" customHeight="1" x14ac:dyDescent="0.35">
      <c r="A1879" s="265" t="s">
        <v>3806</v>
      </c>
      <c r="B1879" s="336" t="s">
        <v>1312</v>
      </c>
      <c r="C1879" s="329" t="s">
        <v>2</v>
      </c>
      <c r="D1879" s="329" t="s">
        <v>21</v>
      </c>
      <c r="E1879" s="329">
        <v>70950</v>
      </c>
      <c r="F1879" s="237">
        <v>1238606.4800000004</v>
      </c>
      <c r="G1879" s="237"/>
    </row>
    <row r="1880" spans="1:7" ht="132.75" customHeight="1" x14ac:dyDescent="0.35">
      <c r="A1880" s="265" t="s">
        <v>3807</v>
      </c>
      <c r="B1880" s="336" t="s">
        <v>1313</v>
      </c>
      <c r="C1880" s="329" t="s">
        <v>2</v>
      </c>
      <c r="D1880" s="329" t="s">
        <v>21</v>
      </c>
      <c r="E1880" s="329">
        <v>70950</v>
      </c>
      <c r="F1880" s="237">
        <v>21024439.005000003</v>
      </c>
      <c r="G1880" s="237"/>
    </row>
    <row r="1881" spans="1:7" ht="173.25" customHeight="1" x14ac:dyDescent="0.35">
      <c r="A1881" s="265" t="s">
        <v>3808</v>
      </c>
      <c r="B1881" s="336" t="s">
        <v>1314</v>
      </c>
      <c r="C1881" s="329" t="s">
        <v>2</v>
      </c>
      <c r="D1881" s="329" t="s">
        <v>21</v>
      </c>
      <c r="E1881" s="329">
        <v>70950</v>
      </c>
      <c r="F1881" s="237">
        <v>44863348.530000001</v>
      </c>
      <c r="G1881" s="237"/>
    </row>
    <row r="1882" spans="1:7" ht="149.25" customHeight="1" x14ac:dyDescent="0.35">
      <c r="A1882" s="265" t="s">
        <v>3809</v>
      </c>
      <c r="B1882" s="336" t="s">
        <v>1315</v>
      </c>
      <c r="C1882" s="329" t="s">
        <v>2</v>
      </c>
      <c r="D1882" s="329" t="s">
        <v>21</v>
      </c>
      <c r="E1882" s="329">
        <v>70950</v>
      </c>
      <c r="F1882" s="237">
        <v>21521059.395</v>
      </c>
      <c r="G1882" s="237"/>
    </row>
    <row r="1883" spans="1:7" ht="83.25" customHeight="1" x14ac:dyDescent="0.35">
      <c r="A1883" s="265" t="s">
        <v>3810</v>
      </c>
      <c r="B1883" s="336" t="s">
        <v>1316</v>
      </c>
      <c r="C1883" s="329" t="s">
        <v>2</v>
      </c>
      <c r="D1883" s="329" t="s">
        <v>21</v>
      </c>
      <c r="E1883" s="329">
        <v>70950</v>
      </c>
      <c r="F1883" s="237">
        <v>9922231.2349999994</v>
      </c>
      <c r="G1883" s="237"/>
    </row>
    <row r="1884" spans="1:7" ht="82.5" customHeight="1" x14ac:dyDescent="0.35">
      <c r="A1884" s="265" t="s">
        <v>3811</v>
      </c>
      <c r="B1884" s="336" t="s">
        <v>1317</v>
      </c>
      <c r="C1884" s="329" t="s">
        <v>2</v>
      </c>
      <c r="D1884" s="329" t="s">
        <v>21</v>
      </c>
      <c r="E1884" s="329">
        <v>70950</v>
      </c>
      <c r="F1884" s="237">
        <v>329917.12999999989</v>
      </c>
      <c r="G1884" s="237"/>
    </row>
    <row r="1885" spans="1:7" ht="165.75" customHeight="1" x14ac:dyDescent="0.35">
      <c r="A1885" s="265" t="s">
        <v>3812</v>
      </c>
      <c r="B1885" s="336" t="s">
        <v>1318</v>
      </c>
      <c r="C1885" s="329" t="s">
        <v>2</v>
      </c>
      <c r="D1885" s="329" t="s">
        <v>21</v>
      </c>
      <c r="E1885" s="329">
        <v>70950</v>
      </c>
      <c r="F1885" s="237">
        <v>32044502.980000004</v>
      </c>
      <c r="G1885" s="237"/>
    </row>
    <row r="1886" spans="1:7" ht="86.25" customHeight="1" x14ac:dyDescent="0.35">
      <c r="A1886" s="265" t="s">
        <v>3813</v>
      </c>
      <c r="B1886" s="336" t="s">
        <v>1319</v>
      </c>
      <c r="C1886" s="329" t="s">
        <v>2</v>
      </c>
      <c r="D1886" s="329" t="s">
        <v>21</v>
      </c>
      <c r="E1886" s="329">
        <v>70950</v>
      </c>
      <c r="F1886" s="237">
        <v>39952218.585000001</v>
      </c>
      <c r="G1886" s="237">
        <v>40619347</v>
      </c>
    </row>
    <row r="1887" spans="1:7" ht="223.5" customHeight="1" x14ac:dyDescent="0.35">
      <c r="A1887" s="265" t="s">
        <v>3814</v>
      </c>
      <c r="B1887" s="336" t="s">
        <v>1320</v>
      </c>
      <c r="C1887" s="329" t="s">
        <v>2</v>
      </c>
      <c r="D1887" s="329" t="s">
        <v>21</v>
      </c>
      <c r="E1887" s="329">
        <v>70950</v>
      </c>
      <c r="F1887" s="237">
        <v>44979442.609999999</v>
      </c>
      <c r="G1887" s="237">
        <v>47978072</v>
      </c>
    </row>
    <row r="1888" spans="1:7" ht="122.25" customHeight="1" x14ac:dyDescent="0.35">
      <c r="A1888" s="265" t="s">
        <v>3815</v>
      </c>
      <c r="B1888" s="336" t="s">
        <v>1321</v>
      </c>
      <c r="C1888" s="329" t="s">
        <v>2</v>
      </c>
      <c r="D1888" s="329" t="s">
        <v>21</v>
      </c>
      <c r="E1888" s="329">
        <v>70950</v>
      </c>
      <c r="F1888" s="237">
        <v>5822932.5</v>
      </c>
      <c r="G1888" s="237"/>
    </row>
    <row r="1889" spans="1:7" ht="141.75" customHeight="1" x14ac:dyDescent="0.35">
      <c r="A1889" s="265" t="s">
        <v>3816</v>
      </c>
      <c r="B1889" s="336" t="s">
        <v>1322</v>
      </c>
      <c r="C1889" s="329" t="s">
        <v>2</v>
      </c>
      <c r="D1889" s="329" t="s">
        <v>21</v>
      </c>
      <c r="E1889" s="329">
        <v>70950</v>
      </c>
      <c r="F1889" s="237">
        <v>10220720.450000001</v>
      </c>
      <c r="G1889" s="237"/>
    </row>
    <row r="1890" spans="1:7" ht="170.25" customHeight="1" x14ac:dyDescent="0.35">
      <c r="A1890" s="265" t="s">
        <v>3817</v>
      </c>
      <c r="B1890" s="336" t="s">
        <v>1323</v>
      </c>
      <c r="C1890" s="329" t="s">
        <v>2</v>
      </c>
      <c r="D1890" s="329" t="s">
        <v>21</v>
      </c>
      <c r="E1890" s="329">
        <v>70950</v>
      </c>
      <c r="F1890" s="237">
        <v>8971384.7050000019</v>
      </c>
      <c r="G1890" s="237"/>
    </row>
    <row r="1891" spans="1:7" ht="204" customHeight="1" x14ac:dyDescent="0.35">
      <c r="A1891" s="265" t="s">
        <v>3818</v>
      </c>
      <c r="B1891" s="336" t="s">
        <v>1324</v>
      </c>
      <c r="C1891" s="329" t="s">
        <v>2</v>
      </c>
      <c r="D1891" s="329" t="s">
        <v>21</v>
      </c>
      <c r="E1891" s="329">
        <v>70950</v>
      </c>
      <c r="F1891" s="237">
        <v>3755859.6600000039</v>
      </c>
      <c r="G1891" s="237">
        <v>39911088</v>
      </c>
    </row>
    <row r="1892" spans="1:7" ht="83.25" customHeight="1" x14ac:dyDescent="0.35">
      <c r="A1892" s="265" t="s">
        <v>3819</v>
      </c>
      <c r="B1892" s="336" t="s">
        <v>1325</v>
      </c>
      <c r="C1892" s="329" t="s">
        <v>2</v>
      </c>
      <c r="D1892" s="329" t="s">
        <v>21</v>
      </c>
      <c r="E1892" s="329">
        <v>70950</v>
      </c>
      <c r="F1892" s="237">
        <v>14300676.410000002</v>
      </c>
      <c r="G1892" s="237">
        <v>16254055</v>
      </c>
    </row>
    <row r="1893" spans="1:7" ht="70.5" customHeight="1" x14ac:dyDescent="0.35">
      <c r="A1893" s="265" t="s">
        <v>3820</v>
      </c>
      <c r="B1893" s="336" t="s">
        <v>1326</v>
      </c>
      <c r="C1893" s="329" t="s">
        <v>2</v>
      </c>
      <c r="D1893" s="329" t="s">
        <v>21</v>
      </c>
      <c r="E1893" s="329">
        <v>70950</v>
      </c>
      <c r="F1893" s="237">
        <v>12573240.645</v>
      </c>
      <c r="G1893" s="147"/>
    </row>
    <row r="1894" spans="1:7" ht="90.75" customHeight="1" x14ac:dyDescent="0.35">
      <c r="A1894" s="265" t="s">
        <v>3821</v>
      </c>
      <c r="B1894" s="336" t="s">
        <v>1327</v>
      </c>
      <c r="C1894" s="329" t="s">
        <v>2</v>
      </c>
      <c r="D1894" s="329" t="s">
        <v>21</v>
      </c>
      <c r="E1894" s="329">
        <v>70950</v>
      </c>
      <c r="F1894" s="237">
        <v>19205068.5</v>
      </c>
      <c r="G1894" s="147"/>
    </row>
    <row r="1895" spans="1:7" ht="97.5" customHeight="1" x14ac:dyDescent="0.35">
      <c r="A1895" s="265" t="s">
        <v>3822</v>
      </c>
      <c r="B1895" s="336" t="s">
        <v>1328</v>
      </c>
      <c r="C1895" s="329" t="s">
        <v>2</v>
      </c>
      <c r="D1895" s="329" t="s">
        <v>21</v>
      </c>
      <c r="E1895" s="329">
        <v>70950</v>
      </c>
      <c r="F1895" s="237">
        <v>10910042.91</v>
      </c>
      <c r="G1895" s="237">
        <v>8728034</v>
      </c>
    </row>
    <row r="1896" spans="1:7" s="328" customFormat="1" ht="93.75" customHeight="1" x14ac:dyDescent="0.35">
      <c r="A1896" s="265" t="s">
        <v>3823</v>
      </c>
      <c r="B1896" s="336" t="s">
        <v>1329</v>
      </c>
      <c r="C1896" s="285" t="s">
        <v>2</v>
      </c>
      <c r="D1896" s="285" t="s">
        <v>21</v>
      </c>
      <c r="E1896" s="329">
        <v>70950</v>
      </c>
      <c r="F1896" s="237">
        <v>16548591.710000001</v>
      </c>
      <c r="G1896" s="305"/>
    </row>
    <row r="1897" spans="1:7" s="328" customFormat="1" ht="212.25" customHeight="1" x14ac:dyDescent="0.35">
      <c r="A1897" s="265" t="s">
        <v>3824</v>
      </c>
      <c r="B1897" s="336" t="s">
        <v>1330</v>
      </c>
      <c r="C1897" s="285" t="s">
        <v>2</v>
      </c>
      <c r="D1897" s="285" t="s">
        <v>21</v>
      </c>
      <c r="E1897" s="329">
        <v>70950</v>
      </c>
      <c r="F1897" s="237">
        <v>37222286.25</v>
      </c>
      <c r="G1897" s="305">
        <v>39703772</v>
      </c>
    </row>
    <row r="1898" spans="1:7" ht="81.75" customHeight="1" x14ac:dyDescent="0.35">
      <c r="A1898" s="265" t="s">
        <v>3825</v>
      </c>
      <c r="B1898" s="336" t="s">
        <v>1331</v>
      </c>
      <c r="C1898" s="329" t="s">
        <v>2</v>
      </c>
      <c r="D1898" s="329" t="s">
        <v>21</v>
      </c>
      <c r="E1898" s="329">
        <v>70950</v>
      </c>
      <c r="F1898" s="237">
        <v>647205.1099999994</v>
      </c>
      <c r="G1898" s="237">
        <v>14200448</v>
      </c>
    </row>
    <row r="1899" spans="1:7" ht="108.75" customHeight="1" x14ac:dyDescent="0.35">
      <c r="A1899" s="265" t="s">
        <v>3826</v>
      </c>
      <c r="B1899" s="336" t="s">
        <v>1332</v>
      </c>
      <c r="C1899" s="329" t="s">
        <v>2</v>
      </c>
      <c r="D1899" s="329" t="s">
        <v>21</v>
      </c>
      <c r="E1899" s="329">
        <v>70950</v>
      </c>
      <c r="F1899" s="237">
        <v>15532281.408750001</v>
      </c>
      <c r="G1899" s="237">
        <v>16567767</v>
      </c>
    </row>
    <row r="1900" spans="1:7" ht="69.75" customHeight="1" x14ac:dyDescent="0.35">
      <c r="A1900" s="265" t="s">
        <v>3827</v>
      </c>
      <c r="B1900" s="336" t="s">
        <v>1333</v>
      </c>
      <c r="C1900" s="329" t="s">
        <v>2</v>
      </c>
      <c r="D1900" s="329" t="s">
        <v>21</v>
      </c>
      <c r="E1900" s="329">
        <v>70950</v>
      </c>
      <c r="F1900" s="237">
        <v>787711.5</v>
      </c>
      <c r="G1900" s="237"/>
    </row>
    <row r="1901" spans="1:7" ht="102.75" customHeight="1" x14ac:dyDescent="0.35">
      <c r="A1901" s="265" t="s">
        <v>3828</v>
      </c>
      <c r="B1901" s="336" t="s">
        <v>1334</v>
      </c>
      <c r="C1901" s="329" t="s">
        <v>2</v>
      </c>
      <c r="D1901" s="329" t="s">
        <v>21</v>
      </c>
      <c r="E1901" s="329">
        <v>70950</v>
      </c>
      <c r="F1901" s="237">
        <v>17750559.765000001</v>
      </c>
      <c r="G1901" s="237"/>
    </row>
    <row r="1902" spans="1:7" ht="162.75" customHeight="1" x14ac:dyDescent="0.35">
      <c r="A1902" s="265" t="s">
        <v>3829</v>
      </c>
      <c r="B1902" s="336" t="s">
        <v>1335</v>
      </c>
      <c r="C1902" s="329" t="s">
        <v>2</v>
      </c>
      <c r="D1902" s="329" t="s">
        <v>21</v>
      </c>
      <c r="E1902" s="329">
        <v>70950</v>
      </c>
      <c r="F1902" s="237">
        <v>26312513.725000001</v>
      </c>
      <c r="G1902" s="237"/>
    </row>
    <row r="1903" spans="1:7" ht="160.5" customHeight="1" x14ac:dyDescent="0.35">
      <c r="A1903" s="265" t="s">
        <v>3830</v>
      </c>
      <c r="B1903" s="336" t="s">
        <v>1336</v>
      </c>
      <c r="C1903" s="329" t="s">
        <v>2</v>
      </c>
      <c r="D1903" s="329" t="s">
        <v>21</v>
      </c>
      <c r="E1903" s="329">
        <v>70950</v>
      </c>
      <c r="F1903" s="237">
        <v>24684620.5</v>
      </c>
      <c r="G1903" s="237"/>
    </row>
    <row r="1904" spans="1:7" ht="46.5" customHeight="1" x14ac:dyDescent="0.35">
      <c r="A1904" s="265" t="s">
        <v>3831</v>
      </c>
      <c r="B1904" s="336" t="s">
        <v>1337</v>
      </c>
      <c r="C1904" s="329" t="s">
        <v>2</v>
      </c>
      <c r="D1904" s="329" t="s">
        <v>21</v>
      </c>
      <c r="E1904" s="329">
        <v>70950</v>
      </c>
      <c r="F1904" s="237">
        <v>52884350.945000008</v>
      </c>
      <c r="G1904" s="237"/>
    </row>
    <row r="1905" spans="1:7" ht="131.25" customHeight="1" x14ac:dyDescent="0.35">
      <c r="A1905" s="265" t="s">
        <v>3832</v>
      </c>
      <c r="B1905" s="336" t="s">
        <v>1338</v>
      </c>
      <c r="C1905" s="329" t="s">
        <v>2</v>
      </c>
      <c r="D1905" s="329" t="s">
        <v>21</v>
      </c>
      <c r="E1905" s="329">
        <v>70950</v>
      </c>
      <c r="F1905" s="237">
        <v>12002005.99</v>
      </c>
      <c r="G1905" s="237"/>
    </row>
    <row r="1906" spans="1:7" ht="74.25" customHeight="1" x14ac:dyDescent="0.35">
      <c r="A1906" s="265" t="s">
        <v>3833</v>
      </c>
      <c r="B1906" s="336" t="s">
        <v>1339</v>
      </c>
      <c r="C1906" s="329" t="s">
        <v>2</v>
      </c>
      <c r="D1906" s="329" t="s">
        <v>21</v>
      </c>
      <c r="E1906" s="329">
        <v>70950</v>
      </c>
      <c r="F1906" s="237">
        <v>4136400</v>
      </c>
      <c r="G1906" s="237">
        <v>3309120</v>
      </c>
    </row>
    <row r="1907" spans="1:7" ht="71.25" customHeight="1" x14ac:dyDescent="0.35">
      <c r="A1907" s="265" t="s">
        <v>3834</v>
      </c>
      <c r="B1907" s="336" t="s">
        <v>1340</v>
      </c>
      <c r="C1907" s="329" t="s">
        <v>2</v>
      </c>
      <c r="D1907" s="329" t="s">
        <v>21</v>
      </c>
      <c r="E1907" s="329">
        <v>70950</v>
      </c>
      <c r="F1907" s="237">
        <v>324603.52000000048</v>
      </c>
      <c r="G1907" s="237">
        <v>4124690</v>
      </c>
    </row>
    <row r="1908" spans="1:7" ht="71.25" customHeight="1" x14ac:dyDescent="0.35">
      <c r="A1908" s="265" t="s">
        <v>3835</v>
      </c>
      <c r="B1908" s="336" t="s">
        <v>1341</v>
      </c>
      <c r="C1908" s="329" t="s">
        <v>2</v>
      </c>
      <c r="D1908" s="329" t="s">
        <v>21</v>
      </c>
      <c r="E1908" s="329">
        <v>70950</v>
      </c>
      <c r="F1908" s="237">
        <v>15382888.77</v>
      </c>
      <c r="G1908" s="237">
        <v>12306311</v>
      </c>
    </row>
    <row r="1909" spans="1:7" ht="90.75" customHeight="1" x14ac:dyDescent="0.35">
      <c r="A1909" s="265" t="s">
        <v>3836</v>
      </c>
      <c r="B1909" s="336" t="s">
        <v>1342</v>
      </c>
      <c r="C1909" s="329" t="s">
        <v>2</v>
      </c>
      <c r="D1909" s="329" t="s">
        <v>21</v>
      </c>
      <c r="E1909" s="329">
        <v>70950</v>
      </c>
      <c r="F1909" s="237">
        <v>6885080.6550000003</v>
      </c>
      <c r="G1909" s="237">
        <v>5508065</v>
      </c>
    </row>
    <row r="1910" spans="1:7" ht="75" customHeight="1" x14ac:dyDescent="0.35">
      <c r="A1910" s="265" t="s">
        <v>3837</v>
      </c>
      <c r="B1910" s="336" t="s">
        <v>1343</v>
      </c>
      <c r="C1910" s="329" t="s">
        <v>2</v>
      </c>
      <c r="D1910" s="329" t="s">
        <v>21</v>
      </c>
      <c r="E1910" s="329">
        <v>70950</v>
      </c>
      <c r="F1910" s="237">
        <v>5724678.4649999999</v>
      </c>
      <c r="G1910" s="237">
        <v>4579743</v>
      </c>
    </row>
    <row r="1911" spans="1:7" ht="75" customHeight="1" x14ac:dyDescent="0.35">
      <c r="A1911" s="265" t="s">
        <v>3838</v>
      </c>
      <c r="B1911" s="336" t="s">
        <v>1344</v>
      </c>
      <c r="C1911" s="329" t="s">
        <v>2</v>
      </c>
      <c r="D1911" s="329" t="s">
        <v>21</v>
      </c>
      <c r="E1911" s="329">
        <v>70950</v>
      </c>
      <c r="F1911" s="237">
        <v>10728374.365</v>
      </c>
      <c r="G1911" s="237">
        <v>8582699</v>
      </c>
    </row>
    <row r="1912" spans="1:7" ht="136.5" customHeight="1" x14ac:dyDescent="0.35">
      <c r="A1912" s="265" t="s">
        <v>3839</v>
      </c>
      <c r="B1912" s="336" t="s">
        <v>1345</v>
      </c>
      <c r="C1912" s="329" t="s">
        <v>2</v>
      </c>
      <c r="D1912" s="329" t="s">
        <v>21</v>
      </c>
      <c r="E1912" s="329">
        <v>70950</v>
      </c>
      <c r="F1912" s="237">
        <v>20418750</v>
      </c>
      <c r="G1912" s="237"/>
    </row>
    <row r="1913" spans="1:7" ht="350.25" customHeight="1" x14ac:dyDescent="0.35">
      <c r="A1913" s="265" t="s">
        <v>3840</v>
      </c>
      <c r="B1913" s="336" t="s">
        <v>1346</v>
      </c>
      <c r="C1913" s="329" t="s">
        <v>2</v>
      </c>
      <c r="D1913" s="329" t="s">
        <v>21</v>
      </c>
      <c r="E1913" s="329">
        <v>70950</v>
      </c>
      <c r="F1913" s="237">
        <v>56242086.120000005</v>
      </c>
      <c r="G1913" s="237"/>
    </row>
    <row r="1914" spans="1:7" ht="81.75" customHeight="1" x14ac:dyDescent="0.35">
      <c r="A1914" s="265" t="s">
        <v>3841</v>
      </c>
      <c r="B1914" s="336" t="s">
        <v>1347</v>
      </c>
      <c r="C1914" s="329" t="s">
        <v>2</v>
      </c>
      <c r="D1914" s="329" t="s">
        <v>21</v>
      </c>
      <c r="E1914" s="329">
        <v>70950</v>
      </c>
      <c r="F1914" s="237">
        <v>8710186</v>
      </c>
      <c r="G1914" s="237"/>
    </row>
    <row r="1915" spans="1:7" ht="108.75" customHeight="1" x14ac:dyDescent="0.35">
      <c r="A1915" s="265" t="s">
        <v>3842</v>
      </c>
      <c r="B1915" s="336" t="s">
        <v>1348</v>
      </c>
      <c r="C1915" s="329" t="s">
        <v>2</v>
      </c>
      <c r="D1915" s="329" t="s">
        <v>21</v>
      </c>
      <c r="E1915" s="329">
        <v>70950</v>
      </c>
      <c r="F1915" s="237">
        <v>19157568.545000002</v>
      </c>
      <c r="G1915" s="237">
        <v>15326055</v>
      </c>
    </row>
    <row r="1916" spans="1:7" ht="67.5" customHeight="1" x14ac:dyDescent="0.35">
      <c r="A1916" s="265" t="s">
        <v>3843</v>
      </c>
      <c r="B1916" s="336" t="s">
        <v>1349</v>
      </c>
      <c r="C1916" s="329" t="s">
        <v>2</v>
      </c>
      <c r="D1916" s="329" t="s">
        <v>21</v>
      </c>
      <c r="E1916" s="329">
        <v>70950</v>
      </c>
      <c r="F1916" s="237">
        <v>1399354.72</v>
      </c>
      <c r="G1916" s="237">
        <v>10058593</v>
      </c>
    </row>
    <row r="1917" spans="1:7" ht="141" customHeight="1" x14ac:dyDescent="0.35">
      <c r="A1917" s="265" t="s">
        <v>3844</v>
      </c>
      <c r="B1917" s="336" t="s">
        <v>1350</v>
      </c>
      <c r="C1917" s="329" t="s">
        <v>2</v>
      </c>
      <c r="D1917" s="329" t="s">
        <v>21</v>
      </c>
      <c r="E1917" s="329">
        <v>70950</v>
      </c>
      <c r="F1917" s="237">
        <v>1090878.4250000007</v>
      </c>
      <c r="G1917" s="237">
        <v>15364055</v>
      </c>
    </row>
    <row r="1918" spans="1:7" ht="140.25" customHeight="1" x14ac:dyDescent="0.35">
      <c r="A1918" s="265" t="s">
        <v>3845</v>
      </c>
      <c r="B1918" s="336" t="s">
        <v>1351</v>
      </c>
      <c r="C1918" s="329" t="s">
        <v>2</v>
      </c>
      <c r="D1918" s="329" t="s">
        <v>21</v>
      </c>
      <c r="E1918" s="329">
        <v>70950</v>
      </c>
      <c r="F1918" s="237">
        <v>37312500</v>
      </c>
      <c r="G1918" s="237">
        <v>39800000</v>
      </c>
    </row>
    <row r="1919" spans="1:7" ht="109.5" customHeight="1" x14ac:dyDescent="0.35">
      <c r="A1919" s="265" t="s">
        <v>3846</v>
      </c>
      <c r="B1919" s="336" t="s">
        <v>1352</v>
      </c>
      <c r="C1919" s="329" t="s">
        <v>2</v>
      </c>
      <c r="D1919" s="329" t="s">
        <v>21</v>
      </c>
      <c r="E1919" s="329">
        <v>70950</v>
      </c>
      <c r="F1919" s="237">
        <v>24862552.035</v>
      </c>
      <c r="G1919" s="237"/>
    </row>
    <row r="1920" spans="1:7" ht="128.25" customHeight="1" x14ac:dyDescent="0.35">
      <c r="A1920" s="265" t="s">
        <v>3847</v>
      </c>
      <c r="B1920" s="336" t="s">
        <v>1353</v>
      </c>
      <c r="C1920" s="329" t="s">
        <v>2</v>
      </c>
      <c r="D1920" s="329" t="s">
        <v>21</v>
      </c>
      <c r="E1920" s="329">
        <v>70950</v>
      </c>
      <c r="F1920" s="237">
        <v>19996399.449999999</v>
      </c>
      <c r="G1920" s="237"/>
    </row>
    <row r="1921" spans="1:7" ht="120" customHeight="1" x14ac:dyDescent="0.35">
      <c r="A1921" s="265" t="s">
        <v>3848</v>
      </c>
      <c r="B1921" s="336" t="s">
        <v>1354</v>
      </c>
      <c r="C1921" s="329" t="s">
        <v>2</v>
      </c>
      <c r="D1921" s="329" t="s">
        <v>21</v>
      </c>
      <c r="E1921" s="329">
        <v>70950</v>
      </c>
      <c r="F1921" s="237">
        <v>865550.79</v>
      </c>
      <c r="G1921" s="237"/>
    </row>
    <row r="1922" spans="1:7" ht="166.5" customHeight="1" x14ac:dyDescent="0.35">
      <c r="A1922" s="265" t="s">
        <v>3849</v>
      </c>
      <c r="B1922" s="336" t="s">
        <v>1355</v>
      </c>
      <c r="C1922" s="329" t="s">
        <v>2</v>
      </c>
      <c r="D1922" s="329" t="s">
        <v>21</v>
      </c>
      <c r="E1922" s="329">
        <v>70950</v>
      </c>
      <c r="F1922" s="237">
        <v>538350</v>
      </c>
      <c r="G1922" s="237">
        <v>5370680</v>
      </c>
    </row>
    <row r="1923" spans="1:7" ht="174" customHeight="1" x14ac:dyDescent="0.35">
      <c r="A1923" s="265" t="s">
        <v>3850</v>
      </c>
      <c r="B1923" s="336" t="s">
        <v>1356</v>
      </c>
      <c r="C1923" s="329" t="s">
        <v>2</v>
      </c>
      <c r="D1923" s="329" t="s">
        <v>21</v>
      </c>
      <c r="E1923" s="329">
        <v>70950</v>
      </c>
      <c r="F1923" s="237">
        <v>21973985.780000001</v>
      </c>
      <c r="G1923" s="237">
        <v>17579189</v>
      </c>
    </row>
    <row r="1924" spans="1:7" ht="102" customHeight="1" x14ac:dyDescent="0.35">
      <c r="A1924" s="265" t="s">
        <v>3851</v>
      </c>
      <c r="B1924" s="336" t="s">
        <v>1357</v>
      </c>
      <c r="C1924" s="329" t="s">
        <v>2</v>
      </c>
      <c r="D1924" s="329" t="s">
        <v>21</v>
      </c>
      <c r="E1924" s="329">
        <v>70950</v>
      </c>
      <c r="F1924" s="237">
        <v>23830224.995000001</v>
      </c>
      <c r="G1924" s="237">
        <v>19064180</v>
      </c>
    </row>
    <row r="1925" spans="1:7" ht="69" customHeight="1" x14ac:dyDescent="0.35">
      <c r="A1925" s="265" t="s">
        <v>3852</v>
      </c>
      <c r="B1925" s="336" t="s">
        <v>1358</v>
      </c>
      <c r="C1925" s="329" t="s">
        <v>2</v>
      </c>
      <c r="D1925" s="329" t="s">
        <v>21</v>
      </c>
      <c r="E1925" s="329">
        <v>70950</v>
      </c>
      <c r="F1925" s="237">
        <v>571184.68000000063</v>
      </c>
      <c r="G1925" s="237"/>
    </row>
    <row r="1926" spans="1:7" ht="63" customHeight="1" x14ac:dyDescent="0.35">
      <c r="A1926" s="265" t="s">
        <v>3853</v>
      </c>
      <c r="B1926" s="336" t="s">
        <v>1359</v>
      </c>
      <c r="C1926" s="329" t="s">
        <v>2</v>
      </c>
      <c r="D1926" s="329" t="s">
        <v>21</v>
      </c>
      <c r="E1926" s="329">
        <v>70950</v>
      </c>
      <c r="F1926" s="237">
        <v>289094.28000000026</v>
      </c>
      <c r="G1926" s="237">
        <v>4625507</v>
      </c>
    </row>
    <row r="1927" spans="1:7" ht="60.75" customHeight="1" x14ac:dyDescent="0.35">
      <c r="A1927" s="265" t="s">
        <v>3854</v>
      </c>
      <c r="B1927" s="336" t="s">
        <v>1360</v>
      </c>
      <c r="C1927" s="329" t="s">
        <v>2</v>
      </c>
      <c r="D1927" s="329" t="s">
        <v>21</v>
      </c>
      <c r="E1927" s="329">
        <v>70950</v>
      </c>
      <c r="F1927" s="237">
        <v>617606.69499999983</v>
      </c>
      <c r="G1927" s="237">
        <v>2881724</v>
      </c>
    </row>
    <row r="1928" spans="1:7" ht="55.5" customHeight="1" x14ac:dyDescent="0.35">
      <c r="A1928" s="265" t="s">
        <v>3855</v>
      </c>
      <c r="B1928" s="336" t="s">
        <v>1361</v>
      </c>
      <c r="C1928" s="329" t="s">
        <v>2</v>
      </c>
      <c r="D1928" s="329" t="s">
        <v>21</v>
      </c>
      <c r="E1928" s="329">
        <v>70950</v>
      </c>
      <c r="F1928" s="237">
        <v>20414951.489999995</v>
      </c>
      <c r="G1928" s="237"/>
    </row>
    <row r="1929" spans="1:7" ht="75.75" customHeight="1" x14ac:dyDescent="0.35">
      <c r="A1929" s="265" t="s">
        <v>3856</v>
      </c>
      <c r="B1929" s="336" t="s">
        <v>1362</v>
      </c>
      <c r="C1929" s="329" t="s">
        <v>2</v>
      </c>
      <c r="D1929" s="329" t="s">
        <v>21</v>
      </c>
      <c r="E1929" s="329">
        <v>70950</v>
      </c>
      <c r="F1929" s="237">
        <v>8271198.7799999993</v>
      </c>
      <c r="G1929" s="237"/>
    </row>
    <row r="1930" spans="1:7" ht="81.75" customHeight="1" x14ac:dyDescent="0.35">
      <c r="A1930" s="265" t="s">
        <v>3857</v>
      </c>
      <c r="B1930" s="336" t="s">
        <v>1363</v>
      </c>
      <c r="C1930" s="329" t="s">
        <v>2</v>
      </c>
      <c r="D1930" s="329" t="s">
        <v>21</v>
      </c>
      <c r="E1930" s="329">
        <v>70950</v>
      </c>
      <c r="F1930" s="237">
        <v>27084862</v>
      </c>
      <c r="G1930" s="237"/>
    </row>
    <row r="1931" spans="1:7" ht="368.25" customHeight="1" x14ac:dyDescent="0.35">
      <c r="A1931" s="265" t="s">
        <v>3858</v>
      </c>
      <c r="B1931" s="336" t="s">
        <v>1364</v>
      </c>
      <c r="C1931" s="329" t="s">
        <v>2</v>
      </c>
      <c r="D1931" s="329" t="s">
        <v>21</v>
      </c>
      <c r="E1931" s="329">
        <v>70950</v>
      </c>
      <c r="F1931" s="237">
        <v>74520139.364999995</v>
      </c>
      <c r="G1931" s="237"/>
    </row>
    <row r="1932" spans="1:7" ht="66.75" customHeight="1" x14ac:dyDescent="0.35">
      <c r="A1932" s="265" t="s">
        <v>3859</v>
      </c>
      <c r="B1932" s="336" t="s">
        <v>1365</v>
      </c>
      <c r="C1932" s="329" t="s">
        <v>2</v>
      </c>
      <c r="D1932" s="329" t="s">
        <v>21</v>
      </c>
      <c r="E1932" s="329">
        <v>70950</v>
      </c>
      <c r="F1932" s="237">
        <v>14937207.790000001</v>
      </c>
      <c r="G1932" s="237"/>
    </row>
    <row r="1933" spans="1:7" ht="112.5" customHeight="1" x14ac:dyDescent="0.35">
      <c r="A1933" s="265" t="s">
        <v>3860</v>
      </c>
      <c r="B1933" s="336" t="s">
        <v>1366</v>
      </c>
      <c r="C1933" s="329" t="s">
        <v>2</v>
      </c>
      <c r="D1933" s="329" t="s">
        <v>21</v>
      </c>
      <c r="E1933" s="329">
        <v>70950</v>
      </c>
      <c r="F1933" s="237">
        <v>19934917.16</v>
      </c>
      <c r="G1933" s="237"/>
    </row>
    <row r="1934" spans="1:7" ht="118.5" customHeight="1" x14ac:dyDescent="0.35">
      <c r="A1934" s="265" t="s">
        <v>3861</v>
      </c>
      <c r="B1934" s="336" t="s">
        <v>1367</v>
      </c>
      <c r="C1934" s="329" t="s">
        <v>2</v>
      </c>
      <c r="D1934" s="329" t="s">
        <v>21</v>
      </c>
      <c r="E1934" s="329">
        <v>70950</v>
      </c>
      <c r="F1934" s="237">
        <v>18450000</v>
      </c>
      <c r="G1934" s="237"/>
    </row>
    <row r="1935" spans="1:7" ht="132.75" customHeight="1" x14ac:dyDescent="0.35">
      <c r="A1935" s="265" t="s">
        <v>3862</v>
      </c>
      <c r="B1935" s="336" t="s">
        <v>1368</v>
      </c>
      <c r="C1935" s="329" t="s">
        <v>2</v>
      </c>
      <c r="D1935" s="329" t="s">
        <v>21</v>
      </c>
      <c r="E1935" s="329">
        <v>70950</v>
      </c>
      <c r="F1935" s="237">
        <v>19205068.545000002</v>
      </c>
      <c r="G1935" s="237">
        <v>15364055</v>
      </c>
    </row>
    <row r="1936" spans="1:7" ht="111" customHeight="1" x14ac:dyDescent="0.35">
      <c r="A1936" s="265" t="s">
        <v>3863</v>
      </c>
      <c r="B1936" s="336" t="s">
        <v>1369</v>
      </c>
      <c r="C1936" s="329" t="s">
        <v>2</v>
      </c>
      <c r="D1936" s="329" t="s">
        <v>21</v>
      </c>
      <c r="E1936" s="329">
        <v>70950</v>
      </c>
      <c r="F1936" s="237">
        <v>399999.97499999998</v>
      </c>
      <c r="G1936" s="237">
        <v>15326055</v>
      </c>
    </row>
    <row r="1937" spans="1:7" ht="63" customHeight="1" x14ac:dyDescent="0.35">
      <c r="A1937" s="265" t="s">
        <v>3864</v>
      </c>
      <c r="B1937" s="336" t="s">
        <v>1370</v>
      </c>
      <c r="C1937" s="329" t="s">
        <v>2</v>
      </c>
      <c r="D1937" s="329" t="s">
        <v>21</v>
      </c>
      <c r="E1937" s="329">
        <v>70950</v>
      </c>
      <c r="F1937" s="237">
        <v>12573240.645</v>
      </c>
      <c r="G1937" s="237">
        <v>10058593</v>
      </c>
    </row>
    <row r="1938" spans="1:7" ht="100.5" customHeight="1" x14ac:dyDescent="0.35">
      <c r="A1938" s="265" t="s">
        <v>3865</v>
      </c>
      <c r="B1938" s="336" t="s">
        <v>1371</v>
      </c>
      <c r="C1938" s="329" t="s">
        <v>2</v>
      </c>
      <c r="D1938" s="329" t="s">
        <v>21</v>
      </c>
      <c r="E1938" s="329">
        <v>70950</v>
      </c>
      <c r="F1938" s="237">
        <v>399999.97500000149</v>
      </c>
      <c r="G1938" s="237">
        <v>15364055</v>
      </c>
    </row>
    <row r="1939" spans="1:7" ht="96" customHeight="1" x14ac:dyDescent="0.35">
      <c r="A1939" s="265" t="s">
        <v>3866</v>
      </c>
      <c r="B1939" s="336" t="s">
        <v>1372</v>
      </c>
      <c r="C1939" s="329" t="s">
        <v>2</v>
      </c>
      <c r="D1939" s="329" t="s">
        <v>21</v>
      </c>
      <c r="E1939" s="329">
        <v>70950</v>
      </c>
      <c r="F1939" s="237">
        <v>770516.21</v>
      </c>
      <c r="G1939" s="237">
        <v>616413</v>
      </c>
    </row>
    <row r="1940" spans="1:7" ht="126.75" customHeight="1" x14ac:dyDescent="0.35">
      <c r="A1940" s="265" t="s">
        <v>3867</v>
      </c>
      <c r="B1940" s="336" t="s">
        <v>1373</v>
      </c>
      <c r="C1940" s="329" t="s">
        <v>2</v>
      </c>
      <c r="D1940" s="329" t="s">
        <v>21</v>
      </c>
      <c r="E1940" s="329">
        <v>70950</v>
      </c>
      <c r="F1940" s="237">
        <v>1066944.3550000042</v>
      </c>
      <c r="G1940" s="237">
        <v>15326055</v>
      </c>
    </row>
    <row r="1941" spans="1:7" ht="82.5" customHeight="1" x14ac:dyDescent="0.35">
      <c r="A1941" s="265" t="s">
        <v>3868</v>
      </c>
      <c r="B1941" s="336" t="s">
        <v>1374</v>
      </c>
      <c r="C1941" s="329" t="s">
        <v>2</v>
      </c>
      <c r="D1941" s="329" t="s">
        <v>21</v>
      </c>
      <c r="E1941" s="329">
        <v>70950</v>
      </c>
      <c r="F1941" s="237">
        <v>9429930.4849999994</v>
      </c>
      <c r="G1941" s="237">
        <v>10058593</v>
      </c>
    </row>
    <row r="1942" spans="1:7" ht="327" customHeight="1" x14ac:dyDescent="0.35">
      <c r="A1942" s="265" t="s">
        <v>3869</v>
      </c>
      <c r="B1942" s="336" t="s">
        <v>1375</v>
      </c>
      <c r="C1942" s="329" t="s">
        <v>2</v>
      </c>
      <c r="D1942" s="329" t="s">
        <v>21</v>
      </c>
      <c r="E1942" s="329">
        <v>70950</v>
      </c>
      <c r="F1942" s="237">
        <v>275000.01500000001</v>
      </c>
      <c r="G1942" s="237"/>
    </row>
    <row r="1943" spans="1:7" ht="94.5" customHeight="1" x14ac:dyDescent="0.35">
      <c r="A1943" s="265" t="s">
        <v>3870</v>
      </c>
      <c r="B1943" s="336" t="s">
        <v>1376</v>
      </c>
      <c r="C1943" s="329" t="s">
        <v>2</v>
      </c>
      <c r="D1943" s="329" t="s">
        <v>21</v>
      </c>
      <c r="E1943" s="329">
        <v>70950</v>
      </c>
      <c r="F1943" s="237">
        <v>1932394.375</v>
      </c>
      <c r="G1943" s="237"/>
    </row>
    <row r="1944" spans="1:7" ht="156.75" customHeight="1" x14ac:dyDescent="0.35">
      <c r="A1944" s="265" t="s">
        <v>3871</v>
      </c>
      <c r="B1944" s="336" t="s">
        <v>1377</v>
      </c>
      <c r="C1944" s="329" t="s">
        <v>2</v>
      </c>
      <c r="D1944" s="329" t="s">
        <v>21</v>
      </c>
      <c r="E1944" s="329">
        <v>70950</v>
      </c>
      <c r="F1944" s="237">
        <v>15023731.410000002</v>
      </c>
      <c r="G1944" s="237">
        <v>15958647</v>
      </c>
    </row>
    <row r="1945" spans="1:7" ht="232.5" customHeight="1" x14ac:dyDescent="0.35">
      <c r="A1945" s="265" t="s">
        <v>3872</v>
      </c>
      <c r="B1945" s="336" t="s">
        <v>2919</v>
      </c>
      <c r="C1945" s="329" t="s">
        <v>2</v>
      </c>
      <c r="D1945" s="329" t="s">
        <v>21</v>
      </c>
      <c r="E1945" s="329">
        <v>70950</v>
      </c>
      <c r="F1945" s="237">
        <v>14766292.9</v>
      </c>
      <c r="G1945" s="237"/>
    </row>
    <row r="1946" spans="1:7" ht="89.25" customHeight="1" x14ac:dyDescent="0.35">
      <c r="A1946" s="265" t="s">
        <v>3873</v>
      </c>
      <c r="B1946" s="336" t="s">
        <v>1378</v>
      </c>
      <c r="C1946" s="329" t="s">
        <v>2</v>
      </c>
      <c r="D1946" s="329" t="s">
        <v>21</v>
      </c>
      <c r="E1946" s="329">
        <v>70950</v>
      </c>
      <c r="F1946" s="237">
        <v>3097602</v>
      </c>
      <c r="G1946" s="237">
        <v>3304109</v>
      </c>
    </row>
    <row r="1947" spans="1:7" ht="156.75" customHeight="1" x14ac:dyDescent="0.35">
      <c r="A1947" s="265" t="s">
        <v>3874</v>
      </c>
      <c r="B1947" s="336" t="s">
        <v>1379</v>
      </c>
      <c r="C1947" s="329" t="s">
        <v>2</v>
      </c>
      <c r="D1947" s="329" t="s">
        <v>21</v>
      </c>
      <c r="E1947" s="329">
        <v>70950</v>
      </c>
      <c r="F1947" s="237">
        <v>37498722.015000001</v>
      </c>
      <c r="G1947" s="237">
        <v>39998637</v>
      </c>
    </row>
    <row r="1948" spans="1:7" ht="95.25" customHeight="1" x14ac:dyDescent="0.35">
      <c r="A1948" s="265" t="s">
        <v>3875</v>
      </c>
      <c r="B1948" s="336" t="s">
        <v>1380</v>
      </c>
      <c r="C1948" s="329" t="s">
        <v>2</v>
      </c>
      <c r="D1948" s="329" t="s">
        <v>21</v>
      </c>
      <c r="E1948" s="329">
        <v>70950</v>
      </c>
      <c r="F1948" s="237">
        <v>18560171.055</v>
      </c>
      <c r="G1948" s="237"/>
    </row>
    <row r="1949" spans="1:7" ht="88.5" customHeight="1" x14ac:dyDescent="0.35">
      <c r="A1949" s="265" t="s">
        <v>3876</v>
      </c>
      <c r="B1949" s="336" t="s">
        <v>1381</v>
      </c>
      <c r="C1949" s="329" t="s">
        <v>2</v>
      </c>
      <c r="D1949" s="329" t="s">
        <v>21</v>
      </c>
      <c r="E1949" s="329">
        <v>70950</v>
      </c>
      <c r="F1949" s="237">
        <v>13118988.25</v>
      </c>
      <c r="G1949" s="237"/>
    </row>
    <row r="1950" spans="1:7" ht="162" customHeight="1" x14ac:dyDescent="0.35">
      <c r="A1950" s="265" t="s">
        <v>3877</v>
      </c>
      <c r="B1950" s="336" t="s">
        <v>1382</v>
      </c>
      <c r="C1950" s="329" t="s">
        <v>2</v>
      </c>
      <c r="D1950" s="329" t="s">
        <v>21</v>
      </c>
      <c r="E1950" s="329">
        <v>70950</v>
      </c>
      <c r="F1950" s="237">
        <v>32836875</v>
      </c>
      <c r="G1950" s="237"/>
    </row>
    <row r="1951" spans="1:7" ht="120.75" customHeight="1" x14ac:dyDescent="0.35">
      <c r="A1951" s="265" t="s">
        <v>3878</v>
      </c>
      <c r="B1951" s="336" t="s">
        <v>1383</v>
      </c>
      <c r="C1951" s="329" t="s">
        <v>2</v>
      </c>
      <c r="D1951" s="329" t="s">
        <v>21</v>
      </c>
      <c r="E1951" s="329">
        <v>70950</v>
      </c>
      <c r="F1951" s="237">
        <v>18669463.57</v>
      </c>
      <c r="G1951" s="237"/>
    </row>
    <row r="1952" spans="1:7" ht="68.25" customHeight="1" x14ac:dyDescent="0.35">
      <c r="A1952" s="265" t="s">
        <v>3879</v>
      </c>
      <c r="B1952" s="336" t="s">
        <v>1384</v>
      </c>
      <c r="C1952" s="329" t="s">
        <v>2</v>
      </c>
      <c r="D1952" s="329" t="s">
        <v>21</v>
      </c>
      <c r="E1952" s="329">
        <v>70950</v>
      </c>
      <c r="F1952" s="237">
        <v>6627500</v>
      </c>
      <c r="G1952" s="237">
        <v>5302000</v>
      </c>
    </row>
    <row r="1953" spans="1:7" ht="135" customHeight="1" x14ac:dyDescent="0.35">
      <c r="A1953" s="265" t="s">
        <v>3880</v>
      </c>
      <c r="B1953" s="336" t="s">
        <v>1385</v>
      </c>
      <c r="C1953" s="329" t="s">
        <v>2</v>
      </c>
      <c r="D1953" s="329" t="s">
        <v>21</v>
      </c>
      <c r="E1953" s="329">
        <v>70950</v>
      </c>
      <c r="F1953" s="237">
        <v>3587792.9250000003</v>
      </c>
      <c r="G1953" s="237">
        <v>13635041</v>
      </c>
    </row>
    <row r="1954" spans="1:7" ht="214.5" customHeight="1" x14ac:dyDescent="0.35">
      <c r="A1954" s="265" t="s">
        <v>3881</v>
      </c>
      <c r="B1954" s="336" t="s">
        <v>1386</v>
      </c>
      <c r="C1954" s="329" t="s">
        <v>2</v>
      </c>
      <c r="D1954" s="329" t="s">
        <v>21</v>
      </c>
      <c r="E1954" s="329">
        <v>70950</v>
      </c>
      <c r="F1954" s="237">
        <v>49800000</v>
      </c>
      <c r="G1954" s="237">
        <v>39840000</v>
      </c>
    </row>
    <row r="1955" spans="1:7" ht="153.75" customHeight="1" x14ac:dyDescent="0.35">
      <c r="A1955" s="265" t="s">
        <v>3882</v>
      </c>
      <c r="B1955" s="336" t="s">
        <v>1387</v>
      </c>
      <c r="C1955" s="329" t="s">
        <v>2</v>
      </c>
      <c r="D1955" s="329" t="s">
        <v>21</v>
      </c>
      <c r="E1955" s="329">
        <v>70950</v>
      </c>
      <c r="F1955" s="237">
        <v>4604499.46</v>
      </c>
      <c r="G1955" s="237"/>
    </row>
    <row r="1956" spans="1:7" ht="113.25" customHeight="1" x14ac:dyDescent="0.35">
      <c r="A1956" s="265" t="s">
        <v>3883</v>
      </c>
      <c r="B1956" s="336" t="s">
        <v>1388</v>
      </c>
      <c r="C1956" s="329" t="s">
        <v>2</v>
      </c>
      <c r="D1956" s="329" t="s">
        <v>21</v>
      </c>
      <c r="E1956" s="329">
        <v>70950</v>
      </c>
      <c r="F1956" s="237">
        <v>18673125</v>
      </c>
      <c r="G1956" s="237"/>
    </row>
    <row r="1957" spans="1:7" ht="102" customHeight="1" x14ac:dyDescent="0.35">
      <c r="A1957" s="265" t="s">
        <v>3884</v>
      </c>
      <c r="B1957" s="336" t="s">
        <v>1389</v>
      </c>
      <c r="C1957" s="329" t="s">
        <v>2</v>
      </c>
      <c r="D1957" s="329" t="s">
        <v>21</v>
      </c>
      <c r="E1957" s="329">
        <v>70950</v>
      </c>
      <c r="F1957" s="237">
        <v>17491984.335000001</v>
      </c>
      <c r="G1957" s="237"/>
    </row>
    <row r="1958" spans="1:7" ht="90.75" customHeight="1" x14ac:dyDescent="0.35">
      <c r="A1958" s="265" t="s">
        <v>3885</v>
      </c>
      <c r="B1958" s="336" t="s">
        <v>1390</v>
      </c>
      <c r="C1958" s="329" t="s">
        <v>2</v>
      </c>
      <c r="D1958" s="329" t="s">
        <v>21</v>
      </c>
      <c r="E1958" s="329">
        <v>70950</v>
      </c>
      <c r="F1958" s="237">
        <v>999925.98</v>
      </c>
      <c r="G1958" s="237"/>
    </row>
    <row r="1959" spans="1:7" ht="157.5" customHeight="1" x14ac:dyDescent="0.35">
      <c r="A1959" s="265" t="s">
        <v>3886</v>
      </c>
      <c r="B1959" s="336" t="s">
        <v>1391</v>
      </c>
      <c r="C1959" s="329" t="s">
        <v>2</v>
      </c>
      <c r="D1959" s="329" t="s">
        <v>21</v>
      </c>
      <c r="E1959" s="329">
        <v>70950</v>
      </c>
      <c r="F1959" s="237">
        <v>8314486.2100000009</v>
      </c>
      <c r="G1959" s="237"/>
    </row>
    <row r="1960" spans="1:7" ht="408.75" customHeight="1" x14ac:dyDescent="0.35">
      <c r="A1960" s="265" t="s">
        <v>3887</v>
      </c>
      <c r="B1960" s="336" t="s">
        <v>1392</v>
      </c>
      <c r="C1960" s="329" t="s">
        <v>2</v>
      </c>
      <c r="D1960" s="329" t="s">
        <v>21</v>
      </c>
      <c r="E1960" s="329">
        <v>70950</v>
      </c>
      <c r="F1960" s="237">
        <v>26111832.300000001</v>
      </c>
      <c r="G1960" s="237"/>
    </row>
    <row r="1961" spans="1:7" ht="120.75" customHeight="1" x14ac:dyDescent="0.35">
      <c r="A1961" s="265" t="s">
        <v>3888</v>
      </c>
      <c r="B1961" s="336" t="s">
        <v>1393</v>
      </c>
      <c r="C1961" s="329" t="s">
        <v>2</v>
      </c>
      <c r="D1961" s="329" t="s">
        <v>21</v>
      </c>
      <c r="E1961" s="329">
        <v>70950</v>
      </c>
      <c r="F1961" s="237">
        <v>18525000</v>
      </c>
      <c r="G1961" s="237"/>
    </row>
    <row r="1962" spans="1:7" ht="114.75" customHeight="1" x14ac:dyDescent="0.35">
      <c r="A1962" s="265" t="s">
        <v>3889</v>
      </c>
      <c r="B1962" s="336" t="s">
        <v>1394</v>
      </c>
      <c r="C1962" s="329" t="s">
        <v>2</v>
      </c>
      <c r="D1962" s="329" t="s">
        <v>21</v>
      </c>
      <c r="E1962" s="329">
        <v>70950</v>
      </c>
      <c r="F1962" s="237">
        <v>19751647.690000001</v>
      </c>
      <c r="G1962" s="237"/>
    </row>
    <row r="1963" spans="1:7" ht="120" customHeight="1" x14ac:dyDescent="0.35">
      <c r="A1963" s="265" t="s">
        <v>3890</v>
      </c>
      <c r="B1963" s="336" t="s">
        <v>1395</v>
      </c>
      <c r="C1963" s="329" t="s">
        <v>2</v>
      </c>
      <c r="D1963" s="329" t="s">
        <v>21</v>
      </c>
      <c r="E1963" s="329">
        <v>70950</v>
      </c>
      <c r="F1963" s="237">
        <v>1090878.4150000028</v>
      </c>
      <c r="G1963" s="237">
        <v>15364055</v>
      </c>
    </row>
    <row r="1964" spans="1:7" ht="82.5" customHeight="1" x14ac:dyDescent="0.35">
      <c r="A1964" s="265" t="s">
        <v>3891</v>
      </c>
      <c r="B1964" s="336" t="s">
        <v>1396</v>
      </c>
      <c r="C1964" s="329" t="s">
        <v>2</v>
      </c>
      <c r="D1964" s="329" t="s">
        <v>21</v>
      </c>
      <c r="E1964" s="329">
        <v>70950</v>
      </c>
      <c r="F1964" s="237">
        <v>51250</v>
      </c>
      <c r="G1964" s="237">
        <v>820000</v>
      </c>
    </row>
    <row r="1965" spans="1:7" ht="127.5" customHeight="1" x14ac:dyDescent="0.35">
      <c r="A1965" s="265" t="s">
        <v>3892</v>
      </c>
      <c r="B1965" s="336" t="s">
        <v>1397</v>
      </c>
      <c r="C1965" s="329" t="s">
        <v>2</v>
      </c>
      <c r="D1965" s="329" t="s">
        <v>21</v>
      </c>
      <c r="E1965" s="329">
        <v>70950</v>
      </c>
      <c r="F1965" s="237">
        <v>567457.47500000056</v>
      </c>
      <c r="G1965" s="237">
        <v>6456489</v>
      </c>
    </row>
    <row r="1966" spans="1:7" ht="69.75" customHeight="1" x14ac:dyDescent="0.35">
      <c r="A1966" s="265" t="s">
        <v>3893</v>
      </c>
      <c r="B1966" s="336" t="s">
        <v>1398</v>
      </c>
      <c r="C1966" s="329" t="s">
        <v>2</v>
      </c>
      <c r="D1966" s="329" t="s">
        <v>21</v>
      </c>
      <c r="E1966" s="329">
        <v>70950</v>
      </c>
      <c r="F1966" s="237">
        <v>460109.87999999989</v>
      </c>
      <c r="G1966" s="237">
        <v>6325924</v>
      </c>
    </row>
    <row r="1967" spans="1:7" ht="163.5" customHeight="1" x14ac:dyDescent="0.35">
      <c r="A1967" s="265" t="s">
        <v>3894</v>
      </c>
      <c r="B1967" s="336" t="s">
        <v>576</v>
      </c>
      <c r="C1967" s="329" t="s">
        <v>2</v>
      </c>
      <c r="D1967" s="329" t="s">
        <v>21</v>
      </c>
      <c r="E1967" s="329">
        <v>70950</v>
      </c>
      <c r="F1967" s="237">
        <v>38006655.814999998</v>
      </c>
      <c r="G1967" s="237">
        <v>60800000</v>
      </c>
    </row>
    <row r="1968" spans="1:7" ht="153" customHeight="1" x14ac:dyDescent="0.35">
      <c r="A1968" s="265" t="s">
        <v>3895</v>
      </c>
      <c r="B1968" s="336" t="s">
        <v>1399</v>
      </c>
      <c r="C1968" s="329" t="s">
        <v>2</v>
      </c>
      <c r="D1968" s="329" t="s">
        <v>21</v>
      </c>
      <c r="E1968" s="329">
        <v>70950</v>
      </c>
      <c r="F1968" s="237">
        <v>1545496.0549999997</v>
      </c>
      <c r="G1968" s="237">
        <v>30457752</v>
      </c>
    </row>
    <row r="1969" spans="1:7" ht="134.25" customHeight="1" x14ac:dyDescent="0.35">
      <c r="A1969" s="265" t="s">
        <v>3896</v>
      </c>
      <c r="B1969" s="336" t="s">
        <v>1400</v>
      </c>
      <c r="C1969" s="329" t="s">
        <v>2</v>
      </c>
      <c r="D1969" s="329" t="s">
        <v>21</v>
      </c>
      <c r="E1969" s="329">
        <v>70950</v>
      </c>
      <c r="F1969" s="237">
        <v>1235000</v>
      </c>
      <c r="G1969" s="237"/>
    </row>
    <row r="1970" spans="1:7" ht="329.25" customHeight="1" x14ac:dyDescent="0.35">
      <c r="A1970" s="265" t="s">
        <v>3897</v>
      </c>
      <c r="B1970" s="336" t="s">
        <v>1401</v>
      </c>
      <c r="C1970" s="329" t="s">
        <v>2</v>
      </c>
      <c r="D1970" s="329" t="s">
        <v>21</v>
      </c>
      <c r="E1970" s="329">
        <v>70950</v>
      </c>
      <c r="F1970" s="237">
        <v>34884929.5</v>
      </c>
      <c r="G1970" s="237"/>
    </row>
    <row r="1971" spans="1:7" ht="224.25" customHeight="1" x14ac:dyDescent="0.35">
      <c r="A1971" s="265" t="s">
        <v>3898</v>
      </c>
      <c r="B1971" s="336" t="s">
        <v>1402</v>
      </c>
      <c r="C1971" s="329" t="s">
        <v>2</v>
      </c>
      <c r="D1971" s="329" t="s">
        <v>21</v>
      </c>
      <c r="E1971" s="329">
        <v>70950</v>
      </c>
      <c r="F1971" s="237">
        <v>76917942.719999999</v>
      </c>
      <c r="G1971" s="237"/>
    </row>
    <row r="1972" spans="1:7" ht="54" customHeight="1" x14ac:dyDescent="0.35">
      <c r="A1972" s="265" t="s">
        <v>3899</v>
      </c>
      <c r="B1972" s="336" t="s">
        <v>1403</v>
      </c>
      <c r="C1972" s="329" t="s">
        <v>2</v>
      </c>
      <c r="D1972" s="329" t="s">
        <v>21</v>
      </c>
      <c r="E1972" s="329">
        <v>70950</v>
      </c>
      <c r="F1972" s="237">
        <v>17535822.934999999</v>
      </c>
      <c r="G1972" s="237"/>
    </row>
    <row r="1973" spans="1:7" ht="81" customHeight="1" x14ac:dyDescent="0.35">
      <c r="A1973" s="265" t="s">
        <v>3900</v>
      </c>
      <c r="B1973" s="336" t="s">
        <v>1404</v>
      </c>
      <c r="C1973" s="329" t="s">
        <v>2</v>
      </c>
      <c r="D1973" s="329" t="s">
        <v>21</v>
      </c>
      <c r="E1973" s="329">
        <v>70950</v>
      </c>
      <c r="F1973" s="237">
        <v>31499.995000001043</v>
      </c>
      <c r="G1973" s="237"/>
    </row>
    <row r="1974" spans="1:7" ht="134.25" customHeight="1" x14ac:dyDescent="0.35">
      <c r="A1974" s="265" t="s">
        <v>3901</v>
      </c>
      <c r="B1974" s="336" t="s">
        <v>1405</v>
      </c>
      <c r="C1974" s="329" t="s">
        <v>2</v>
      </c>
      <c r="D1974" s="329" t="s">
        <v>21</v>
      </c>
      <c r="E1974" s="329">
        <v>70950</v>
      </c>
      <c r="F1974" s="237">
        <v>24436588.545000002</v>
      </c>
      <c r="G1974" s="237">
        <v>19549271</v>
      </c>
    </row>
    <row r="1975" spans="1:7" ht="115.5" customHeight="1" x14ac:dyDescent="0.35">
      <c r="A1975" s="265" t="s">
        <v>3902</v>
      </c>
      <c r="B1975" s="336" t="s">
        <v>1406</v>
      </c>
      <c r="C1975" s="329" t="s">
        <v>2</v>
      </c>
      <c r="D1975" s="329" t="s">
        <v>21</v>
      </c>
      <c r="E1975" s="329">
        <v>70950</v>
      </c>
      <c r="F1975" s="237">
        <v>43499576.185000002</v>
      </c>
      <c r="G1975" s="237">
        <v>58263488</v>
      </c>
    </row>
    <row r="1976" spans="1:7" ht="244.5" customHeight="1" x14ac:dyDescent="0.35">
      <c r="A1976" s="265" t="s">
        <v>3903</v>
      </c>
      <c r="B1976" s="336" t="s">
        <v>1407</v>
      </c>
      <c r="C1976" s="329" t="s">
        <v>2</v>
      </c>
      <c r="D1976" s="329" t="s">
        <v>21</v>
      </c>
      <c r="E1976" s="329">
        <v>70950</v>
      </c>
      <c r="F1976" s="237">
        <v>1962719.9099999964</v>
      </c>
      <c r="G1976" s="237">
        <v>39591953</v>
      </c>
    </row>
    <row r="1977" spans="1:7" ht="70.5" customHeight="1" x14ac:dyDescent="0.35">
      <c r="A1977" s="265" t="s">
        <v>3904</v>
      </c>
      <c r="B1977" s="336" t="s">
        <v>1408</v>
      </c>
      <c r="C1977" s="329" t="s">
        <v>2</v>
      </c>
      <c r="D1977" s="329" t="s">
        <v>21</v>
      </c>
      <c r="E1977" s="329">
        <v>70950</v>
      </c>
      <c r="F1977" s="237">
        <v>22171756.899999999</v>
      </c>
      <c r="G1977" s="237">
        <v>17737406</v>
      </c>
    </row>
    <row r="1978" spans="1:7" ht="72.75" customHeight="1" x14ac:dyDescent="0.35">
      <c r="A1978" s="265" t="s">
        <v>3905</v>
      </c>
      <c r="B1978" s="336" t="s">
        <v>1409</v>
      </c>
      <c r="C1978" s="329" t="s">
        <v>2</v>
      </c>
      <c r="D1978" s="329" t="s">
        <v>21</v>
      </c>
      <c r="E1978" s="329">
        <v>70950</v>
      </c>
      <c r="F1978" s="237">
        <v>379209.41500000004</v>
      </c>
      <c r="G1978" s="237">
        <v>4434351</v>
      </c>
    </row>
    <row r="1979" spans="1:7" ht="66.75" customHeight="1" x14ac:dyDescent="0.35">
      <c r="A1979" s="265" t="s">
        <v>3906</v>
      </c>
      <c r="B1979" s="336" t="s">
        <v>1410</v>
      </c>
      <c r="C1979" s="329" t="s">
        <v>2</v>
      </c>
      <c r="D1979" s="329" t="s">
        <v>21</v>
      </c>
      <c r="E1979" s="329">
        <v>70950</v>
      </c>
      <c r="F1979" s="237">
        <v>461721.47999999858</v>
      </c>
      <c r="G1979" s="237">
        <v>7383668</v>
      </c>
    </row>
    <row r="1980" spans="1:7" ht="97.5" customHeight="1" x14ac:dyDescent="0.35">
      <c r="A1980" s="265" t="s">
        <v>3907</v>
      </c>
      <c r="B1980" s="336" t="s">
        <v>1411</v>
      </c>
      <c r="C1980" s="329" t="s">
        <v>2</v>
      </c>
      <c r="D1980" s="329" t="s">
        <v>21</v>
      </c>
      <c r="E1980" s="329">
        <v>70950</v>
      </c>
      <c r="F1980" s="237">
        <v>15670794.305</v>
      </c>
      <c r="G1980" s="237">
        <v>16715513</v>
      </c>
    </row>
    <row r="1981" spans="1:7" ht="75" customHeight="1" x14ac:dyDescent="0.35">
      <c r="A1981" s="265" t="s">
        <v>3908</v>
      </c>
      <c r="B1981" s="336" t="s">
        <v>1412</v>
      </c>
      <c r="C1981" s="329" t="s">
        <v>2</v>
      </c>
      <c r="D1981" s="329" t="s">
        <v>21</v>
      </c>
      <c r="E1981" s="329">
        <v>70950</v>
      </c>
      <c r="F1981" s="237">
        <v>19067568.545000002</v>
      </c>
      <c r="G1981" s="237">
        <v>15254055</v>
      </c>
    </row>
    <row r="1982" spans="1:7" ht="332.25" customHeight="1" x14ac:dyDescent="0.35">
      <c r="A1982" s="265" t="s">
        <v>3909</v>
      </c>
      <c r="B1982" s="336" t="s">
        <v>577</v>
      </c>
      <c r="C1982" s="329" t="s">
        <v>2</v>
      </c>
      <c r="D1982" s="329" t="s">
        <v>21</v>
      </c>
      <c r="E1982" s="329">
        <v>70950</v>
      </c>
      <c r="F1982" s="237">
        <v>4360713.2849999964</v>
      </c>
      <c r="G1982" s="237">
        <v>43828349</v>
      </c>
    </row>
    <row r="1983" spans="1:7" ht="90" customHeight="1" x14ac:dyDescent="0.35">
      <c r="A1983" s="265" t="s">
        <v>3910</v>
      </c>
      <c r="B1983" s="336" t="s">
        <v>1413</v>
      </c>
      <c r="C1983" s="329" t="s">
        <v>2</v>
      </c>
      <c r="D1983" s="329" t="s">
        <v>21</v>
      </c>
      <c r="E1983" s="329">
        <v>70950</v>
      </c>
      <c r="F1983" s="237">
        <v>11378895.18</v>
      </c>
      <c r="G1983" s="237"/>
    </row>
    <row r="1984" spans="1:7" ht="66" customHeight="1" x14ac:dyDescent="0.35">
      <c r="A1984" s="265" t="s">
        <v>3911</v>
      </c>
      <c r="B1984" s="336" t="s">
        <v>1414</v>
      </c>
      <c r="C1984" s="329" t="s">
        <v>2</v>
      </c>
      <c r="D1984" s="329" t="s">
        <v>21</v>
      </c>
      <c r="E1984" s="329">
        <v>70950</v>
      </c>
      <c r="F1984" s="237">
        <v>5306067.0350000001</v>
      </c>
      <c r="G1984" s="237"/>
    </row>
    <row r="1985" spans="1:7" ht="72" customHeight="1" x14ac:dyDescent="0.35">
      <c r="A1985" s="265" t="s">
        <v>3912</v>
      </c>
      <c r="B1985" s="336" t="s">
        <v>1415</v>
      </c>
      <c r="C1985" s="329" t="s">
        <v>2</v>
      </c>
      <c r="D1985" s="329" t="s">
        <v>21</v>
      </c>
      <c r="E1985" s="329">
        <v>70950</v>
      </c>
      <c r="F1985" s="237">
        <v>11214565.17</v>
      </c>
      <c r="G1985" s="237"/>
    </row>
    <row r="1986" spans="1:7" ht="75.75" customHeight="1" x14ac:dyDescent="0.35">
      <c r="A1986" s="265" t="s">
        <v>3913</v>
      </c>
      <c r="B1986" s="336" t="s">
        <v>1416</v>
      </c>
      <c r="C1986" s="329" t="s">
        <v>2</v>
      </c>
      <c r="D1986" s="329" t="s">
        <v>21</v>
      </c>
      <c r="E1986" s="329">
        <v>70950</v>
      </c>
      <c r="F1986" s="237">
        <v>9861343.1449999996</v>
      </c>
      <c r="G1986" s="237"/>
    </row>
    <row r="1987" spans="1:7" ht="231.75" customHeight="1" x14ac:dyDescent="0.35">
      <c r="A1987" s="265" t="s">
        <v>3914</v>
      </c>
      <c r="B1987" s="336" t="s">
        <v>1417</v>
      </c>
      <c r="C1987" s="329" t="s">
        <v>2</v>
      </c>
      <c r="D1987" s="329" t="s">
        <v>21</v>
      </c>
      <c r="E1987" s="329">
        <v>70950</v>
      </c>
      <c r="F1987" s="237">
        <v>18337500</v>
      </c>
      <c r="G1987" s="237"/>
    </row>
    <row r="1988" spans="1:7" ht="71.25" customHeight="1" x14ac:dyDescent="0.35">
      <c r="A1988" s="265" t="s">
        <v>3915</v>
      </c>
      <c r="B1988" s="336" t="s">
        <v>1418</v>
      </c>
      <c r="C1988" s="329" t="s">
        <v>2</v>
      </c>
      <c r="D1988" s="329" t="s">
        <v>21</v>
      </c>
      <c r="E1988" s="329">
        <v>70950</v>
      </c>
      <c r="F1988" s="237">
        <v>12573240.645</v>
      </c>
      <c r="G1988" s="237"/>
    </row>
    <row r="1989" spans="1:7" ht="60.75" customHeight="1" x14ac:dyDescent="0.35">
      <c r="A1989" s="265" t="s">
        <v>3916</v>
      </c>
      <c r="B1989" s="336" t="s">
        <v>1419</v>
      </c>
      <c r="C1989" s="329" t="s">
        <v>2</v>
      </c>
      <c r="D1989" s="329" t="s">
        <v>21</v>
      </c>
      <c r="E1989" s="329">
        <v>70950</v>
      </c>
      <c r="F1989" s="237">
        <v>9092953.0649999995</v>
      </c>
      <c r="G1989" s="237"/>
    </row>
    <row r="1990" spans="1:7" ht="145.5" customHeight="1" x14ac:dyDescent="0.35">
      <c r="A1990" s="265" t="s">
        <v>3917</v>
      </c>
      <c r="B1990" s="336" t="s">
        <v>1420</v>
      </c>
      <c r="C1990" s="329" t="s">
        <v>2</v>
      </c>
      <c r="D1990" s="329" t="s">
        <v>21</v>
      </c>
      <c r="E1990" s="329">
        <v>70950</v>
      </c>
      <c r="F1990" s="237">
        <v>1565470.8049999999</v>
      </c>
      <c r="G1990" s="237"/>
    </row>
    <row r="1991" spans="1:7" ht="128.25" customHeight="1" x14ac:dyDescent="0.35">
      <c r="A1991" s="265" t="s">
        <v>3918</v>
      </c>
      <c r="B1991" s="336" t="s">
        <v>1421</v>
      </c>
      <c r="C1991" s="329" t="s">
        <v>2</v>
      </c>
      <c r="D1991" s="329" t="s">
        <v>21</v>
      </c>
      <c r="E1991" s="329">
        <v>70950</v>
      </c>
      <c r="F1991" s="237">
        <v>20160269.740000002</v>
      </c>
      <c r="G1991" s="237">
        <v>16217415</v>
      </c>
    </row>
    <row r="1992" spans="1:7" ht="63.75" customHeight="1" x14ac:dyDescent="0.35">
      <c r="A1992" s="265" t="s">
        <v>3919</v>
      </c>
      <c r="B1992" s="336" t="s">
        <v>1422</v>
      </c>
      <c r="C1992" s="329" t="s">
        <v>2</v>
      </c>
      <c r="D1992" s="329" t="s">
        <v>21</v>
      </c>
      <c r="E1992" s="329">
        <v>70950</v>
      </c>
      <c r="F1992" s="237">
        <v>2322375</v>
      </c>
      <c r="G1992" s="237">
        <v>7431600</v>
      </c>
    </row>
    <row r="1993" spans="1:7" ht="114.75" customHeight="1" x14ac:dyDescent="0.35">
      <c r="A1993" s="265" t="s">
        <v>3920</v>
      </c>
      <c r="B1993" s="336" t="s">
        <v>1423</v>
      </c>
      <c r="C1993" s="329" t="s">
        <v>2</v>
      </c>
      <c r="D1993" s="329" t="s">
        <v>21</v>
      </c>
      <c r="E1993" s="329">
        <v>70950</v>
      </c>
      <c r="F1993" s="237">
        <v>2908782.8000000007</v>
      </c>
      <c r="G1993" s="237">
        <v>15903965</v>
      </c>
    </row>
    <row r="1994" spans="1:7" ht="113.25" customHeight="1" x14ac:dyDescent="0.35">
      <c r="A1994" s="265" t="s">
        <v>3921</v>
      </c>
      <c r="B1994" s="336" t="s">
        <v>1424</v>
      </c>
      <c r="C1994" s="329" t="s">
        <v>2</v>
      </c>
      <c r="D1994" s="329" t="s">
        <v>21</v>
      </c>
      <c r="E1994" s="329">
        <v>70950</v>
      </c>
      <c r="F1994" s="237">
        <v>7511994.0099999998</v>
      </c>
      <c r="G1994" s="237">
        <v>8012767</v>
      </c>
    </row>
    <row r="1995" spans="1:7" ht="72.75" customHeight="1" x14ac:dyDescent="0.35">
      <c r="A1995" s="265" t="s">
        <v>3922</v>
      </c>
      <c r="B1995" s="336" t="s">
        <v>1425</v>
      </c>
      <c r="C1995" s="329" t="s">
        <v>2</v>
      </c>
      <c r="D1995" s="329" t="s">
        <v>21</v>
      </c>
      <c r="E1995" s="329">
        <v>70950</v>
      </c>
      <c r="F1995" s="237">
        <v>1371992</v>
      </c>
      <c r="G1995" s="237">
        <v>21951866</v>
      </c>
    </row>
    <row r="1996" spans="1:7" ht="84" customHeight="1" x14ac:dyDescent="0.35">
      <c r="A1996" s="265" t="s">
        <v>3923</v>
      </c>
      <c r="B1996" s="336" t="s">
        <v>1426</v>
      </c>
      <c r="C1996" s="329" t="s">
        <v>2</v>
      </c>
      <c r="D1996" s="329" t="s">
        <v>21</v>
      </c>
      <c r="E1996" s="329">
        <v>70950</v>
      </c>
      <c r="F1996" s="237">
        <v>26407123.184999999</v>
      </c>
      <c r="G1996" s="237">
        <v>21125699</v>
      </c>
    </row>
    <row r="1997" spans="1:7" ht="303" customHeight="1" x14ac:dyDescent="0.35">
      <c r="A1997" s="265" t="s">
        <v>3924</v>
      </c>
      <c r="B1997" s="336" t="s">
        <v>1427</v>
      </c>
      <c r="C1997" s="329" t="s">
        <v>2</v>
      </c>
      <c r="D1997" s="329" t="s">
        <v>21</v>
      </c>
      <c r="E1997" s="329">
        <v>70950</v>
      </c>
      <c r="F1997" s="237">
        <v>37276875</v>
      </c>
      <c r="G1997" s="237"/>
    </row>
    <row r="1998" spans="1:7" ht="110.25" customHeight="1" x14ac:dyDescent="0.35">
      <c r="A1998" s="265" t="s">
        <v>3925</v>
      </c>
      <c r="B1998" s="336" t="s">
        <v>1428</v>
      </c>
      <c r="C1998" s="329" t="s">
        <v>2</v>
      </c>
      <c r="D1998" s="329" t="s">
        <v>21</v>
      </c>
      <c r="E1998" s="329">
        <v>70950</v>
      </c>
      <c r="F1998" s="237">
        <v>18212568.920000002</v>
      </c>
      <c r="G1998" s="237"/>
    </row>
    <row r="1999" spans="1:7" ht="75.75" customHeight="1" x14ac:dyDescent="0.35">
      <c r="A1999" s="265" t="s">
        <v>3926</v>
      </c>
      <c r="B1999" s="336" t="s">
        <v>1429</v>
      </c>
      <c r="C1999" s="329" t="s">
        <v>2</v>
      </c>
      <c r="D1999" s="329" t="s">
        <v>21</v>
      </c>
      <c r="E1999" s="329">
        <v>70950</v>
      </c>
      <c r="F1999" s="237">
        <v>12663240.645</v>
      </c>
      <c r="G1999" s="237">
        <v>10130593</v>
      </c>
    </row>
    <row r="2000" spans="1:7" ht="64.5" customHeight="1" x14ac:dyDescent="0.35">
      <c r="A2000" s="265" t="s">
        <v>3927</v>
      </c>
      <c r="B2000" s="336" t="s">
        <v>1430</v>
      </c>
      <c r="C2000" s="329" t="s">
        <v>2</v>
      </c>
      <c r="D2000" s="329" t="s">
        <v>21</v>
      </c>
      <c r="E2000" s="329">
        <v>70950</v>
      </c>
      <c r="F2000" s="237">
        <v>2973304.84</v>
      </c>
      <c r="G2000" s="237">
        <v>4911192</v>
      </c>
    </row>
    <row r="2001" spans="1:7" ht="99.75" customHeight="1" x14ac:dyDescent="0.35">
      <c r="A2001" s="265" t="s">
        <v>3928</v>
      </c>
      <c r="B2001" s="336" t="s">
        <v>1431</v>
      </c>
      <c r="C2001" s="329" t="s">
        <v>2</v>
      </c>
      <c r="D2001" s="329" t="s">
        <v>21</v>
      </c>
      <c r="E2001" s="329">
        <v>70950</v>
      </c>
      <c r="F2001" s="237">
        <v>10183372.810000001</v>
      </c>
      <c r="G2001" s="237">
        <v>30618110</v>
      </c>
    </row>
    <row r="2002" spans="1:7" ht="276.75" customHeight="1" x14ac:dyDescent="0.35">
      <c r="A2002" s="265" t="s">
        <v>3929</v>
      </c>
      <c r="B2002" s="336" t="s">
        <v>1432</v>
      </c>
      <c r="C2002" s="329" t="s">
        <v>2</v>
      </c>
      <c r="D2002" s="329" t="s">
        <v>21</v>
      </c>
      <c r="E2002" s="329">
        <v>70950</v>
      </c>
      <c r="F2002" s="237">
        <v>22491572.050000001</v>
      </c>
      <c r="G2002" s="237">
        <v>39765012</v>
      </c>
    </row>
    <row r="2003" spans="1:7" ht="171" customHeight="1" x14ac:dyDescent="0.35">
      <c r="A2003" s="265" t="s">
        <v>3930</v>
      </c>
      <c r="B2003" s="336" t="s">
        <v>1433</v>
      </c>
      <c r="C2003" s="329" t="s">
        <v>2</v>
      </c>
      <c r="D2003" s="329" t="s">
        <v>21</v>
      </c>
      <c r="E2003" s="329">
        <v>70950</v>
      </c>
      <c r="F2003" s="237">
        <v>5927621.0500000007</v>
      </c>
      <c r="G2003" s="237"/>
    </row>
    <row r="2004" spans="1:7" ht="195.75" customHeight="1" x14ac:dyDescent="0.35">
      <c r="A2004" s="265" t="s">
        <v>3931</v>
      </c>
      <c r="B2004" s="336" t="s">
        <v>1434</v>
      </c>
      <c r="C2004" s="329" t="s">
        <v>2</v>
      </c>
      <c r="D2004" s="329" t="s">
        <v>21</v>
      </c>
      <c r="E2004" s="329">
        <v>70950</v>
      </c>
      <c r="F2004" s="237">
        <v>37425689.625</v>
      </c>
      <c r="G2004" s="237"/>
    </row>
    <row r="2005" spans="1:7" ht="85.5" customHeight="1" x14ac:dyDescent="0.35">
      <c r="A2005" s="265" t="s">
        <v>3932</v>
      </c>
      <c r="B2005" s="336" t="s">
        <v>1435</v>
      </c>
      <c r="C2005" s="329" t="s">
        <v>2</v>
      </c>
      <c r="D2005" s="329" t="s">
        <v>21</v>
      </c>
      <c r="E2005" s="329">
        <v>70950</v>
      </c>
      <c r="F2005" s="237">
        <v>23187584</v>
      </c>
      <c r="G2005" s="237"/>
    </row>
    <row r="2006" spans="1:7" ht="87.75" customHeight="1" x14ac:dyDescent="0.35">
      <c r="A2006" s="265" t="s">
        <v>3933</v>
      </c>
      <c r="B2006" s="336" t="s">
        <v>1436</v>
      </c>
      <c r="C2006" s="329" t="s">
        <v>2</v>
      </c>
      <c r="D2006" s="329" t="s">
        <v>21</v>
      </c>
      <c r="E2006" s="329">
        <v>70950</v>
      </c>
      <c r="F2006" s="237">
        <v>19067568.545000002</v>
      </c>
      <c r="G2006" s="237"/>
    </row>
    <row r="2007" spans="1:7" ht="61.5" customHeight="1" x14ac:dyDescent="0.35">
      <c r="A2007" s="265" t="s">
        <v>3934</v>
      </c>
      <c r="B2007" s="336" t="s">
        <v>1437</v>
      </c>
      <c r="C2007" s="329" t="s">
        <v>2</v>
      </c>
      <c r="D2007" s="329" t="s">
        <v>21</v>
      </c>
      <c r="E2007" s="329">
        <v>70950</v>
      </c>
      <c r="F2007" s="237">
        <v>7875677.8499999996</v>
      </c>
      <c r="G2007" s="237"/>
    </row>
    <row r="2008" spans="1:7" ht="60.75" customHeight="1" x14ac:dyDescent="0.35">
      <c r="A2008" s="265" t="s">
        <v>3935</v>
      </c>
      <c r="B2008" s="336" t="s">
        <v>1438</v>
      </c>
      <c r="C2008" s="329" t="s">
        <v>2</v>
      </c>
      <c r="D2008" s="329" t="s">
        <v>21</v>
      </c>
      <c r="E2008" s="329">
        <v>70950</v>
      </c>
      <c r="F2008" s="237">
        <v>5836809.1349999998</v>
      </c>
      <c r="G2008" s="237"/>
    </row>
    <row r="2009" spans="1:7" ht="90.75" customHeight="1" x14ac:dyDescent="0.35">
      <c r="A2009" s="265" t="s">
        <v>3936</v>
      </c>
      <c r="B2009" s="336" t="s">
        <v>1439</v>
      </c>
      <c r="C2009" s="329" t="s">
        <v>2</v>
      </c>
      <c r="D2009" s="329" t="s">
        <v>21</v>
      </c>
      <c r="E2009" s="329">
        <v>70950</v>
      </c>
      <c r="F2009" s="237">
        <v>19067568.545000002</v>
      </c>
      <c r="G2009" s="237"/>
    </row>
    <row r="2010" spans="1:7" ht="80.25" customHeight="1" x14ac:dyDescent="0.35">
      <c r="A2010" s="265" t="s">
        <v>3937</v>
      </c>
      <c r="B2010" s="336" t="s">
        <v>1440</v>
      </c>
      <c r="C2010" s="329" t="s">
        <v>2</v>
      </c>
      <c r="D2010" s="329" t="s">
        <v>21</v>
      </c>
      <c r="E2010" s="329">
        <v>70950</v>
      </c>
      <c r="F2010" s="237">
        <v>11994367.175000001</v>
      </c>
      <c r="G2010" s="237"/>
    </row>
    <row r="2011" spans="1:7" ht="75" customHeight="1" x14ac:dyDescent="0.35">
      <c r="A2011" s="265" t="s">
        <v>3938</v>
      </c>
      <c r="B2011" s="336" t="s">
        <v>1441</v>
      </c>
      <c r="C2011" s="329" t="s">
        <v>2</v>
      </c>
      <c r="D2011" s="329" t="s">
        <v>21</v>
      </c>
      <c r="E2011" s="329">
        <v>70950</v>
      </c>
      <c r="F2011" s="237">
        <v>20020948.125</v>
      </c>
      <c r="G2011" s="237">
        <v>21355678</v>
      </c>
    </row>
    <row r="2012" spans="1:7" ht="81" customHeight="1" x14ac:dyDescent="0.35">
      <c r="A2012" s="265" t="s">
        <v>3939</v>
      </c>
      <c r="B2012" s="336" t="s">
        <v>1442</v>
      </c>
      <c r="C2012" s="329" t="s">
        <v>2</v>
      </c>
      <c r="D2012" s="329" t="s">
        <v>21</v>
      </c>
      <c r="E2012" s="329">
        <v>70950</v>
      </c>
      <c r="F2012" s="237">
        <v>2692968.75</v>
      </c>
      <c r="G2012" s="237">
        <v>2872500</v>
      </c>
    </row>
    <row r="2013" spans="1:7" ht="66.75" customHeight="1" x14ac:dyDescent="0.35">
      <c r="A2013" s="265" t="s">
        <v>3940</v>
      </c>
      <c r="B2013" s="336" t="s">
        <v>1443</v>
      </c>
      <c r="C2013" s="329" t="s">
        <v>2</v>
      </c>
      <c r="D2013" s="329" t="s">
        <v>21</v>
      </c>
      <c r="E2013" s="329">
        <v>70950</v>
      </c>
      <c r="F2013" s="237">
        <v>4277343.75</v>
      </c>
      <c r="G2013" s="237">
        <v>4562500</v>
      </c>
    </row>
    <row r="2014" spans="1:7" ht="133.5" customHeight="1" x14ac:dyDescent="0.35">
      <c r="A2014" s="265" t="s">
        <v>3941</v>
      </c>
      <c r="B2014" s="336" t="s">
        <v>1444</v>
      </c>
      <c r="C2014" s="329" t="s">
        <v>2</v>
      </c>
      <c r="D2014" s="329" t="s">
        <v>21</v>
      </c>
      <c r="E2014" s="329">
        <v>70950</v>
      </c>
      <c r="F2014" s="237">
        <v>2778863.0649999976</v>
      </c>
      <c r="G2014" s="237"/>
    </row>
    <row r="2015" spans="1:7" ht="152.25" customHeight="1" x14ac:dyDescent="0.35">
      <c r="A2015" s="265" t="s">
        <v>3942</v>
      </c>
      <c r="B2015" s="336" t="s">
        <v>1445</v>
      </c>
      <c r="C2015" s="329" t="s">
        <v>2</v>
      </c>
      <c r="D2015" s="329" t="s">
        <v>21</v>
      </c>
      <c r="E2015" s="329">
        <v>70950</v>
      </c>
      <c r="F2015" s="237">
        <v>18400125</v>
      </c>
      <c r="G2015" s="237"/>
    </row>
    <row r="2016" spans="1:7" ht="132" customHeight="1" x14ac:dyDescent="0.35">
      <c r="A2016" s="265" t="s">
        <v>3943</v>
      </c>
      <c r="B2016" s="336" t="s">
        <v>1446</v>
      </c>
      <c r="C2016" s="329" t="s">
        <v>2</v>
      </c>
      <c r="D2016" s="329" t="s">
        <v>21</v>
      </c>
      <c r="E2016" s="329">
        <v>70950</v>
      </c>
      <c r="F2016" s="237">
        <v>1342398.0300000012</v>
      </c>
      <c r="G2016" s="237">
        <v>15364055</v>
      </c>
    </row>
    <row r="2017" spans="1:7" ht="84.75" customHeight="1" x14ac:dyDescent="0.35">
      <c r="A2017" s="265" t="s">
        <v>3944</v>
      </c>
      <c r="B2017" s="336" t="s">
        <v>1447</v>
      </c>
      <c r="C2017" s="329" t="s">
        <v>2</v>
      </c>
      <c r="D2017" s="329" t="s">
        <v>21</v>
      </c>
      <c r="E2017" s="329">
        <v>70950</v>
      </c>
      <c r="F2017" s="237">
        <v>7597944.6449999996</v>
      </c>
      <c r="G2017" s="237">
        <v>10130593</v>
      </c>
    </row>
    <row r="2018" spans="1:7" ht="78" customHeight="1" x14ac:dyDescent="0.35">
      <c r="A2018" s="265" t="s">
        <v>3945</v>
      </c>
      <c r="B2018" s="336" t="s">
        <v>1448</v>
      </c>
      <c r="C2018" s="329" t="s">
        <v>2</v>
      </c>
      <c r="D2018" s="329" t="s">
        <v>21</v>
      </c>
      <c r="E2018" s="329">
        <v>70950</v>
      </c>
      <c r="F2018" s="237">
        <v>5982429.035000002</v>
      </c>
      <c r="G2018" s="237">
        <v>15250055</v>
      </c>
    </row>
    <row r="2019" spans="1:7" ht="306.75" customHeight="1" x14ac:dyDescent="0.35">
      <c r="A2019" s="265" t="s">
        <v>3946</v>
      </c>
      <c r="B2019" s="336" t="s">
        <v>1449</v>
      </c>
      <c r="C2019" s="329" t="s">
        <v>2</v>
      </c>
      <c r="D2019" s="329" t="s">
        <v>21</v>
      </c>
      <c r="E2019" s="329">
        <v>70950</v>
      </c>
      <c r="F2019" s="237">
        <v>29976282.899999999</v>
      </c>
      <c r="G2019" s="237"/>
    </row>
    <row r="2020" spans="1:7" ht="276.75" customHeight="1" x14ac:dyDescent="0.35">
      <c r="A2020" s="265" t="s">
        <v>3947</v>
      </c>
      <c r="B2020" s="336" t="s">
        <v>1450</v>
      </c>
      <c r="C2020" s="329" t="s">
        <v>2</v>
      </c>
      <c r="D2020" s="329" t="s">
        <v>21</v>
      </c>
      <c r="E2020" s="329">
        <v>70950</v>
      </c>
      <c r="F2020" s="237">
        <v>5428462.3149999976</v>
      </c>
      <c r="G2020" s="237"/>
    </row>
    <row r="2021" spans="1:7" ht="96.75" customHeight="1" x14ac:dyDescent="0.35">
      <c r="A2021" s="265" t="s">
        <v>3948</v>
      </c>
      <c r="B2021" s="336" t="s">
        <v>1451</v>
      </c>
      <c r="C2021" s="329" t="s">
        <v>2</v>
      </c>
      <c r="D2021" s="329" t="s">
        <v>21</v>
      </c>
      <c r="E2021" s="329">
        <v>70950</v>
      </c>
      <c r="F2021" s="237">
        <v>14897337.850000001</v>
      </c>
      <c r="G2021" s="237"/>
    </row>
    <row r="2022" spans="1:7" ht="90" customHeight="1" x14ac:dyDescent="0.35">
      <c r="A2022" s="265" t="s">
        <v>3949</v>
      </c>
      <c r="B2022" s="336" t="s">
        <v>1452</v>
      </c>
      <c r="C2022" s="329" t="s">
        <v>2</v>
      </c>
      <c r="D2022" s="329" t="s">
        <v>21</v>
      </c>
      <c r="E2022" s="329">
        <v>70950</v>
      </c>
      <c r="F2022" s="237">
        <v>1560900</v>
      </c>
      <c r="G2022" s="237"/>
    </row>
    <row r="2023" spans="1:7" ht="89.25" customHeight="1" x14ac:dyDescent="0.35">
      <c r="A2023" s="265" t="s">
        <v>3950</v>
      </c>
      <c r="B2023" s="336" t="s">
        <v>1453</v>
      </c>
      <c r="C2023" s="329" t="s">
        <v>2</v>
      </c>
      <c r="D2023" s="329" t="s">
        <v>21</v>
      </c>
      <c r="E2023" s="329">
        <v>70950</v>
      </c>
      <c r="F2023" s="237">
        <v>14388464.549999999</v>
      </c>
      <c r="G2023" s="237">
        <v>15347696</v>
      </c>
    </row>
    <row r="2024" spans="1:7" ht="168" customHeight="1" x14ac:dyDescent="0.35">
      <c r="A2024" s="265" t="s">
        <v>3951</v>
      </c>
      <c r="B2024" s="336" t="s">
        <v>2920</v>
      </c>
      <c r="C2024" s="329" t="s">
        <v>2</v>
      </c>
      <c r="D2024" s="329" t="s">
        <v>21</v>
      </c>
      <c r="E2024" s="329">
        <v>70950</v>
      </c>
      <c r="F2024" s="237">
        <v>41415258.350000001</v>
      </c>
      <c r="G2024" s="237">
        <v>44252304</v>
      </c>
    </row>
    <row r="2025" spans="1:7" ht="83.25" customHeight="1" x14ac:dyDescent="0.35">
      <c r="A2025" s="265" t="s">
        <v>3952</v>
      </c>
      <c r="B2025" s="336" t="s">
        <v>1454</v>
      </c>
      <c r="C2025" s="329" t="s">
        <v>2</v>
      </c>
      <c r="D2025" s="329" t="s">
        <v>21</v>
      </c>
      <c r="E2025" s="329">
        <v>70950</v>
      </c>
      <c r="F2025" s="237">
        <v>19438421.719999999</v>
      </c>
      <c r="G2025" s="237">
        <v>20734317</v>
      </c>
    </row>
    <row r="2026" spans="1:7" ht="73.5" customHeight="1" x14ac:dyDescent="0.35">
      <c r="A2026" s="265" t="s">
        <v>3953</v>
      </c>
      <c r="B2026" s="336" t="s">
        <v>1455</v>
      </c>
      <c r="C2026" s="329" t="s">
        <v>2</v>
      </c>
      <c r="D2026" s="329" t="s">
        <v>21</v>
      </c>
      <c r="E2026" s="329">
        <v>70950</v>
      </c>
      <c r="F2026" s="237">
        <v>18750000</v>
      </c>
      <c r="G2026" s="237">
        <v>20000000</v>
      </c>
    </row>
    <row r="2027" spans="1:7" ht="75" customHeight="1" x14ac:dyDescent="0.35">
      <c r="A2027" s="265" t="s">
        <v>3954</v>
      </c>
      <c r="B2027" s="336" t="s">
        <v>1456</v>
      </c>
      <c r="C2027" s="329" t="s">
        <v>2</v>
      </c>
      <c r="D2027" s="329" t="s">
        <v>21</v>
      </c>
      <c r="E2027" s="329">
        <v>70950</v>
      </c>
      <c r="F2027" s="237">
        <v>5400000</v>
      </c>
      <c r="G2027" s="237">
        <v>5760000</v>
      </c>
    </row>
    <row r="2028" spans="1:7" ht="173.25" customHeight="1" x14ac:dyDescent="0.35">
      <c r="A2028" s="265" t="s">
        <v>3955</v>
      </c>
      <c r="B2028" s="336" t="s">
        <v>2921</v>
      </c>
      <c r="C2028" s="329" t="s">
        <v>2</v>
      </c>
      <c r="D2028" s="329" t="s">
        <v>21</v>
      </c>
      <c r="E2028" s="329">
        <v>70950</v>
      </c>
      <c r="F2028" s="237">
        <v>21349888.149999999</v>
      </c>
      <c r="G2028" s="237"/>
    </row>
    <row r="2029" spans="1:7" ht="108" customHeight="1" x14ac:dyDescent="0.35">
      <c r="A2029" s="265" t="s">
        <v>3956</v>
      </c>
      <c r="B2029" s="336" t="s">
        <v>1457</v>
      </c>
      <c r="C2029" s="329" t="s">
        <v>2</v>
      </c>
      <c r="D2029" s="329" t="s">
        <v>21</v>
      </c>
      <c r="E2029" s="329">
        <v>70950</v>
      </c>
      <c r="F2029" s="237">
        <v>18385150.16</v>
      </c>
      <c r="G2029" s="237"/>
    </row>
    <row r="2030" spans="1:7" ht="88.5" customHeight="1" x14ac:dyDescent="0.35">
      <c r="A2030" s="265" t="s">
        <v>3957</v>
      </c>
      <c r="B2030" s="336" t="s">
        <v>1458</v>
      </c>
      <c r="C2030" s="329" t="s">
        <v>2</v>
      </c>
      <c r="D2030" s="329" t="s">
        <v>21</v>
      </c>
      <c r="E2030" s="329">
        <v>70950</v>
      </c>
      <c r="F2030" s="237">
        <v>14799333.305000002</v>
      </c>
      <c r="G2030" s="237"/>
    </row>
    <row r="2031" spans="1:7" ht="66" customHeight="1" x14ac:dyDescent="0.35">
      <c r="A2031" s="265" t="s">
        <v>3958</v>
      </c>
      <c r="B2031" s="336" t="s">
        <v>571</v>
      </c>
      <c r="C2031" s="329" t="s">
        <v>2</v>
      </c>
      <c r="D2031" s="329" t="s">
        <v>21</v>
      </c>
      <c r="E2031" s="329">
        <v>70950</v>
      </c>
      <c r="F2031" s="237">
        <v>49290000</v>
      </c>
      <c r="G2031" s="237">
        <v>39432000</v>
      </c>
    </row>
    <row r="2032" spans="1:7" ht="89.25" customHeight="1" x14ac:dyDescent="0.35">
      <c r="A2032" s="265" t="s">
        <v>3959</v>
      </c>
      <c r="B2032" s="336" t="s">
        <v>1459</v>
      </c>
      <c r="C2032" s="329" t="s">
        <v>2</v>
      </c>
      <c r="D2032" s="329" t="s">
        <v>21</v>
      </c>
      <c r="E2032" s="329">
        <v>70950</v>
      </c>
      <c r="F2032" s="237">
        <v>74165954.400000006</v>
      </c>
      <c r="G2032" s="237"/>
    </row>
    <row r="2033" spans="1:7" ht="58.5" customHeight="1" x14ac:dyDescent="0.35">
      <c r="A2033" s="265" t="s">
        <v>3960</v>
      </c>
      <c r="B2033" s="336" t="s">
        <v>1460</v>
      </c>
      <c r="C2033" s="329" t="s">
        <v>2</v>
      </c>
      <c r="D2033" s="329" t="s">
        <v>21</v>
      </c>
      <c r="E2033" s="329">
        <v>70950</v>
      </c>
      <c r="F2033" s="237">
        <v>10076340</v>
      </c>
      <c r="G2033" s="237"/>
    </row>
    <row r="2034" spans="1:7" ht="80.25" customHeight="1" x14ac:dyDescent="0.35">
      <c r="A2034" s="265" t="s">
        <v>3961</v>
      </c>
      <c r="B2034" s="336" t="s">
        <v>1461</v>
      </c>
      <c r="C2034" s="329" t="s">
        <v>2</v>
      </c>
      <c r="D2034" s="329" t="s">
        <v>21</v>
      </c>
      <c r="E2034" s="329">
        <v>70950</v>
      </c>
      <c r="F2034" s="237">
        <v>24973704</v>
      </c>
      <c r="G2034" s="237"/>
    </row>
    <row r="2035" spans="1:7" ht="81.75" customHeight="1" x14ac:dyDescent="0.35">
      <c r="A2035" s="265" t="s">
        <v>3962</v>
      </c>
      <c r="B2035" s="336" t="s">
        <v>2922</v>
      </c>
      <c r="C2035" s="329" t="s">
        <v>2</v>
      </c>
      <c r="D2035" s="329" t="s">
        <v>21</v>
      </c>
      <c r="E2035" s="329">
        <v>70950</v>
      </c>
      <c r="F2035" s="237">
        <v>49908420</v>
      </c>
      <c r="G2035" s="237"/>
    </row>
    <row r="2036" spans="1:7" ht="85.5" customHeight="1" x14ac:dyDescent="0.35">
      <c r="A2036" s="265" t="s">
        <v>3963</v>
      </c>
      <c r="B2036" s="336" t="s">
        <v>1462</v>
      </c>
      <c r="C2036" s="329" t="s">
        <v>2</v>
      </c>
      <c r="D2036" s="329" t="s">
        <v>21</v>
      </c>
      <c r="E2036" s="329">
        <v>70950</v>
      </c>
      <c r="F2036" s="237">
        <v>24973704</v>
      </c>
      <c r="G2036" s="237"/>
    </row>
    <row r="2037" spans="1:7" ht="187.5" customHeight="1" x14ac:dyDescent="0.35">
      <c r="A2037" s="265" t="s">
        <v>3964</v>
      </c>
      <c r="B2037" s="336" t="s">
        <v>2923</v>
      </c>
      <c r="C2037" s="329" t="s">
        <v>2</v>
      </c>
      <c r="D2037" s="329" t="s">
        <v>21</v>
      </c>
      <c r="E2037" s="329">
        <v>70950</v>
      </c>
      <c r="F2037" s="237">
        <v>9928053.2520000003</v>
      </c>
      <c r="G2037" s="237"/>
    </row>
    <row r="2038" spans="1:7" ht="180" customHeight="1" x14ac:dyDescent="0.35">
      <c r="A2038" s="265" t="s">
        <v>3965</v>
      </c>
      <c r="B2038" s="336" t="s">
        <v>1463</v>
      </c>
      <c r="C2038" s="329" t="s">
        <v>2</v>
      </c>
      <c r="D2038" s="329" t="s">
        <v>21</v>
      </c>
      <c r="E2038" s="329">
        <v>70950</v>
      </c>
      <c r="F2038" s="237">
        <v>29908770.963999998</v>
      </c>
      <c r="G2038" s="237"/>
    </row>
    <row r="2039" spans="1:7" ht="71.25" customHeight="1" x14ac:dyDescent="0.35">
      <c r="A2039" s="265" t="s">
        <v>3966</v>
      </c>
      <c r="B2039" s="336" t="s">
        <v>1464</v>
      </c>
      <c r="C2039" s="329" t="s">
        <v>2</v>
      </c>
      <c r="D2039" s="329" t="s">
        <v>21</v>
      </c>
      <c r="E2039" s="329">
        <v>70950</v>
      </c>
      <c r="F2039" s="237">
        <v>8080245.1560000004</v>
      </c>
      <c r="G2039" s="237"/>
    </row>
    <row r="2040" spans="1:7" ht="120" customHeight="1" x14ac:dyDescent="0.35">
      <c r="A2040" s="265" t="s">
        <v>3967</v>
      </c>
      <c r="B2040" s="336" t="s">
        <v>1465</v>
      </c>
      <c r="C2040" s="329" t="s">
        <v>2</v>
      </c>
      <c r="D2040" s="329" t="s">
        <v>21</v>
      </c>
      <c r="E2040" s="329">
        <v>70950</v>
      </c>
      <c r="F2040" s="237">
        <v>12720745.127999999</v>
      </c>
      <c r="G2040" s="237"/>
    </row>
    <row r="2041" spans="1:7" ht="72.75" customHeight="1" x14ac:dyDescent="0.35">
      <c r="A2041" s="265" t="s">
        <v>3968</v>
      </c>
      <c r="B2041" s="336" t="s">
        <v>1466</v>
      </c>
      <c r="C2041" s="329" t="s">
        <v>2</v>
      </c>
      <c r="D2041" s="329" t="s">
        <v>21</v>
      </c>
      <c r="E2041" s="329">
        <v>70950</v>
      </c>
      <c r="F2041" s="237">
        <v>8206045.2319999989</v>
      </c>
      <c r="G2041" s="237"/>
    </row>
    <row r="2042" spans="1:7" ht="108.75" customHeight="1" x14ac:dyDescent="0.35">
      <c r="A2042" s="265" t="s">
        <v>3969</v>
      </c>
      <c r="B2042" s="336" t="s">
        <v>1467</v>
      </c>
      <c r="C2042" s="329" t="s">
        <v>2</v>
      </c>
      <c r="D2042" s="329" t="s">
        <v>21</v>
      </c>
      <c r="E2042" s="329">
        <v>70950</v>
      </c>
      <c r="F2042" s="237">
        <v>12929279.947999999</v>
      </c>
      <c r="G2042" s="237"/>
    </row>
    <row r="2043" spans="1:7" ht="112.5" customHeight="1" x14ac:dyDescent="0.35">
      <c r="A2043" s="265" t="s">
        <v>3970</v>
      </c>
      <c r="B2043" s="336" t="s">
        <v>1468</v>
      </c>
      <c r="C2043" s="329" t="s">
        <v>2</v>
      </c>
      <c r="D2043" s="329" t="s">
        <v>21</v>
      </c>
      <c r="E2043" s="329">
        <v>70950</v>
      </c>
      <c r="F2043" s="237">
        <v>11984024.231999999</v>
      </c>
      <c r="G2043" s="237"/>
    </row>
    <row r="2044" spans="1:7" ht="74.25" customHeight="1" x14ac:dyDescent="0.35">
      <c r="A2044" s="265" t="s">
        <v>3971</v>
      </c>
      <c r="B2044" s="336" t="s">
        <v>1469</v>
      </c>
      <c r="C2044" s="329" t="s">
        <v>2</v>
      </c>
      <c r="D2044" s="329" t="s">
        <v>21</v>
      </c>
      <c r="E2044" s="329">
        <v>70950</v>
      </c>
      <c r="F2044" s="237">
        <v>15254054.836000001</v>
      </c>
      <c r="G2044" s="237"/>
    </row>
    <row r="2045" spans="1:7" ht="130.5" customHeight="1" x14ac:dyDescent="0.35">
      <c r="A2045" s="265" t="s">
        <v>3972</v>
      </c>
      <c r="B2045" s="336" t="s">
        <v>1470</v>
      </c>
      <c r="C2045" s="329" t="s">
        <v>2</v>
      </c>
      <c r="D2045" s="329" t="s">
        <v>21</v>
      </c>
      <c r="E2045" s="329">
        <v>70950</v>
      </c>
      <c r="F2045" s="237">
        <v>668498.24000000011</v>
      </c>
      <c r="G2045" s="147"/>
    </row>
    <row r="2046" spans="1:7" ht="113.25" customHeight="1" x14ac:dyDescent="0.35">
      <c r="A2046" s="265" t="s">
        <v>3973</v>
      </c>
      <c r="B2046" s="336" t="s">
        <v>1471</v>
      </c>
      <c r="C2046" s="329">
        <v>2101</v>
      </c>
      <c r="D2046" s="329" t="s">
        <v>21</v>
      </c>
      <c r="E2046" s="329">
        <v>70950</v>
      </c>
      <c r="F2046" s="237">
        <v>11400000</v>
      </c>
      <c r="G2046" s="237"/>
    </row>
    <row r="2047" spans="1:7" ht="81.75" customHeight="1" x14ac:dyDescent="0.35">
      <c r="A2047" s="265" t="s">
        <v>3974</v>
      </c>
      <c r="B2047" s="336" t="s">
        <v>1472</v>
      </c>
      <c r="C2047" s="329">
        <v>2101</v>
      </c>
      <c r="D2047" s="329" t="s">
        <v>21</v>
      </c>
      <c r="E2047" s="329">
        <v>70950</v>
      </c>
      <c r="F2047" s="237">
        <v>3407980.5279999999</v>
      </c>
      <c r="G2047" s="237"/>
    </row>
    <row r="2048" spans="1:7" ht="120" customHeight="1" x14ac:dyDescent="0.35">
      <c r="A2048" s="265" t="s">
        <v>3975</v>
      </c>
      <c r="B2048" s="336" t="s">
        <v>1473</v>
      </c>
      <c r="C2048" s="329">
        <v>2101</v>
      </c>
      <c r="D2048" s="329" t="s">
        <v>21</v>
      </c>
      <c r="E2048" s="329">
        <v>70950</v>
      </c>
      <c r="F2048" s="237">
        <v>23566608.240000002</v>
      </c>
      <c r="G2048" s="237"/>
    </row>
    <row r="2049" spans="1:7" ht="92.25" customHeight="1" x14ac:dyDescent="0.35">
      <c r="A2049" s="265" t="s">
        <v>3976</v>
      </c>
      <c r="B2049" s="336" t="s">
        <v>1474</v>
      </c>
      <c r="C2049" s="329">
        <v>2101</v>
      </c>
      <c r="D2049" s="329" t="s">
        <v>21</v>
      </c>
      <c r="E2049" s="329">
        <v>70950</v>
      </c>
      <c r="F2049" s="237">
        <v>14884779.460000001</v>
      </c>
      <c r="G2049" s="237"/>
    </row>
    <row r="2050" spans="1:7" ht="256.5" customHeight="1" x14ac:dyDescent="0.35">
      <c r="A2050" s="265" t="s">
        <v>3977</v>
      </c>
      <c r="B2050" s="336" t="s">
        <v>1475</v>
      </c>
      <c r="C2050" s="329">
        <v>2101</v>
      </c>
      <c r="D2050" s="329" t="s">
        <v>21</v>
      </c>
      <c r="E2050" s="329">
        <v>70950</v>
      </c>
      <c r="F2050" s="237">
        <v>141091244.40399998</v>
      </c>
      <c r="G2050" s="237"/>
    </row>
    <row r="2051" spans="1:7" ht="93.75" customHeight="1" x14ac:dyDescent="0.35">
      <c r="A2051" s="265" t="s">
        <v>3978</v>
      </c>
      <c r="B2051" s="336" t="s">
        <v>1476</v>
      </c>
      <c r="C2051" s="329">
        <v>2101</v>
      </c>
      <c r="D2051" s="329" t="s">
        <v>21</v>
      </c>
      <c r="E2051" s="329">
        <v>70950</v>
      </c>
      <c r="F2051" s="237">
        <v>29305570.451999996</v>
      </c>
      <c r="G2051" s="237"/>
    </row>
    <row r="2052" spans="1:7" ht="80.25" customHeight="1" x14ac:dyDescent="0.35">
      <c r="A2052" s="265" t="s">
        <v>3979</v>
      </c>
      <c r="B2052" s="336" t="s">
        <v>1477</v>
      </c>
      <c r="C2052" s="329">
        <v>2101</v>
      </c>
      <c r="D2052" s="329" t="s">
        <v>21</v>
      </c>
      <c r="E2052" s="329">
        <v>70950</v>
      </c>
      <c r="F2052" s="237">
        <v>756907.21600000001</v>
      </c>
      <c r="G2052" s="237"/>
    </row>
    <row r="2053" spans="1:7" ht="113.25" customHeight="1" x14ac:dyDescent="0.35">
      <c r="A2053" s="265" t="s">
        <v>3980</v>
      </c>
      <c r="B2053" s="336" t="s">
        <v>1478</v>
      </c>
      <c r="C2053" s="329">
        <v>2101</v>
      </c>
      <c r="D2053" s="329" t="s">
        <v>21</v>
      </c>
      <c r="E2053" s="329">
        <v>70950</v>
      </c>
      <c r="F2053" s="237">
        <v>5055800.324</v>
      </c>
      <c r="G2053" s="237"/>
    </row>
    <row r="2054" spans="1:7" ht="126.75" customHeight="1" x14ac:dyDescent="0.35">
      <c r="A2054" s="265" t="s">
        <v>3981</v>
      </c>
      <c r="B2054" s="336" t="s">
        <v>1479</v>
      </c>
      <c r="C2054" s="329">
        <v>2101</v>
      </c>
      <c r="D2054" s="329" t="s">
        <v>21</v>
      </c>
      <c r="E2054" s="329">
        <v>70950</v>
      </c>
      <c r="F2054" s="237">
        <v>15933021.640000001</v>
      </c>
      <c r="G2054" s="237"/>
    </row>
    <row r="2055" spans="1:7" ht="137.25" customHeight="1" x14ac:dyDescent="0.35">
      <c r="A2055" s="265" t="s">
        <v>3982</v>
      </c>
      <c r="B2055" s="336" t="s">
        <v>1480</v>
      </c>
      <c r="C2055" s="329">
        <v>2101</v>
      </c>
      <c r="D2055" s="329" t="s">
        <v>21</v>
      </c>
      <c r="E2055" s="329">
        <v>70950</v>
      </c>
      <c r="F2055" s="237">
        <v>7296609.54</v>
      </c>
      <c r="G2055" s="237"/>
    </row>
    <row r="2056" spans="1:7" ht="75.75" customHeight="1" x14ac:dyDescent="0.35">
      <c r="A2056" s="265" t="s">
        <v>3983</v>
      </c>
      <c r="B2056" s="336" t="s">
        <v>1481</v>
      </c>
      <c r="C2056" s="329">
        <v>2101</v>
      </c>
      <c r="D2056" s="329" t="s">
        <v>21</v>
      </c>
      <c r="E2056" s="329">
        <v>70950</v>
      </c>
      <c r="F2056" s="237">
        <v>12693647.340000002</v>
      </c>
      <c r="G2056" s="237"/>
    </row>
    <row r="2057" spans="1:7" ht="106.5" customHeight="1" x14ac:dyDescent="0.35">
      <c r="A2057" s="265" t="s">
        <v>3984</v>
      </c>
      <c r="B2057" s="336" t="s">
        <v>1482</v>
      </c>
      <c r="C2057" s="329">
        <v>2101</v>
      </c>
      <c r="D2057" s="329" t="s">
        <v>21</v>
      </c>
      <c r="E2057" s="329">
        <v>70950</v>
      </c>
      <c r="F2057" s="237">
        <v>12682322.731999999</v>
      </c>
      <c r="G2057" s="237"/>
    </row>
    <row r="2058" spans="1:7" ht="133.5" customHeight="1" x14ac:dyDescent="0.35">
      <c r="A2058" s="265" t="s">
        <v>3985</v>
      </c>
      <c r="B2058" s="336" t="s">
        <v>1483</v>
      </c>
      <c r="C2058" s="329">
        <v>2101</v>
      </c>
      <c r="D2058" s="329" t="s">
        <v>21</v>
      </c>
      <c r="E2058" s="329">
        <v>70950</v>
      </c>
      <c r="F2058" s="237">
        <v>12051288.804000001</v>
      </c>
      <c r="G2058" s="237"/>
    </row>
    <row r="2059" spans="1:7" ht="58.5" customHeight="1" x14ac:dyDescent="0.35">
      <c r="A2059" s="265" t="s">
        <v>3986</v>
      </c>
      <c r="B2059" s="336" t="s">
        <v>1484</v>
      </c>
      <c r="C2059" s="329">
        <v>2101</v>
      </c>
      <c r="D2059" s="329" t="s">
        <v>21</v>
      </c>
      <c r="E2059" s="329">
        <v>70950</v>
      </c>
      <c r="F2059" s="237">
        <v>4627796.9399999995</v>
      </c>
      <c r="G2059" s="237"/>
    </row>
    <row r="2060" spans="1:7" ht="91.5" customHeight="1" x14ac:dyDescent="0.35">
      <c r="A2060" s="265" t="s">
        <v>3987</v>
      </c>
      <c r="B2060" s="336" t="s">
        <v>1485</v>
      </c>
      <c r="C2060" s="329">
        <v>2101</v>
      </c>
      <c r="D2060" s="329" t="s">
        <v>21</v>
      </c>
      <c r="E2060" s="329">
        <v>70950</v>
      </c>
      <c r="F2060" s="237">
        <v>14196431.012000002</v>
      </c>
      <c r="G2060" s="237"/>
    </row>
    <row r="2061" spans="1:7" ht="81.75" customHeight="1" x14ac:dyDescent="0.35">
      <c r="A2061" s="265" t="s">
        <v>3988</v>
      </c>
      <c r="B2061" s="336" t="s">
        <v>1486</v>
      </c>
      <c r="C2061" s="329">
        <v>2101</v>
      </c>
      <c r="D2061" s="329" t="s">
        <v>21</v>
      </c>
      <c r="E2061" s="329">
        <v>70950</v>
      </c>
      <c r="F2061" s="237">
        <v>10974850.384</v>
      </c>
      <c r="G2061" s="237"/>
    </row>
    <row r="2062" spans="1:7" ht="151.5" customHeight="1" x14ac:dyDescent="0.35">
      <c r="A2062" s="265" t="s">
        <v>3989</v>
      </c>
      <c r="B2062" s="336" t="s">
        <v>1487</v>
      </c>
      <c r="C2062" s="329">
        <v>2101</v>
      </c>
      <c r="D2062" s="329" t="s">
        <v>21</v>
      </c>
      <c r="E2062" s="329">
        <v>70950</v>
      </c>
      <c r="F2062" s="237">
        <v>32542636.299999997</v>
      </c>
      <c r="G2062" s="237"/>
    </row>
    <row r="2063" spans="1:7" ht="105" customHeight="1" x14ac:dyDescent="0.35">
      <c r="A2063" s="265" t="s">
        <v>3990</v>
      </c>
      <c r="B2063" s="336" t="s">
        <v>1488</v>
      </c>
      <c r="C2063" s="329">
        <v>2101</v>
      </c>
      <c r="D2063" s="329" t="s">
        <v>21</v>
      </c>
      <c r="E2063" s="329">
        <v>70950</v>
      </c>
      <c r="F2063" s="237">
        <v>12641937.151999999</v>
      </c>
      <c r="G2063" s="237"/>
    </row>
    <row r="2064" spans="1:7" ht="84" customHeight="1" x14ac:dyDescent="0.35">
      <c r="A2064" s="265" t="s">
        <v>3991</v>
      </c>
      <c r="B2064" s="336" t="s">
        <v>1489</v>
      </c>
      <c r="C2064" s="329">
        <v>2101</v>
      </c>
      <c r="D2064" s="329" t="s">
        <v>21</v>
      </c>
      <c r="E2064" s="329">
        <v>70950</v>
      </c>
      <c r="F2064" s="237">
        <v>12911004.040000001</v>
      </c>
      <c r="G2064" s="237"/>
    </row>
    <row r="2065" spans="1:7" ht="154.5" customHeight="1" x14ac:dyDescent="0.35">
      <c r="A2065" s="265" t="s">
        <v>3992</v>
      </c>
      <c r="B2065" s="336" t="s">
        <v>1490</v>
      </c>
      <c r="C2065" s="329">
        <v>2101</v>
      </c>
      <c r="D2065" s="329" t="s">
        <v>21</v>
      </c>
      <c r="E2065" s="329">
        <v>70950</v>
      </c>
      <c r="F2065" s="237">
        <v>19589074.399999999</v>
      </c>
      <c r="G2065" s="237"/>
    </row>
    <row r="2066" spans="1:7" ht="109.5" customHeight="1" x14ac:dyDescent="0.35">
      <c r="A2066" s="265" t="s">
        <v>3993</v>
      </c>
      <c r="B2066" s="336" t="s">
        <v>4155</v>
      </c>
      <c r="C2066" s="329">
        <v>2101</v>
      </c>
      <c r="D2066" s="329" t="s">
        <v>21</v>
      </c>
      <c r="E2066" s="329">
        <v>70950</v>
      </c>
      <c r="F2066" s="237">
        <v>10294879.912</v>
      </c>
      <c r="G2066" s="237"/>
    </row>
    <row r="2067" spans="1:7" ht="93" customHeight="1" x14ac:dyDescent="0.35">
      <c r="A2067" s="265" t="s">
        <v>3994</v>
      </c>
      <c r="B2067" s="336" t="s">
        <v>1491</v>
      </c>
      <c r="C2067" s="329">
        <v>2101</v>
      </c>
      <c r="D2067" s="329" t="s">
        <v>21</v>
      </c>
      <c r="E2067" s="329">
        <v>70950</v>
      </c>
      <c r="F2067" s="237">
        <v>11670251.952</v>
      </c>
      <c r="G2067" s="237"/>
    </row>
    <row r="2068" spans="1:7" ht="62.25" customHeight="1" x14ac:dyDescent="0.35">
      <c r="A2068" s="265" t="s">
        <v>3995</v>
      </c>
      <c r="B2068" s="336" t="s">
        <v>1492</v>
      </c>
      <c r="C2068" s="329">
        <v>2101</v>
      </c>
      <c r="D2068" s="329" t="s">
        <v>21</v>
      </c>
      <c r="E2068" s="329">
        <v>70950</v>
      </c>
      <c r="F2068" s="237">
        <v>5510042.7280000001</v>
      </c>
      <c r="G2068" s="237"/>
    </row>
    <row r="2069" spans="1:7" ht="130.5" customHeight="1" x14ac:dyDescent="0.35">
      <c r="A2069" s="265" t="s">
        <v>3996</v>
      </c>
      <c r="B2069" s="336" t="s">
        <v>1493</v>
      </c>
      <c r="C2069" s="329">
        <v>2101</v>
      </c>
      <c r="D2069" s="329" t="s">
        <v>21</v>
      </c>
      <c r="E2069" s="329">
        <v>70950</v>
      </c>
      <c r="F2069" s="237">
        <v>9462381.1559999995</v>
      </c>
      <c r="G2069" s="237"/>
    </row>
    <row r="2070" spans="1:7" ht="69" customHeight="1" x14ac:dyDescent="0.35">
      <c r="A2070" s="265" t="s">
        <v>3997</v>
      </c>
      <c r="B2070" s="336" t="s">
        <v>1494</v>
      </c>
      <c r="C2070" s="329">
        <v>2101</v>
      </c>
      <c r="D2070" s="329" t="s">
        <v>21</v>
      </c>
      <c r="E2070" s="329">
        <v>70950</v>
      </c>
      <c r="F2070" s="237">
        <v>7416032.0319999987</v>
      </c>
      <c r="G2070" s="237"/>
    </row>
    <row r="2071" spans="1:7" ht="66.75" customHeight="1" x14ac:dyDescent="0.35">
      <c r="A2071" s="265" t="s">
        <v>3998</v>
      </c>
      <c r="B2071" s="336" t="s">
        <v>1495</v>
      </c>
      <c r="C2071" s="329">
        <v>2101</v>
      </c>
      <c r="D2071" s="329" t="s">
        <v>21</v>
      </c>
      <c r="E2071" s="329">
        <v>70950</v>
      </c>
      <c r="F2071" s="237">
        <v>7243109.6400000006</v>
      </c>
      <c r="G2071" s="237"/>
    </row>
    <row r="2072" spans="1:7" ht="117.75" customHeight="1" x14ac:dyDescent="0.35">
      <c r="A2072" s="265" t="s">
        <v>3999</v>
      </c>
      <c r="B2072" s="336" t="s">
        <v>1496</v>
      </c>
      <c r="C2072" s="329">
        <v>2101</v>
      </c>
      <c r="D2072" s="329" t="s">
        <v>21</v>
      </c>
      <c r="E2072" s="329">
        <v>70950</v>
      </c>
      <c r="F2072" s="237">
        <v>12643287.596000001</v>
      </c>
      <c r="G2072" s="237"/>
    </row>
    <row r="2073" spans="1:7" ht="73.5" customHeight="1" x14ac:dyDescent="0.35">
      <c r="A2073" s="265" t="s">
        <v>4000</v>
      </c>
      <c r="B2073" s="336" t="s">
        <v>1497</v>
      </c>
      <c r="C2073" s="329">
        <v>2101</v>
      </c>
      <c r="D2073" s="329" t="s">
        <v>21</v>
      </c>
      <c r="E2073" s="329">
        <v>70950</v>
      </c>
      <c r="F2073" s="237">
        <v>24503847.175999999</v>
      </c>
      <c r="G2073" s="237"/>
    </row>
    <row r="2074" spans="1:7" ht="102" customHeight="1" x14ac:dyDescent="0.35">
      <c r="A2074" s="265" t="s">
        <v>4001</v>
      </c>
      <c r="B2074" s="336" t="s">
        <v>1498</v>
      </c>
      <c r="C2074" s="329">
        <v>2101</v>
      </c>
      <c r="D2074" s="329" t="s">
        <v>21</v>
      </c>
      <c r="E2074" s="329">
        <v>70950</v>
      </c>
      <c r="F2074" s="237">
        <v>53969425.859999999</v>
      </c>
      <c r="G2074" s="237"/>
    </row>
    <row r="2075" spans="1:7" ht="118.5" customHeight="1" x14ac:dyDescent="0.35">
      <c r="A2075" s="265" t="s">
        <v>4002</v>
      </c>
      <c r="B2075" s="336" t="s">
        <v>1499</v>
      </c>
      <c r="C2075" s="329">
        <v>2101</v>
      </c>
      <c r="D2075" s="329" t="s">
        <v>21</v>
      </c>
      <c r="E2075" s="329">
        <v>70950</v>
      </c>
      <c r="F2075" s="237">
        <v>15707797.803999998</v>
      </c>
      <c r="G2075" s="237"/>
    </row>
    <row r="2076" spans="1:7" ht="55.5" customHeight="1" x14ac:dyDescent="0.35">
      <c r="A2076" s="265" t="s">
        <v>4003</v>
      </c>
      <c r="B2076" s="336" t="s">
        <v>1500</v>
      </c>
      <c r="C2076" s="329">
        <v>2101</v>
      </c>
      <c r="D2076" s="329" t="s">
        <v>21</v>
      </c>
      <c r="E2076" s="329">
        <v>70950</v>
      </c>
      <c r="F2076" s="237">
        <v>473473.31600000005</v>
      </c>
      <c r="G2076" s="237"/>
    </row>
    <row r="2077" spans="1:7" ht="77.25" customHeight="1" x14ac:dyDescent="0.35">
      <c r="A2077" s="265" t="s">
        <v>4004</v>
      </c>
      <c r="B2077" s="336" t="s">
        <v>1501</v>
      </c>
      <c r="C2077" s="329">
        <v>2101</v>
      </c>
      <c r="D2077" s="329" t="s">
        <v>21</v>
      </c>
      <c r="E2077" s="329">
        <v>70950</v>
      </c>
      <c r="F2077" s="237">
        <v>24816146.236000001</v>
      </c>
      <c r="G2077" s="237"/>
    </row>
    <row r="2078" spans="1:7" ht="72.75" customHeight="1" x14ac:dyDescent="0.35">
      <c r="A2078" s="265" t="s">
        <v>4005</v>
      </c>
      <c r="B2078" s="336" t="s">
        <v>1502</v>
      </c>
      <c r="C2078" s="329">
        <v>2101</v>
      </c>
      <c r="D2078" s="329" t="s">
        <v>21</v>
      </c>
      <c r="E2078" s="329">
        <v>70950</v>
      </c>
      <c r="F2078" s="237">
        <v>19926864</v>
      </c>
      <c r="G2078" s="237"/>
    </row>
    <row r="2079" spans="1:7" ht="70.5" customHeight="1" x14ac:dyDescent="0.35">
      <c r="A2079" s="265" t="s">
        <v>4006</v>
      </c>
      <c r="B2079" s="336" t="s">
        <v>1503</v>
      </c>
      <c r="C2079" s="329">
        <v>2101</v>
      </c>
      <c r="D2079" s="329" t="s">
        <v>21</v>
      </c>
      <c r="E2079" s="329">
        <v>70950</v>
      </c>
      <c r="F2079" s="237">
        <v>29963520</v>
      </c>
      <c r="G2079" s="237"/>
    </row>
    <row r="2080" spans="1:7" ht="33.75" customHeight="1" x14ac:dyDescent="0.35">
      <c r="A2080" s="265" t="s">
        <v>4007</v>
      </c>
      <c r="B2080" s="336" t="s">
        <v>4243</v>
      </c>
      <c r="C2080" s="329">
        <v>2101</v>
      </c>
      <c r="D2080" s="329" t="s">
        <v>21</v>
      </c>
      <c r="E2080" s="329">
        <v>70950</v>
      </c>
      <c r="F2080" s="237">
        <v>600000000</v>
      </c>
      <c r="G2080" s="237"/>
    </row>
    <row r="2081" spans="1:7" ht="108" customHeight="1" x14ac:dyDescent="0.35">
      <c r="A2081" s="265" t="s">
        <v>4008</v>
      </c>
      <c r="B2081" s="336" t="s">
        <v>4244</v>
      </c>
      <c r="C2081" s="329">
        <v>2101</v>
      </c>
      <c r="D2081" s="329" t="s">
        <v>21</v>
      </c>
      <c r="E2081" s="329">
        <v>70950</v>
      </c>
      <c r="F2081" s="237">
        <v>4309819.88</v>
      </c>
      <c r="G2081" s="237"/>
    </row>
    <row r="2082" spans="1:7" ht="156.75" customHeight="1" x14ac:dyDescent="0.35">
      <c r="A2082" s="265" t="s">
        <v>4009</v>
      </c>
      <c r="B2082" s="336" t="s">
        <v>4245</v>
      </c>
      <c r="C2082" s="329">
        <v>2101</v>
      </c>
      <c r="D2082" s="329" t="s">
        <v>21</v>
      </c>
      <c r="E2082" s="329">
        <v>70950</v>
      </c>
      <c r="F2082" s="237">
        <v>6549847.6600000001</v>
      </c>
      <c r="G2082" s="237"/>
    </row>
    <row r="2083" spans="1:7" ht="136.5" customHeight="1" x14ac:dyDescent="0.35">
      <c r="A2083" s="265" t="s">
        <v>4010</v>
      </c>
      <c r="B2083" s="336" t="s">
        <v>4246</v>
      </c>
      <c r="C2083" s="329">
        <v>2101</v>
      </c>
      <c r="D2083" s="329" t="s">
        <v>21</v>
      </c>
      <c r="E2083" s="329">
        <v>70950</v>
      </c>
      <c r="F2083" s="237">
        <v>49775000</v>
      </c>
      <c r="G2083" s="237"/>
    </row>
    <row r="2084" spans="1:7" ht="212.25" customHeight="1" x14ac:dyDescent="0.35">
      <c r="A2084" s="265" t="s">
        <v>4011</v>
      </c>
      <c r="B2084" s="336" t="s">
        <v>4247</v>
      </c>
      <c r="C2084" s="329">
        <v>2101</v>
      </c>
      <c r="D2084" s="329" t="s">
        <v>21</v>
      </c>
      <c r="E2084" s="329">
        <v>70950</v>
      </c>
      <c r="F2084" s="237">
        <v>7357157.5999999996</v>
      </c>
      <c r="G2084" s="237"/>
    </row>
    <row r="2085" spans="1:7" ht="146.25" customHeight="1" x14ac:dyDescent="0.35">
      <c r="A2085" s="265" t="s">
        <v>4012</v>
      </c>
      <c r="B2085" s="336" t="s">
        <v>4248</v>
      </c>
      <c r="C2085" s="329">
        <v>2101</v>
      </c>
      <c r="D2085" s="329" t="s">
        <v>21</v>
      </c>
      <c r="E2085" s="329">
        <v>70950</v>
      </c>
      <c r="F2085" s="237">
        <v>42159303.590000004</v>
      </c>
      <c r="G2085" s="237"/>
    </row>
    <row r="2086" spans="1:7" ht="95.25" customHeight="1" x14ac:dyDescent="0.35">
      <c r="A2086" s="265" t="s">
        <v>4013</v>
      </c>
      <c r="B2086" s="336" t="s">
        <v>4249</v>
      </c>
      <c r="C2086" s="329">
        <v>2101</v>
      </c>
      <c r="D2086" s="329" t="s">
        <v>21</v>
      </c>
      <c r="E2086" s="329">
        <v>70950</v>
      </c>
      <c r="F2086" s="237">
        <v>36857762.100000001</v>
      </c>
      <c r="G2086" s="237"/>
    </row>
    <row r="2087" spans="1:7" ht="219" customHeight="1" x14ac:dyDescent="0.35">
      <c r="A2087" s="265" t="s">
        <v>4014</v>
      </c>
      <c r="B2087" s="336" t="s">
        <v>4250</v>
      </c>
      <c r="C2087" s="329">
        <v>2101</v>
      </c>
      <c r="D2087" s="329" t="s">
        <v>21</v>
      </c>
      <c r="E2087" s="329">
        <v>70950</v>
      </c>
      <c r="F2087" s="237">
        <v>8000000</v>
      </c>
      <c r="G2087" s="237"/>
    </row>
    <row r="2088" spans="1:7" ht="132.75" customHeight="1" x14ac:dyDescent="0.35">
      <c r="A2088" s="265" t="s">
        <v>4015</v>
      </c>
      <c r="B2088" s="336" t="s">
        <v>4264</v>
      </c>
      <c r="C2088" s="329">
        <v>2101</v>
      </c>
      <c r="D2088" s="329" t="s">
        <v>21</v>
      </c>
      <c r="E2088" s="329">
        <v>70950</v>
      </c>
      <c r="F2088" s="237">
        <v>34991109.640000001</v>
      </c>
      <c r="G2088" s="237"/>
    </row>
    <row r="2089" spans="1:7" ht="94.5" customHeight="1" x14ac:dyDescent="0.35">
      <c r="A2089" s="265" t="s">
        <v>4016</v>
      </c>
      <c r="B2089" s="336" t="s">
        <v>4251</v>
      </c>
      <c r="C2089" s="329">
        <v>2101</v>
      </c>
      <c r="D2089" s="329" t="s">
        <v>21</v>
      </c>
      <c r="E2089" s="329">
        <v>70950</v>
      </c>
      <c r="F2089" s="237">
        <v>50000000</v>
      </c>
      <c r="G2089" s="237"/>
    </row>
    <row r="2090" spans="1:7" ht="72" customHeight="1" x14ac:dyDescent="0.35">
      <c r="A2090" s="265" t="s">
        <v>4017</v>
      </c>
      <c r="B2090" s="336" t="s">
        <v>4267</v>
      </c>
      <c r="C2090" s="329">
        <v>2101</v>
      </c>
      <c r="D2090" s="329" t="s">
        <v>21</v>
      </c>
      <c r="E2090" s="329">
        <v>70950</v>
      </c>
      <c r="F2090" s="237">
        <v>90000000</v>
      </c>
      <c r="G2090" s="237"/>
    </row>
    <row r="2091" spans="1:7" ht="54" customHeight="1" x14ac:dyDescent="0.35">
      <c r="A2091" s="265" t="s">
        <v>4018</v>
      </c>
      <c r="B2091" s="336" t="s">
        <v>2924</v>
      </c>
      <c r="C2091" s="329">
        <v>2101</v>
      </c>
      <c r="D2091" s="329" t="s">
        <v>21</v>
      </c>
      <c r="E2091" s="329">
        <v>70950</v>
      </c>
      <c r="F2091" s="237">
        <v>500000000</v>
      </c>
      <c r="G2091" s="237">
        <v>150000000</v>
      </c>
    </row>
    <row r="2092" spans="1:7" ht="72" customHeight="1" x14ac:dyDescent="0.35">
      <c r="A2092" s="265" t="s">
        <v>4019</v>
      </c>
      <c r="B2092" s="336" t="s">
        <v>4156</v>
      </c>
      <c r="C2092" s="329">
        <v>2101</v>
      </c>
      <c r="D2092" s="329" t="s">
        <v>21</v>
      </c>
      <c r="E2092" s="329">
        <v>70950</v>
      </c>
      <c r="F2092" s="237">
        <v>500000000</v>
      </c>
      <c r="G2092" s="237"/>
    </row>
    <row r="2093" spans="1:7" ht="80.25" customHeight="1" x14ac:dyDescent="0.35">
      <c r="A2093" s="265" t="s">
        <v>4020</v>
      </c>
      <c r="B2093" s="336" t="s">
        <v>4157</v>
      </c>
      <c r="C2093" s="329">
        <v>2101</v>
      </c>
      <c r="D2093" s="329" t="s">
        <v>21</v>
      </c>
      <c r="E2093" s="329">
        <v>70950</v>
      </c>
      <c r="F2093" s="237">
        <v>500000000</v>
      </c>
      <c r="G2093" s="237"/>
    </row>
    <row r="2094" spans="1:7" ht="54.75" customHeight="1" x14ac:dyDescent="0.35">
      <c r="A2094" s="265" t="s">
        <v>4252</v>
      </c>
      <c r="B2094" s="336" t="s">
        <v>2925</v>
      </c>
      <c r="C2094" s="329">
        <v>2101</v>
      </c>
      <c r="D2094" s="329" t="s">
        <v>21</v>
      </c>
      <c r="E2094" s="329">
        <v>70950</v>
      </c>
      <c r="F2094" s="237">
        <v>2010243220</v>
      </c>
      <c r="G2094" s="237">
        <v>3448500000</v>
      </c>
    </row>
    <row r="2095" spans="1:7" ht="54" customHeight="1" x14ac:dyDescent="0.35">
      <c r="A2095" s="265" t="s">
        <v>4253</v>
      </c>
      <c r="B2095" s="336" t="s">
        <v>1544</v>
      </c>
      <c r="C2095" s="329">
        <v>2101</v>
      </c>
      <c r="D2095" s="329" t="s">
        <v>21</v>
      </c>
      <c r="E2095" s="329">
        <v>70950</v>
      </c>
      <c r="F2095" s="237">
        <v>235493603</v>
      </c>
      <c r="G2095" s="237"/>
    </row>
    <row r="2096" spans="1:7" ht="36" customHeight="1" x14ac:dyDescent="0.35">
      <c r="A2096" s="265" t="s">
        <v>4254</v>
      </c>
      <c r="B2096" s="336" t="s">
        <v>4158</v>
      </c>
      <c r="C2096" s="329">
        <v>2101</v>
      </c>
      <c r="D2096" s="329" t="s">
        <v>21</v>
      </c>
      <c r="E2096" s="329">
        <v>70950</v>
      </c>
      <c r="F2096" s="237">
        <v>700000000</v>
      </c>
      <c r="G2096" s="237">
        <v>900000000</v>
      </c>
    </row>
    <row r="2097" spans="1:7" ht="36" customHeight="1" x14ac:dyDescent="0.35">
      <c r="A2097" s="265" t="s">
        <v>4255</v>
      </c>
      <c r="B2097" s="336" t="s">
        <v>4077</v>
      </c>
      <c r="C2097" s="329">
        <v>2101</v>
      </c>
      <c r="D2097" s="386" t="s">
        <v>21</v>
      </c>
      <c r="E2097" s="329">
        <v>70950</v>
      </c>
      <c r="F2097" s="237">
        <v>2000000000</v>
      </c>
      <c r="G2097" s="237">
        <v>500000000</v>
      </c>
    </row>
    <row r="2098" spans="1:7" ht="36" customHeight="1" x14ac:dyDescent="0.35">
      <c r="A2098" s="265" t="s">
        <v>4256</v>
      </c>
      <c r="B2098" s="336" t="s">
        <v>2939</v>
      </c>
      <c r="C2098" s="329">
        <v>2101</v>
      </c>
      <c r="D2098" s="386" t="s">
        <v>21</v>
      </c>
      <c r="E2098" s="329">
        <v>70950</v>
      </c>
      <c r="F2098" s="237">
        <v>3000000000</v>
      </c>
      <c r="G2098" s="237">
        <v>3100000000</v>
      </c>
    </row>
    <row r="2099" spans="1:7" ht="36" customHeight="1" x14ac:dyDescent="0.35">
      <c r="A2099" s="265" t="s">
        <v>4257</v>
      </c>
      <c r="B2099" s="336" t="s">
        <v>1522</v>
      </c>
      <c r="C2099" s="329">
        <v>2101</v>
      </c>
      <c r="D2099" s="329" t="s">
        <v>21</v>
      </c>
      <c r="E2099" s="329">
        <v>70950</v>
      </c>
      <c r="F2099" s="237">
        <v>20000000</v>
      </c>
      <c r="G2099" s="237"/>
    </row>
    <row r="2100" spans="1:7" ht="36" customHeight="1" x14ac:dyDescent="0.35">
      <c r="A2100" s="265" t="s">
        <v>4258</v>
      </c>
      <c r="B2100" s="336" t="s">
        <v>1504</v>
      </c>
      <c r="C2100" s="329">
        <v>2101</v>
      </c>
      <c r="D2100" s="329" t="s">
        <v>21</v>
      </c>
      <c r="E2100" s="329">
        <v>70950</v>
      </c>
      <c r="F2100" s="237">
        <v>15000000</v>
      </c>
      <c r="G2100" s="237">
        <v>15000000</v>
      </c>
    </row>
    <row r="2101" spans="1:7" ht="36" customHeight="1" x14ac:dyDescent="0.35">
      <c r="A2101" s="265" t="s">
        <v>4259</v>
      </c>
      <c r="B2101" s="336" t="s">
        <v>85</v>
      </c>
      <c r="C2101" s="329">
        <v>2101</v>
      </c>
      <c r="D2101" s="329" t="s">
        <v>21</v>
      </c>
      <c r="E2101" s="329">
        <v>70950</v>
      </c>
      <c r="F2101" s="237">
        <v>1000000</v>
      </c>
      <c r="G2101" s="237">
        <v>500000</v>
      </c>
    </row>
    <row r="2102" spans="1:7" ht="36" customHeight="1" x14ac:dyDescent="0.35">
      <c r="A2102" s="265" t="s">
        <v>4260</v>
      </c>
      <c r="B2102" s="336" t="s">
        <v>88</v>
      </c>
      <c r="C2102" s="329">
        <v>2101</v>
      </c>
      <c r="D2102" s="329" t="s">
        <v>21</v>
      </c>
      <c r="E2102" s="329">
        <v>70950</v>
      </c>
      <c r="F2102" s="237">
        <v>5000000</v>
      </c>
      <c r="G2102" s="237">
        <v>5000000</v>
      </c>
    </row>
    <row r="2103" spans="1:7" ht="36" customHeight="1" x14ac:dyDescent="0.35">
      <c r="A2103" s="265" t="s">
        <v>4261</v>
      </c>
      <c r="B2103" s="336" t="s">
        <v>51</v>
      </c>
      <c r="C2103" s="329">
        <v>2101</v>
      </c>
      <c r="D2103" s="329" t="s">
        <v>21</v>
      </c>
      <c r="E2103" s="329">
        <v>70950</v>
      </c>
      <c r="F2103" s="237">
        <v>1500000</v>
      </c>
      <c r="G2103" s="237">
        <v>1000000</v>
      </c>
    </row>
    <row r="2104" spans="1:7" ht="31.5" customHeight="1" x14ac:dyDescent="0.35">
      <c r="A2104" s="265" t="s">
        <v>4266</v>
      </c>
      <c r="B2104" s="336" t="s">
        <v>53</v>
      </c>
      <c r="C2104" s="329">
        <v>2101</v>
      </c>
      <c r="D2104" s="329" t="s">
        <v>21</v>
      </c>
      <c r="E2104" s="329">
        <v>70950</v>
      </c>
      <c r="F2104" s="237">
        <v>35000000</v>
      </c>
      <c r="G2104" s="237">
        <v>30000000</v>
      </c>
    </row>
    <row r="2105" spans="1:7" ht="48.75" customHeight="1" x14ac:dyDescent="0.35">
      <c r="A2105" s="219"/>
      <c r="B2105" s="290" t="s">
        <v>691</v>
      </c>
      <c r="C2105" s="162"/>
      <c r="D2105" s="236"/>
      <c r="E2105" s="162"/>
      <c r="F2105" s="387">
        <v>17462001960.602753</v>
      </c>
      <c r="G2105" s="387">
        <v>11953017700.880001</v>
      </c>
    </row>
    <row r="2106" spans="1:7" s="220" customFormat="1" ht="37.5" customHeight="1" x14ac:dyDescent="0.35">
      <c r="A2106" s="243"/>
      <c r="B2106" s="352"/>
      <c r="C2106" s="240"/>
      <c r="D2106" s="241"/>
      <c r="E2106" s="240"/>
      <c r="F2106" s="242"/>
      <c r="G2106" s="242"/>
    </row>
    <row r="2107" spans="1:7" ht="30" customHeight="1" x14ac:dyDescent="0.35">
      <c r="A2107" s="456" t="s">
        <v>1505</v>
      </c>
      <c r="B2107" s="456"/>
      <c r="C2107" s="456"/>
      <c r="D2107" s="456"/>
      <c r="E2107" s="456"/>
      <c r="F2107" s="456"/>
      <c r="G2107" s="456"/>
    </row>
    <row r="2108" spans="1:7" ht="67.5" customHeight="1" x14ac:dyDescent="0.35">
      <c r="A2108" s="172" t="s">
        <v>690</v>
      </c>
      <c r="B2108" s="290" t="s">
        <v>46</v>
      </c>
      <c r="C2108" s="173" t="s">
        <v>48</v>
      </c>
      <c r="D2108" s="214" t="s">
        <v>45</v>
      </c>
      <c r="E2108" s="166" t="s">
        <v>47</v>
      </c>
      <c r="F2108" s="174" t="s">
        <v>4271</v>
      </c>
      <c r="G2108" s="174" t="s">
        <v>689</v>
      </c>
    </row>
    <row r="2109" spans="1:7" s="215" customFormat="1" ht="44.25" customHeight="1" x14ac:dyDescent="0.35">
      <c r="A2109" s="290"/>
      <c r="B2109" s="290"/>
      <c r="C2109" s="225"/>
      <c r="D2109" s="236"/>
      <c r="E2109" s="162"/>
      <c r="F2109" s="168"/>
      <c r="G2109" s="168"/>
    </row>
    <row r="2110" spans="1:7" x14ac:dyDescent="0.35">
      <c r="A2110" s="235" t="s">
        <v>1516</v>
      </c>
      <c r="B2110" s="286" t="s">
        <v>580</v>
      </c>
      <c r="C2110" s="141" t="s">
        <v>1507</v>
      </c>
      <c r="D2110" s="216" t="s">
        <v>579</v>
      </c>
      <c r="E2110" s="141" t="s">
        <v>42</v>
      </c>
      <c r="F2110" s="144">
        <v>26750000</v>
      </c>
      <c r="G2110" s="147">
        <v>22726000</v>
      </c>
    </row>
    <row r="2111" spans="1:7" x14ac:dyDescent="0.35">
      <c r="A2111" s="235" t="s">
        <v>1517</v>
      </c>
      <c r="B2111" s="286" t="s">
        <v>162</v>
      </c>
      <c r="C2111" s="141" t="s">
        <v>2</v>
      </c>
      <c r="D2111" s="216" t="s">
        <v>579</v>
      </c>
      <c r="E2111" s="141" t="s">
        <v>42</v>
      </c>
      <c r="F2111" s="144">
        <v>20350000</v>
      </c>
      <c r="G2111" s="147">
        <v>20350000</v>
      </c>
    </row>
    <row r="2112" spans="1:7" ht="22.5" customHeight="1" x14ac:dyDescent="0.35">
      <c r="A2112" s="235" t="s">
        <v>1518</v>
      </c>
      <c r="B2112" s="286" t="s">
        <v>146</v>
      </c>
      <c r="C2112" s="141" t="s">
        <v>2</v>
      </c>
      <c r="D2112" s="216" t="s">
        <v>579</v>
      </c>
      <c r="E2112" s="141" t="s">
        <v>42</v>
      </c>
      <c r="F2112" s="144">
        <v>42800000</v>
      </c>
      <c r="G2112" s="147">
        <v>46824000</v>
      </c>
    </row>
    <row r="2113" spans="1:7" ht="24.75" customHeight="1" x14ac:dyDescent="0.35">
      <c r="A2113" s="235" t="s">
        <v>1519</v>
      </c>
      <c r="B2113" s="286" t="s">
        <v>581</v>
      </c>
      <c r="C2113" s="141" t="s">
        <v>2</v>
      </c>
      <c r="D2113" s="216" t="s">
        <v>579</v>
      </c>
      <c r="E2113" s="141" t="s">
        <v>42</v>
      </c>
      <c r="F2113" s="144">
        <v>6500000</v>
      </c>
      <c r="G2113" s="147">
        <v>6500000</v>
      </c>
    </row>
    <row r="2114" spans="1:7" ht="27.75" customHeight="1" x14ac:dyDescent="0.35">
      <c r="A2114" s="235" t="s">
        <v>1520</v>
      </c>
      <c r="B2114" s="286" t="s">
        <v>582</v>
      </c>
      <c r="C2114" s="141" t="s">
        <v>2</v>
      </c>
      <c r="D2114" s="216" t="s">
        <v>579</v>
      </c>
      <c r="E2114" s="141" t="s">
        <v>42</v>
      </c>
      <c r="F2114" s="144">
        <v>3600000</v>
      </c>
      <c r="G2114" s="147">
        <v>3600000</v>
      </c>
    </row>
    <row r="2115" spans="1:7" ht="27" customHeight="1" x14ac:dyDescent="0.35">
      <c r="A2115" s="290"/>
      <c r="B2115" s="290" t="s">
        <v>691</v>
      </c>
      <c r="C2115" s="162"/>
      <c r="D2115" s="167"/>
      <c r="E2115" s="162"/>
      <c r="F2115" s="168">
        <v>100000000</v>
      </c>
      <c r="G2115" s="168">
        <v>100000000</v>
      </c>
    </row>
    <row r="2116" spans="1:7" ht="33.75" customHeight="1" x14ac:dyDescent="0.35">
      <c r="A2116" s="291"/>
      <c r="B2116" s="291"/>
      <c r="C2116" s="152"/>
      <c r="D2116" s="276"/>
      <c r="E2116" s="152"/>
      <c r="F2116" s="277"/>
      <c r="G2116" s="277"/>
    </row>
    <row r="2117" spans="1:7" ht="33.75" customHeight="1" x14ac:dyDescent="0.35">
      <c r="A2117" s="325" t="s">
        <v>1506</v>
      </c>
      <c r="B2117" s="431"/>
      <c r="C2117" s="326"/>
      <c r="D2117" s="354"/>
      <c r="E2117" s="326"/>
      <c r="F2117" s="355"/>
      <c r="G2117" s="355"/>
    </row>
    <row r="2118" spans="1:7" ht="65.25" customHeight="1" x14ac:dyDescent="0.35">
      <c r="A2118" s="172" t="s">
        <v>690</v>
      </c>
      <c r="B2118" s="290" t="s">
        <v>46</v>
      </c>
      <c r="C2118" s="173" t="s">
        <v>48</v>
      </c>
      <c r="D2118" s="214" t="s">
        <v>45</v>
      </c>
      <c r="E2118" s="166" t="s">
        <v>47</v>
      </c>
      <c r="F2118" s="174" t="s">
        <v>4271</v>
      </c>
      <c r="G2118" s="174" t="s">
        <v>689</v>
      </c>
    </row>
    <row r="2119" spans="1:7" s="215" customFormat="1" ht="36.75" customHeight="1" x14ac:dyDescent="0.35">
      <c r="A2119" s="235" t="s">
        <v>1508</v>
      </c>
      <c r="B2119" s="286" t="s">
        <v>584</v>
      </c>
      <c r="C2119" s="141" t="s">
        <v>2</v>
      </c>
      <c r="D2119" s="216" t="s">
        <v>583</v>
      </c>
      <c r="E2119" s="141" t="s">
        <v>42</v>
      </c>
      <c r="F2119" s="144">
        <v>1500000000</v>
      </c>
      <c r="G2119" s="147">
        <v>2000000000</v>
      </c>
    </row>
    <row r="2120" spans="1:7" ht="45.75" customHeight="1" x14ac:dyDescent="0.35">
      <c r="A2120" s="235" t="s">
        <v>1509</v>
      </c>
      <c r="B2120" s="286" t="s">
        <v>1512</v>
      </c>
      <c r="C2120" s="141" t="s">
        <v>2</v>
      </c>
      <c r="D2120" s="216" t="s">
        <v>583</v>
      </c>
      <c r="E2120" s="141">
        <v>70950</v>
      </c>
      <c r="F2120" s="144">
        <v>15000000</v>
      </c>
      <c r="G2120" s="147"/>
    </row>
    <row r="2121" spans="1:7" ht="42.75" customHeight="1" x14ac:dyDescent="0.35">
      <c r="A2121" s="235" t="s">
        <v>1510</v>
      </c>
      <c r="B2121" s="286" t="s">
        <v>1514</v>
      </c>
      <c r="C2121" s="141" t="s">
        <v>2</v>
      </c>
      <c r="D2121" s="216" t="s">
        <v>583</v>
      </c>
      <c r="E2121" s="141">
        <v>70950</v>
      </c>
      <c r="F2121" s="144">
        <v>30000000</v>
      </c>
      <c r="G2121" s="147"/>
    </row>
    <row r="2122" spans="1:7" ht="33" customHeight="1" x14ac:dyDescent="0.35">
      <c r="A2122" s="235" t="s">
        <v>1511</v>
      </c>
      <c r="B2122" s="286" t="s">
        <v>82</v>
      </c>
      <c r="C2122" s="141" t="s">
        <v>2</v>
      </c>
      <c r="D2122" s="216" t="s">
        <v>583</v>
      </c>
      <c r="E2122" s="141">
        <v>70950</v>
      </c>
      <c r="F2122" s="144">
        <v>5000000</v>
      </c>
      <c r="G2122" s="147"/>
    </row>
    <row r="2123" spans="1:7" ht="30.75" customHeight="1" x14ac:dyDescent="0.35">
      <c r="A2123" s="219"/>
      <c r="B2123" s="388" t="s">
        <v>691</v>
      </c>
      <c r="C2123" s="162"/>
      <c r="D2123" s="236"/>
      <c r="E2123" s="162"/>
      <c r="F2123" s="227">
        <v>1550000000</v>
      </c>
      <c r="G2123" s="227">
        <v>2000000000</v>
      </c>
    </row>
    <row r="2124" spans="1:7" s="220" customFormat="1" ht="12.75" customHeight="1" x14ac:dyDescent="0.35">
      <c r="A2124" s="243"/>
      <c r="B2124" s="352"/>
      <c r="C2124" s="240"/>
      <c r="D2124" s="241"/>
      <c r="E2124" s="240"/>
      <c r="F2124" s="242"/>
      <c r="G2124" s="242"/>
    </row>
    <row r="2125" spans="1:7" ht="15.75" customHeight="1" x14ac:dyDescent="0.35">
      <c r="A2125" s="243"/>
      <c r="B2125" s="352"/>
      <c r="C2125" s="240"/>
      <c r="D2125" s="241"/>
      <c r="E2125" s="240"/>
      <c r="F2125" s="242"/>
      <c r="G2125" s="242"/>
    </row>
    <row r="2126" spans="1:7" ht="48.75" customHeight="1" x14ac:dyDescent="0.35">
      <c r="A2126" s="389" t="s">
        <v>2864</v>
      </c>
      <c r="B2126" s="441"/>
      <c r="C2126" s="326"/>
      <c r="D2126" s="390"/>
      <c r="E2126" s="326"/>
      <c r="F2126" s="355"/>
      <c r="G2126" s="355"/>
    </row>
    <row r="2127" spans="1:7" ht="50.25" customHeight="1" x14ac:dyDescent="0.35">
      <c r="A2127" s="172" t="s">
        <v>690</v>
      </c>
      <c r="B2127" s="290" t="s">
        <v>46</v>
      </c>
      <c r="C2127" s="166" t="s">
        <v>48</v>
      </c>
      <c r="D2127" s="172" t="s">
        <v>45</v>
      </c>
      <c r="E2127" s="166" t="s">
        <v>47</v>
      </c>
      <c r="F2127" s="174" t="s">
        <v>4271</v>
      </c>
      <c r="G2127" s="174" t="s">
        <v>689</v>
      </c>
    </row>
    <row r="2128" spans="1:7" s="215" customFormat="1" ht="49.5" customHeight="1" x14ac:dyDescent="0.35">
      <c r="A2128" s="235" t="s">
        <v>1019</v>
      </c>
      <c r="B2128" s="286" t="s">
        <v>1107</v>
      </c>
      <c r="C2128" s="329" t="s">
        <v>2</v>
      </c>
      <c r="D2128" s="330" t="s">
        <v>4373</v>
      </c>
      <c r="E2128" s="329">
        <v>70930</v>
      </c>
      <c r="F2128" s="237">
        <v>25000000</v>
      </c>
      <c r="G2128" s="237">
        <v>372872.08999999985</v>
      </c>
    </row>
    <row r="2129" spans="1:7" ht="48" customHeight="1" x14ac:dyDescent="0.35">
      <c r="A2129" s="235" t="s">
        <v>1020</v>
      </c>
      <c r="B2129" s="286" t="s">
        <v>1108</v>
      </c>
      <c r="C2129" s="329" t="s">
        <v>2</v>
      </c>
      <c r="D2129" s="330" t="s">
        <v>4373</v>
      </c>
      <c r="E2129" s="329">
        <v>70930</v>
      </c>
      <c r="F2129" s="237">
        <v>30000000</v>
      </c>
      <c r="G2129" s="237">
        <v>6349320.2399999984</v>
      </c>
    </row>
    <row r="2130" spans="1:7" ht="54" customHeight="1" x14ac:dyDescent="0.35">
      <c r="A2130" s="235" t="s">
        <v>1021</v>
      </c>
      <c r="B2130" s="286" t="s">
        <v>1109</v>
      </c>
      <c r="C2130" s="329" t="s">
        <v>2</v>
      </c>
      <c r="D2130" s="330" t="s">
        <v>4373</v>
      </c>
      <c r="E2130" s="329">
        <v>70930</v>
      </c>
      <c r="F2130" s="237">
        <v>30000000</v>
      </c>
      <c r="G2130" s="237">
        <v>12140617.57</v>
      </c>
    </row>
    <row r="2131" spans="1:7" ht="54" customHeight="1" x14ac:dyDescent="0.35">
      <c r="A2131" s="235" t="s">
        <v>1022</v>
      </c>
      <c r="B2131" s="286" t="s">
        <v>1110</v>
      </c>
      <c r="C2131" s="329" t="s">
        <v>2</v>
      </c>
      <c r="D2131" s="330" t="s">
        <v>4373</v>
      </c>
      <c r="E2131" s="329">
        <v>70930</v>
      </c>
      <c r="F2131" s="237">
        <v>11000000</v>
      </c>
      <c r="G2131" s="237">
        <v>5401678.1200000001</v>
      </c>
    </row>
    <row r="2132" spans="1:7" ht="63" customHeight="1" x14ac:dyDescent="0.35">
      <c r="A2132" s="235" t="s">
        <v>1023</v>
      </c>
      <c r="B2132" s="286" t="s">
        <v>1111</v>
      </c>
      <c r="C2132" s="329" t="s">
        <v>2</v>
      </c>
      <c r="D2132" s="330" t="s">
        <v>4373</v>
      </c>
      <c r="E2132" s="329">
        <v>70930</v>
      </c>
      <c r="F2132" s="237">
        <v>10000000</v>
      </c>
      <c r="G2132" s="237">
        <v>55684.969999998808</v>
      </c>
    </row>
    <row r="2133" spans="1:7" ht="45.75" customHeight="1" x14ac:dyDescent="0.35">
      <c r="A2133" s="235" t="s">
        <v>1024</v>
      </c>
      <c r="B2133" s="286" t="s">
        <v>1112</v>
      </c>
      <c r="C2133" s="329" t="s">
        <v>2</v>
      </c>
      <c r="D2133" s="330" t="s">
        <v>4373</v>
      </c>
      <c r="E2133" s="329">
        <v>70930</v>
      </c>
      <c r="F2133" s="237">
        <v>18000000</v>
      </c>
      <c r="G2133" s="237">
        <v>13390665</v>
      </c>
    </row>
    <row r="2134" spans="1:7" ht="57" customHeight="1" x14ac:dyDescent="0.35">
      <c r="A2134" s="235" t="s">
        <v>1025</v>
      </c>
      <c r="B2134" s="286" t="s">
        <v>1113</v>
      </c>
      <c r="C2134" s="329" t="s">
        <v>2</v>
      </c>
      <c r="D2134" s="330" t="s">
        <v>4373</v>
      </c>
      <c r="E2134" s="329">
        <v>70930</v>
      </c>
      <c r="F2134" s="237">
        <v>25000000</v>
      </c>
      <c r="G2134" s="237">
        <v>6033245.7300000004</v>
      </c>
    </row>
    <row r="2135" spans="1:7" ht="58.5" customHeight="1" x14ac:dyDescent="0.35">
      <c r="A2135" s="235" t="s">
        <v>1026</v>
      </c>
      <c r="B2135" s="286" t="s">
        <v>1114</v>
      </c>
      <c r="C2135" s="329" t="s">
        <v>2</v>
      </c>
      <c r="D2135" s="330" t="s">
        <v>4373</v>
      </c>
      <c r="E2135" s="329">
        <v>70930</v>
      </c>
      <c r="F2135" s="237">
        <v>8822924.8599999994</v>
      </c>
      <c r="G2135" s="237">
        <v>5763837.7800000012</v>
      </c>
    </row>
    <row r="2136" spans="1:7" ht="49.5" customHeight="1" x14ac:dyDescent="0.35">
      <c r="A2136" s="235" t="s">
        <v>1027</v>
      </c>
      <c r="B2136" s="286" t="s">
        <v>1115</v>
      </c>
      <c r="C2136" s="329" t="s">
        <v>2</v>
      </c>
      <c r="D2136" s="330" t="s">
        <v>4373</v>
      </c>
      <c r="E2136" s="329">
        <v>70930</v>
      </c>
      <c r="F2136" s="237">
        <v>11000000</v>
      </c>
      <c r="G2136" s="237">
        <v>583914.51</v>
      </c>
    </row>
    <row r="2137" spans="1:7" ht="80.25" customHeight="1" x14ac:dyDescent="0.35">
      <c r="A2137" s="235" t="s">
        <v>1028</v>
      </c>
      <c r="B2137" s="286" t="s">
        <v>1116</v>
      </c>
      <c r="C2137" s="329" t="s">
        <v>2</v>
      </c>
      <c r="D2137" s="330" t="s">
        <v>4373</v>
      </c>
      <c r="E2137" s="329">
        <v>70930</v>
      </c>
      <c r="F2137" s="237">
        <v>16168693</v>
      </c>
      <c r="G2137" s="237">
        <v>20296179.786000002</v>
      </c>
    </row>
    <row r="2138" spans="1:7" ht="57" customHeight="1" x14ac:dyDescent="0.35">
      <c r="A2138" s="235" t="s">
        <v>1029</v>
      </c>
      <c r="B2138" s="286" t="s">
        <v>1117</v>
      </c>
      <c r="C2138" s="329">
        <v>2101</v>
      </c>
      <c r="D2138" s="330" t="s">
        <v>4373</v>
      </c>
      <c r="E2138" s="329">
        <v>70930</v>
      </c>
      <c r="F2138" s="237">
        <v>43000000</v>
      </c>
      <c r="G2138" s="237">
        <v>1470218.328</v>
      </c>
    </row>
    <row r="2139" spans="1:7" ht="48" customHeight="1" x14ac:dyDescent="0.35">
      <c r="A2139" s="235" t="s">
        <v>1030</v>
      </c>
      <c r="B2139" s="286" t="s">
        <v>1118</v>
      </c>
      <c r="C2139" s="329">
        <v>2101</v>
      </c>
      <c r="D2139" s="330" t="s">
        <v>4373</v>
      </c>
      <c r="E2139" s="329">
        <v>70930</v>
      </c>
      <c r="F2139" s="237">
        <v>13000000</v>
      </c>
      <c r="G2139" s="237">
        <v>7500000</v>
      </c>
    </row>
    <row r="2140" spans="1:7" ht="41.25" customHeight="1" x14ac:dyDescent="0.35">
      <c r="A2140" s="235" t="s">
        <v>1031</v>
      </c>
      <c r="B2140" s="286" t="s">
        <v>1119</v>
      </c>
      <c r="C2140" s="329">
        <v>2101</v>
      </c>
      <c r="D2140" s="330" t="s">
        <v>4373</v>
      </c>
      <c r="E2140" s="329">
        <v>70930</v>
      </c>
      <c r="F2140" s="237">
        <v>30000000</v>
      </c>
      <c r="G2140" s="237">
        <v>29572644</v>
      </c>
    </row>
    <row r="2141" spans="1:7" ht="44.25" customHeight="1" x14ac:dyDescent="0.35">
      <c r="A2141" s="235" t="s">
        <v>1032</v>
      </c>
      <c r="B2141" s="286" t="s">
        <v>1120</v>
      </c>
      <c r="C2141" s="329">
        <v>2101</v>
      </c>
      <c r="D2141" s="330" t="s">
        <v>4373</v>
      </c>
      <c r="E2141" s="329">
        <v>70930</v>
      </c>
      <c r="F2141" s="237">
        <v>20008382.140000001</v>
      </c>
      <c r="G2141" s="237">
        <v>8780515.3599999994</v>
      </c>
    </row>
    <row r="2142" spans="1:7" ht="54.75" customHeight="1" x14ac:dyDescent="0.35">
      <c r="A2142" s="235" t="s">
        <v>1033</v>
      </c>
      <c r="B2142" s="286" t="s">
        <v>1121</v>
      </c>
      <c r="C2142" s="329">
        <v>2101</v>
      </c>
      <c r="D2142" s="330" t="s">
        <v>4373</v>
      </c>
      <c r="E2142" s="329">
        <v>70930</v>
      </c>
      <c r="F2142" s="237">
        <v>30000000</v>
      </c>
      <c r="G2142" s="237">
        <v>15255254.836000003</v>
      </c>
    </row>
    <row r="2143" spans="1:7" ht="59.25" customHeight="1" x14ac:dyDescent="0.35">
      <c r="A2143" s="235" t="s">
        <v>1034</v>
      </c>
      <c r="B2143" s="286" t="s">
        <v>1122</v>
      </c>
      <c r="C2143" s="329">
        <v>2101</v>
      </c>
      <c r="D2143" s="330" t="s">
        <v>4373</v>
      </c>
      <c r="E2143" s="329">
        <v>70930</v>
      </c>
      <c r="F2143" s="237">
        <v>30000000</v>
      </c>
      <c r="G2143" s="237">
        <v>2000000</v>
      </c>
    </row>
    <row r="2144" spans="1:7" ht="56.25" customHeight="1" x14ac:dyDescent="0.35">
      <c r="A2144" s="235" t="s">
        <v>1035</v>
      </c>
      <c r="B2144" s="286" t="s">
        <v>1123</v>
      </c>
      <c r="C2144" s="329">
        <v>2101</v>
      </c>
      <c r="D2144" s="330" t="s">
        <v>4373</v>
      </c>
      <c r="E2144" s="329">
        <v>70930</v>
      </c>
      <c r="F2144" s="237">
        <v>18000000</v>
      </c>
      <c r="G2144" s="237">
        <v>6800000</v>
      </c>
    </row>
    <row r="2145" spans="1:7" ht="73.5" customHeight="1" x14ac:dyDescent="0.35">
      <c r="A2145" s="235" t="s">
        <v>1036</v>
      </c>
      <c r="B2145" s="286" t="s">
        <v>1124</v>
      </c>
      <c r="C2145" s="329">
        <v>2101</v>
      </c>
      <c r="D2145" s="330" t="s">
        <v>4373</v>
      </c>
      <c r="E2145" s="329">
        <v>70930</v>
      </c>
      <c r="F2145" s="237">
        <v>50000000</v>
      </c>
      <c r="G2145" s="237">
        <v>2000000</v>
      </c>
    </row>
    <row r="2146" spans="1:7" ht="44.25" customHeight="1" x14ac:dyDescent="0.35">
      <c r="A2146" s="235" t="s">
        <v>1037</v>
      </c>
      <c r="B2146" s="286" t="s">
        <v>1125</v>
      </c>
      <c r="C2146" s="329">
        <v>2101</v>
      </c>
      <c r="D2146" s="330" t="s">
        <v>4373</v>
      </c>
      <c r="E2146" s="329">
        <v>70930</v>
      </c>
      <c r="F2146" s="237">
        <v>10000000</v>
      </c>
      <c r="G2146" s="237">
        <v>21600000</v>
      </c>
    </row>
    <row r="2147" spans="1:7" ht="63.75" customHeight="1" x14ac:dyDescent="0.35">
      <c r="A2147" s="235" t="s">
        <v>1038</v>
      </c>
      <c r="B2147" s="286" t="s">
        <v>1126</v>
      </c>
      <c r="C2147" s="329">
        <v>2101</v>
      </c>
      <c r="D2147" s="330" t="s">
        <v>4373</v>
      </c>
      <c r="E2147" s="329">
        <v>70930</v>
      </c>
      <c r="F2147" s="237">
        <v>35000000</v>
      </c>
      <c r="G2147" s="237">
        <v>8780515.3599999994</v>
      </c>
    </row>
    <row r="2148" spans="1:7" ht="54.75" customHeight="1" x14ac:dyDescent="0.35">
      <c r="A2148" s="235" t="s">
        <v>1039</v>
      </c>
      <c r="B2148" s="286" t="s">
        <v>1127</v>
      </c>
      <c r="C2148" s="329">
        <v>2101</v>
      </c>
      <c r="D2148" s="330" t="s">
        <v>4373</v>
      </c>
      <c r="E2148" s="329">
        <v>70930</v>
      </c>
      <c r="F2148" s="237">
        <v>36000000</v>
      </c>
      <c r="G2148" s="237">
        <v>8780515.3599999994</v>
      </c>
    </row>
    <row r="2149" spans="1:7" ht="62.25" customHeight="1" x14ac:dyDescent="0.35">
      <c r="A2149" s="235" t="s">
        <v>1040</v>
      </c>
      <c r="B2149" s="286" t="s">
        <v>1128</v>
      </c>
      <c r="C2149" s="329">
        <v>2101</v>
      </c>
      <c r="D2149" s="330" t="s">
        <v>4373</v>
      </c>
      <c r="E2149" s="329">
        <v>70930</v>
      </c>
      <c r="F2149" s="237">
        <v>40000000</v>
      </c>
      <c r="G2149" s="237">
        <v>15255254.836000003</v>
      </c>
    </row>
    <row r="2150" spans="1:7" ht="61.5" customHeight="1" x14ac:dyDescent="0.35">
      <c r="A2150" s="235" t="s">
        <v>1041</v>
      </c>
      <c r="B2150" s="286" t="s">
        <v>1129</v>
      </c>
      <c r="C2150" s="329">
        <v>2101</v>
      </c>
      <c r="D2150" s="330" t="s">
        <v>4373</v>
      </c>
      <c r="E2150" s="329">
        <v>70930</v>
      </c>
      <c r="F2150" s="237">
        <v>77000000</v>
      </c>
      <c r="G2150" s="237">
        <v>15255254.836000003</v>
      </c>
    </row>
    <row r="2151" spans="1:7" ht="55.5" customHeight="1" x14ac:dyDescent="0.35">
      <c r="A2151" s="235" t="s">
        <v>1042</v>
      </c>
      <c r="B2151" s="286" t="s">
        <v>1130</v>
      </c>
      <c r="C2151" s="329">
        <v>2101</v>
      </c>
      <c r="D2151" s="330" t="s">
        <v>4373</v>
      </c>
      <c r="E2151" s="329">
        <v>70930</v>
      </c>
      <c r="F2151" s="237">
        <v>77000000</v>
      </c>
      <c r="G2151" s="237">
        <v>2098769.2960000001</v>
      </c>
    </row>
    <row r="2152" spans="1:7" ht="57" customHeight="1" x14ac:dyDescent="0.35">
      <c r="A2152" s="235" t="s">
        <v>1043</v>
      </c>
      <c r="B2152" s="286" t="s">
        <v>1131</v>
      </c>
      <c r="C2152" s="329">
        <v>2101</v>
      </c>
      <c r="D2152" s="330" t="s">
        <v>4373</v>
      </c>
      <c r="E2152" s="329">
        <v>70930</v>
      </c>
      <c r="F2152" s="237">
        <v>76000000</v>
      </c>
      <c r="G2152" s="237">
        <v>6467477.120000001</v>
      </c>
    </row>
    <row r="2153" spans="1:7" ht="73.5" customHeight="1" x14ac:dyDescent="0.35">
      <c r="A2153" s="235" t="s">
        <v>1044</v>
      </c>
      <c r="B2153" s="286" t="s">
        <v>1132</v>
      </c>
      <c r="C2153" s="329">
        <v>2101</v>
      </c>
      <c r="D2153" s="330" t="s">
        <v>4373</v>
      </c>
      <c r="E2153" s="329">
        <v>70930</v>
      </c>
      <c r="F2153" s="237">
        <v>10000000</v>
      </c>
      <c r="G2153" s="237">
        <v>18303709.199999999</v>
      </c>
    </row>
    <row r="2154" spans="1:7" ht="51.75" customHeight="1" x14ac:dyDescent="0.35">
      <c r="A2154" s="235" t="s">
        <v>1045</v>
      </c>
      <c r="B2154" s="286" t="s">
        <v>1133</v>
      </c>
      <c r="C2154" s="329">
        <v>2101</v>
      </c>
      <c r="D2154" s="330" t="s">
        <v>4373</v>
      </c>
      <c r="E2154" s="329">
        <v>70930</v>
      </c>
      <c r="F2154" s="237">
        <v>10000000</v>
      </c>
      <c r="G2154" s="237">
        <v>1594913.2720000001</v>
      </c>
    </row>
    <row r="2155" spans="1:7" ht="58.5" customHeight="1" x14ac:dyDescent="0.35">
      <c r="A2155" s="235" t="s">
        <v>1046</v>
      </c>
      <c r="B2155" s="286" t="s">
        <v>1134</v>
      </c>
      <c r="C2155" s="329">
        <v>2101</v>
      </c>
      <c r="D2155" s="330" t="s">
        <v>4373</v>
      </c>
      <c r="E2155" s="329">
        <v>70930</v>
      </c>
      <c r="F2155" s="237">
        <v>30000000</v>
      </c>
      <c r="G2155" s="237">
        <v>8780515.3599999994</v>
      </c>
    </row>
    <row r="2156" spans="1:7" ht="49.5" customHeight="1" x14ac:dyDescent="0.35">
      <c r="A2156" s="235" t="s">
        <v>1047</v>
      </c>
      <c r="B2156" s="286" t="s">
        <v>1135</v>
      </c>
      <c r="C2156" s="329">
        <v>2101</v>
      </c>
      <c r="D2156" s="330" t="s">
        <v>4373</v>
      </c>
      <c r="E2156" s="329">
        <v>70930</v>
      </c>
      <c r="F2156" s="237">
        <v>10000000</v>
      </c>
      <c r="G2156" s="237">
        <v>1557359.9240000001</v>
      </c>
    </row>
    <row r="2157" spans="1:7" ht="57.75" customHeight="1" x14ac:dyDescent="0.35">
      <c r="A2157" s="235" t="s">
        <v>1048</v>
      </c>
      <c r="B2157" s="286" t="s">
        <v>1136</v>
      </c>
      <c r="C2157" s="329">
        <v>2101</v>
      </c>
      <c r="D2157" s="330" t="s">
        <v>4373</v>
      </c>
      <c r="E2157" s="329">
        <v>70930</v>
      </c>
      <c r="F2157" s="237">
        <v>10000000</v>
      </c>
      <c r="G2157" s="237">
        <v>222725.98800000001</v>
      </c>
    </row>
    <row r="2158" spans="1:7" ht="56.25" customHeight="1" x14ac:dyDescent="0.35">
      <c r="A2158" s="235" t="s">
        <v>1049</v>
      </c>
      <c r="B2158" s="286" t="s">
        <v>1138</v>
      </c>
      <c r="C2158" s="329">
        <v>2101</v>
      </c>
      <c r="D2158" s="330" t="s">
        <v>4373</v>
      </c>
      <c r="E2158" s="329">
        <v>70930</v>
      </c>
      <c r="F2158" s="237">
        <v>5000000000</v>
      </c>
      <c r="G2158" s="237">
        <v>36970435.152000003</v>
      </c>
    </row>
    <row r="2159" spans="1:7" ht="51.75" customHeight="1" x14ac:dyDescent="0.35">
      <c r="A2159" s="275"/>
      <c r="B2159" s="290" t="s">
        <v>691</v>
      </c>
      <c r="C2159" s="156"/>
      <c r="D2159" s="216"/>
      <c r="E2159" s="156"/>
      <c r="F2159" s="227">
        <v>5840000000</v>
      </c>
      <c r="G2159" s="227">
        <v>289434094.02400005</v>
      </c>
    </row>
    <row r="2160" spans="1:7" ht="36" customHeight="1" x14ac:dyDescent="0.35">
      <c r="A2160" s="243"/>
      <c r="B2160" s="291"/>
      <c r="C2160" s="240"/>
      <c r="D2160" s="273"/>
      <c r="E2160" s="240"/>
      <c r="F2160" s="281"/>
      <c r="G2160" s="281"/>
    </row>
    <row r="2161" spans="1:7" ht="26.25" customHeight="1" x14ac:dyDescent="0.35">
      <c r="A2161" s="325" t="s">
        <v>2865</v>
      </c>
      <c r="B2161" s="352"/>
      <c r="C2161" s="240"/>
      <c r="D2161" s="273"/>
      <c r="E2161" s="240"/>
      <c r="F2161" s="242"/>
      <c r="G2161" s="242"/>
    </row>
    <row r="2162" spans="1:7" ht="72.75" customHeight="1" x14ac:dyDescent="0.35">
      <c r="A2162" s="290" t="s">
        <v>690</v>
      </c>
      <c r="B2162" s="290" t="s">
        <v>46</v>
      </c>
      <c r="C2162" s="225" t="s">
        <v>48</v>
      </c>
      <c r="D2162" s="236" t="s">
        <v>45</v>
      </c>
      <c r="E2162" s="162" t="s">
        <v>47</v>
      </c>
      <c r="F2162" s="168" t="s">
        <v>4271</v>
      </c>
      <c r="G2162" s="168" t="s">
        <v>689</v>
      </c>
    </row>
    <row r="2163" spans="1:7" ht="47.25" customHeight="1" x14ac:dyDescent="0.35">
      <c r="A2163" s="235" t="s">
        <v>4188</v>
      </c>
      <c r="B2163" s="286" t="s">
        <v>1137</v>
      </c>
      <c r="C2163" s="329">
        <v>2101</v>
      </c>
      <c r="D2163" s="330" t="s">
        <v>4373</v>
      </c>
      <c r="E2163" s="329">
        <v>70930</v>
      </c>
      <c r="F2163" s="237">
        <v>650000000</v>
      </c>
      <c r="G2163" s="237">
        <v>4362101.4400000004</v>
      </c>
    </row>
    <row r="2164" spans="1:7" ht="37.5" customHeight="1" x14ac:dyDescent="0.35">
      <c r="A2164" s="219"/>
      <c r="B2164" s="290" t="s">
        <v>691</v>
      </c>
      <c r="C2164" s="225"/>
      <c r="D2164" s="236"/>
      <c r="E2164" s="225"/>
      <c r="F2164" s="227">
        <v>650000000</v>
      </c>
      <c r="G2164" s="227"/>
    </row>
    <row r="2165" spans="1:7" s="220" customFormat="1" ht="20.25" customHeight="1" x14ac:dyDescent="0.35">
      <c r="A2165" s="243"/>
      <c r="B2165" s="352"/>
      <c r="C2165" s="240"/>
      <c r="D2165" s="273"/>
      <c r="E2165" s="240"/>
      <c r="F2165" s="242"/>
      <c r="G2165" s="242"/>
    </row>
    <row r="2166" spans="1:7" ht="20.25" customHeight="1" x14ac:dyDescent="0.35">
      <c r="A2166" s="311"/>
      <c r="B2166" s="430"/>
      <c r="C2166" s="312"/>
      <c r="D2166" s="313"/>
      <c r="E2166" s="312"/>
      <c r="F2166" s="314"/>
      <c r="G2166" s="314"/>
    </row>
    <row r="2167" spans="1:7" ht="32.25" customHeight="1" x14ac:dyDescent="0.35">
      <c r="A2167" s="325" t="s">
        <v>859</v>
      </c>
      <c r="B2167" s="431"/>
      <c r="C2167" s="326"/>
      <c r="D2167" s="354"/>
      <c r="E2167" s="326"/>
      <c r="F2167" s="355"/>
      <c r="G2167" s="355"/>
    </row>
    <row r="2168" spans="1:7" ht="72" customHeight="1" x14ac:dyDescent="0.35">
      <c r="A2168" s="290" t="s">
        <v>690</v>
      </c>
      <c r="B2168" s="290" t="s">
        <v>46</v>
      </c>
      <c r="C2168" s="225" t="s">
        <v>48</v>
      </c>
      <c r="D2168" s="236" t="s">
        <v>45</v>
      </c>
      <c r="E2168" s="162" t="s">
        <v>47</v>
      </c>
      <c r="F2168" s="168" t="s">
        <v>4271</v>
      </c>
      <c r="G2168" s="168" t="s">
        <v>689</v>
      </c>
    </row>
    <row r="2169" spans="1:7" ht="45" customHeight="1" x14ac:dyDescent="0.35">
      <c r="A2169" s="235" t="s">
        <v>1584</v>
      </c>
      <c r="B2169" s="286" t="s">
        <v>1609</v>
      </c>
      <c r="C2169" s="329">
        <v>2101</v>
      </c>
      <c r="D2169" s="330" t="s">
        <v>20</v>
      </c>
      <c r="E2169" s="329">
        <v>70941</v>
      </c>
      <c r="F2169" s="147">
        <v>416467424</v>
      </c>
      <c r="G2169" s="391">
        <v>2223384421.0599999</v>
      </c>
    </row>
    <row r="2170" spans="1:7" ht="43.5" customHeight="1" x14ac:dyDescent="0.35">
      <c r="A2170" s="235" t="s">
        <v>1585</v>
      </c>
      <c r="B2170" s="286" t="s">
        <v>1610</v>
      </c>
      <c r="C2170" s="329">
        <v>2101</v>
      </c>
      <c r="D2170" s="330" t="s">
        <v>20</v>
      </c>
      <c r="E2170" s="329">
        <v>70941</v>
      </c>
      <c r="F2170" s="147">
        <v>400000000</v>
      </c>
      <c r="G2170" s="391">
        <v>309142357.18000001</v>
      </c>
    </row>
    <row r="2171" spans="1:7" ht="78.75" customHeight="1" x14ac:dyDescent="0.35">
      <c r="A2171" s="235" t="s">
        <v>1586</v>
      </c>
      <c r="B2171" s="286" t="s">
        <v>1611</v>
      </c>
      <c r="C2171" s="329">
        <v>2101</v>
      </c>
      <c r="D2171" s="330" t="s">
        <v>20</v>
      </c>
      <c r="E2171" s="329">
        <v>70941</v>
      </c>
      <c r="F2171" s="147">
        <v>74393597.819999993</v>
      </c>
      <c r="G2171" s="391">
        <v>97526385.180000007</v>
      </c>
    </row>
    <row r="2172" spans="1:7" ht="82.5" customHeight="1" x14ac:dyDescent="0.35">
      <c r="A2172" s="235" t="s">
        <v>1587</v>
      </c>
      <c r="B2172" s="286" t="s">
        <v>1612</v>
      </c>
      <c r="C2172" s="329">
        <v>2101</v>
      </c>
      <c r="D2172" s="330" t="s">
        <v>20</v>
      </c>
      <c r="E2172" s="329">
        <v>70941</v>
      </c>
      <c r="F2172" s="147">
        <v>7537691.5099999998</v>
      </c>
      <c r="G2172" s="391">
        <v>25740000</v>
      </c>
    </row>
    <row r="2173" spans="1:7" ht="54.75" customHeight="1" x14ac:dyDescent="0.35">
      <c r="A2173" s="235" t="s">
        <v>1588</v>
      </c>
      <c r="B2173" s="286" t="s">
        <v>1613</v>
      </c>
      <c r="C2173" s="329">
        <v>2101</v>
      </c>
      <c r="D2173" s="330" t="s">
        <v>20</v>
      </c>
      <c r="E2173" s="329">
        <v>70941</v>
      </c>
      <c r="F2173" s="147">
        <v>50000000</v>
      </c>
      <c r="G2173" s="391">
        <v>21911194.02</v>
      </c>
    </row>
    <row r="2174" spans="1:7" ht="84.75" customHeight="1" x14ac:dyDescent="0.35">
      <c r="A2174" s="235" t="s">
        <v>1589</v>
      </c>
      <c r="B2174" s="286" t="s">
        <v>1614</v>
      </c>
      <c r="C2174" s="329">
        <v>2101</v>
      </c>
      <c r="D2174" s="330" t="s">
        <v>20</v>
      </c>
      <c r="E2174" s="329">
        <v>70941</v>
      </c>
      <c r="F2174" s="147">
        <v>36883075.159999996</v>
      </c>
      <c r="G2174" s="391">
        <v>37074331.549999997</v>
      </c>
    </row>
    <row r="2175" spans="1:7" ht="60" customHeight="1" x14ac:dyDescent="0.35">
      <c r="A2175" s="235" t="s">
        <v>1590</v>
      </c>
      <c r="B2175" s="286" t="s">
        <v>585</v>
      </c>
      <c r="C2175" s="329">
        <v>2101</v>
      </c>
      <c r="D2175" s="330" t="s">
        <v>20</v>
      </c>
      <c r="E2175" s="329">
        <v>70941</v>
      </c>
      <c r="F2175" s="147">
        <v>306458841</v>
      </c>
      <c r="G2175" s="391">
        <v>400959410.98000002</v>
      </c>
    </row>
    <row r="2176" spans="1:7" ht="67.5" customHeight="1" x14ac:dyDescent="0.35">
      <c r="A2176" s="235" t="s">
        <v>1591</v>
      </c>
      <c r="B2176" s="286" t="s">
        <v>586</v>
      </c>
      <c r="C2176" s="329">
        <v>2101</v>
      </c>
      <c r="D2176" s="330" t="s">
        <v>20</v>
      </c>
      <c r="E2176" s="329">
        <v>70941</v>
      </c>
      <c r="F2176" s="147">
        <v>356025817</v>
      </c>
      <c r="G2176" s="391">
        <v>287012006.17000002</v>
      </c>
    </row>
    <row r="2177" spans="1:143" ht="51.75" customHeight="1" x14ac:dyDescent="0.35">
      <c r="A2177" s="235" t="s">
        <v>1592</v>
      </c>
      <c r="B2177" s="286" t="s">
        <v>1615</v>
      </c>
      <c r="C2177" s="329">
        <v>2101</v>
      </c>
      <c r="D2177" s="330" t="s">
        <v>20</v>
      </c>
      <c r="E2177" s="329">
        <v>70941</v>
      </c>
      <c r="F2177" s="147">
        <v>297724048</v>
      </c>
      <c r="G2177" s="391">
        <v>401494588.88999999</v>
      </c>
    </row>
    <row r="2178" spans="1:143" ht="31.5" customHeight="1" x14ac:dyDescent="0.35">
      <c r="A2178" s="235" t="s">
        <v>1593</v>
      </c>
      <c r="B2178" s="286" t="s">
        <v>1616</v>
      </c>
      <c r="C2178" s="329">
        <v>2101</v>
      </c>
      <c r="D2178" s="330" t="s">
        <v>20</v>
      </c>
      <c r="E2178" s="329">
        <v>70941</v>
      </c>
      <c r="F2178" s="147">
        <v>49031910.539999999</v>
      </c>
      <c r="G2178" s="391">
        <v>50000000</v>
      </c>
    </row>
    <row r="2179" spans="1:143" ht="32.25" customHeight="1" x14ac:dyDescent="0.35">
      <c r="A2179" s="235" t="s">
        <v>1594</v>
      </c>
      <c r="B2179" s="286" t="s">
        <v>587</v>
      </c>
      <c r="C2179" s="329">
        <v>2101</v>
      </c>
      <c r="D2179" s="330" t="s">
        <v>20</v>
      </c>
      <c r="E2179" s="329">
        <v>70941</v>
      </c>
      <c r="F2179" s="147">
        <v>129151501</v>
      </c>
      <c r="G2179" s="391">
        <v>75000000</v>
      </c>
    </row>
    <row r="2180" spans="1:143" ht="30.75" customHeight="1" x14ac:dyDescent="0.35">
      <c r="A2180" s="235" t="s">
        <v>1595</v>
      </c>
      <c r="B2180" s="286" t="s">
        <v>588</v>
      </c>
      <c r="C2180" s="329">
        <v>2101</v>
      </c>
      <c r="D2180" s="330" t="s">
        <v>20</v>
      </c>
      <c r="E2180" s="329">
        <v>70941</v>
      </c>
      <c r="F2180" s="147">
        <v>80000000</v>
      </c>
      <c r="G2180" s="391">
        <v>50000000</v>
      </c>
    </row>
    <row r="2181" spans="1:143" ht="28.5" customHeight="1" x14ac:dyDescent="0.35">
      <c r="A2181" s="235" t="s">
        <v>1596</v>
      </c>
      <c r="B2181" s="286" t="s">
        <v>589</v>
      </c>
      <c r="C2181" s="329">
        <v>2101</v>
      </c>
      <c r="D2181" s="330" t="s">
        <v>20</v>
      </c>
      <c r="E2181" s="329">
        <v>70941</v>
      </c>
      <c r="F2181" s="147">
        <v>51828712.759999998</v>
      </c>
      <c r="G2181" s="391">
        <v>50000000</v>
      </c>
    </row>
    <row r="2182" spans="1:143" s="222" customFormat="1" ht="35.25" customHeight="1" x14ac:dyDescent="0.35">
      <c r="A2182" s="235" t="s">
        <v>1597</v>
      </c>
      <c r="B2182" s="286" t="s">
        <v>590</v>
      </c>
      <c r="C2182" s="329">
        <v>2101</v>
      </c>
      <c r="D2182" s="330" t="s">
        <v>20</v>
      </c>
      <c r="E2182" s="329">
        <v>70941</v>
      </c>
      <c r="F2182" s="147">
        <v>354191332.01999998</v>
      </c>
      <c r="G2182" s="391">
        <v>55000000</v>
      </c>
      <c r="H2182" s="239"/>
      <c r="I2182" s="239"/>
      <c r="J2182" s="239"/>
      <c r="K2182" s="239"/>
      <c r="L2182" s="239"/>
      <c r="M2182" s="239"/>
      <c r="N2182" s="239"/>
      <c r="O2182" s="239"/>
      <c r="P2182" s="239"/>
      <c r="Q2182" s="239"/>
      <c r="R2182" s="239"/>
      <c r="S2182" s="239"/>
      <c r="T2182" s="239"/>
      <c r="U2182" s="239"/>
      <c r="V2182" s="239"/>
      <c r="W2182" s="239"/>
      <c r="X2182" s="239"/>
      <c r="Y2182" s="239"/>
      <c r="Z2182" s="239"/>
      <c r="AA2182" s="239"/>
      <c r="AB2182" s="239"/>
      <c r="AC2182" s="239"/>
      <c r="AD2182" s="239"/>
      <c r="AE2182" s="239"/>
      <c r="AF2182" s="239"/>
      <c r="AG2182" s="239"/>
      <c r="AH2182" s="239"/>
      <c r="AI2182" s="239"/>
      <c r="AJ2182" s="239"/>
      <c r="AK2182" s="239"/>
      <c r="AL2182" s="239"/>
      <c r="AM2182" s="239"/>
      <c r="AN2182" s="239"/>
      <c r="AO2182" s="239"/>
      <c r="AP2182" s="239"/>
      <c r="AQ2182" s="239"/>
      <c r="AR2182" s="239"/>
      <c r="AS2182" s="239"/>
      <c r="AT2182" s="239"/>
      <c r="AU2182" s="239"/>
      <c r="AV2182" s="239"/>
      <c r="AW2182" s="239"/>
      <c r="AX2182" s="239"/>
      <c r="AY2182" s="239"/>
      <c r="AZ2182" s="239"/>
      <c r="BA2182" s="239"/>
      <c r="BB2182" s="239"/>
      <c r="BC2182" s="239"/>
      <c r="BD2182" s="239"/>
      <c r="BE2182" s="239"/>
      <c r="BF2182" s="239"/>
      <c r="BG2182" s="239"/>
      <c r="BH2182" s="239"/>
      <c r="BI2182" s="239"/>
      <c r="BJ2182" s="239"/>
      <c r="BK2182" s="239"/>
      <c r="BL2182" s="239"/>
      <c r="BM2182" s="239"/>
      <c r="BN2182" s="239"/>
      <c r="BO2182" s="239"/>
      <c r="BP2182" s="239"/>
      <c r="BQ2182" s="239"/>
      <c r="BR2182" s="239"/>
      <c r="BS2182" s="239"/>
      <c r="BT2182" s="239"/>
      <c r="BU2182" s="239"/>
      <c r="BV2182" s="239"/>
      <c r="BW2182" s="239"/>
      <c r="BX2182" s="239"/>
      <c r="BY2182" s="239"/>
      <c r="BZ2182" s="239"/>
      <c r="CA2182" s="239"/>
      <c r="CB2182" s="239"/>
      <c r="CC2182" s="239"/>
      <c r="CD2182" s="239"/>
      <c r="CE2182" s="239"/>
      <c r="CF2182" s="239"/>
      <c r="CG2182" s="239"/>
      <c r="CH2182" s="239"/>
      <c r="CI2182" s="239"/>
      <c r="CJ2182" s="239"/>
      <c r="CK2182" s="239"/>
      <c r="CL2182" s="239"/>
      <c r="CM2182" s="239"/>
      <c r="CN2182" s="239"/>
      <c r="CO2182" s="239"/>
      <c r="CP2182" s="239"/>
      <c r="CQ2182" s="239"/>
      <c r="CR2182" s="239"/>
      <c r="CS2182" s="239"/>
      <c r="CT2182" s="239"/>
      <c r="CU2182" s="239"/>
      <c r="CV2182" s="239"/>
      <c r="CW2182" s="239"/>
      <c r="CX2182" s="239"/>
      <c r="CY2182" s="239"/>
      <c r="CZ2182" s="239"/>
      <c r="DA2182" s="239"/>
      <c r="DB2182" s="239"/>
      <c r="DC2182" s="239"/>
      <c r="DD2182" s="239"/>
      <c r="DE2182" s="239"/>
      <c r="DF2182" s="239"/>
      <c r="DG2182" s="239"/>
      <c r="DH2182" s="239"/>
      <c r="DI2182" s="239"/>
      <c r="DJ2182" s="239"/>
      <c r="DK2182" s="239"/>
      <c r="DL2182" s="239"/>
      <c r="DM2182" s="239"/>
      <c r="DN2182" s="239"/>
      <c r="DO2182" s="239"/>
      <c r="DP2182" s="239"/>
      <c r="DQ2182" s="239"/>
      <c r="DR2182" s="239"/>
      <c r="DS2182" s="239"/>
      <c r="DT2182" s="239"/>
      <c r="DU2182" s="239"/>
      <c r="DV2182" s="239"/>
      <c r="DW2182" s="239"/>
      <c r="DX2182" s="239"/>
      <c r="DY2182" s="239"/>
      <c r="DZ2182" s="239"/>
      <c r="EA2182" s="239"/>
      <c r="EB2182" s="239"/>
      <c r="EC2182" s="239"/>
      <c r="ED2182" s="239"/>
      <c r="EE2182" s="239"/>
      <c r="EF2182" s="239"/>
      <c r="EG2182" s="239"/>
      <c r="EH2182" s="239"/>
      <c r="EI2182" s="239"/>
      <c r="EJ2182" s="239"/>
      <c r="EK2182" s="239"/>
      <c r="EL2182" s="239"/>
      <c r="EM2182" s="331"/>
    </row>
    <row r="2183" spans="1:143" ht="39" customHeight="1" x14ac:dyDescent="0.35">
      <c r="A2183" s="235" t="s">
        <v>1598</v>
      </c>
      <c r="B2183" s="286" t="s">
        <v>591</v>
      </c>
      <c r="C2183" s="329">
        <v>2101</v>
      </c>
      <c r="D2183" s="330" t="s">
        <v>20</v>
      </c>
      <c r="E2183" s="329">
        <v>70941</v>
      </c>
      <c r="F2183" s="147">
        <v>11193515</v>
      </c>
      <c r="G2183" s="391">
        <v>50000000</v>
      </c>
    </row>
    <row r="2184" spans="1:143" ht="35.25" customHeight="1" x14ac:dyDescent="0.35">
      <c r="A2184" s="235" t="s">
        <v>1599</v>
      </c>
      <c r="B2184" s="286" t="s">
        <v>592</v>
      </c>
      <c r="C2184" s="329">
        <v>2101</v>
      </c>
      <c r="D2184" s="330" t="s">
        <v>20</v>
      </c>
      <c r="E2184" s="329">
        <v>70941</v>
      </c>
      <c r="F2184" s="147">
        <v>85000000</v>
      </c>
      <c r="G2184" s="391">
        <v>200000000</v>
      </c>
    </row>
    <row r="2185" spans="1:143" ht="36.75" customHeight="1" x14ac:dyDescent="0.35">
      <c r="A2185" s="235" t="s">
        <v>1600</v>
      </c>
      <c r="B2185" s="286" t="s">
        <v>593</v>
      </c>
      <c r="C2185" s="329">
        <v>2101</v>
      </c>
      <c r="D2185" s="330" t="s">
        <v>20</v>
      </c>
      <c r="E2185" s="329">
        <v>70941</v>
      </c>
      <c r="F2185" s="147">
        <v>20000000</v>
      </c>
      <c r="G2185" s="391">
        <v>20000000</v>
      </c>
    </row>
    <row r="2186" spans="1:143" ht="54" customHeight="1" x14ac:dyDescent="0.35">
      <c r="A2186" s="235" t="s">
        <v>1601</v>
      </c>
      <c r="B2186" s="286" t="s">
        <v>4285</v>
      </c>
      <c r="C2186" s="329">
        <v>2101</v>
      </c>
      <c r="D2186" s="330" t="s">
        <v>20</v>
      </c>
      <c r="E2186" s="329">
        <v>70941</v>
      </c>
      <c r="F2186" s="147">
        <v>230000000</v>
      </c>
      <c r="G2186" s="391"/>
    </row>
    <row r="2187" spans="1:143" ht="72.75" customHeight="1" x14ac:dyDescent="0.35">
      <c r="A2187" s="235" t="s">
        <v>1602</v>
      </c>
      <c r="B2187" s="286" t="s">
        <v>4286</v>
      </c>
      <c r="C2187" s="329">
        <v>2101</v>
      </c>
      <c r="D2187" s="330" t="s">
        <v>20</v>
      </c>
      <c r="E2187" s="329">
        <v>70941</v>
      </c>
      <c r="F2187" s="147">
        <v>230000000</v>
      </c>
      <c r="G2187" s="391"/>
    </row>
    <row r="2188" spans="1:143" ht="27.75" customHeight="1" x14ac:dyDescent="0.35">
      <c r="A2188" s="235" t="s">
        <v>1603</v>
      </c>
      <c r="B2188" s="286" t="s">
        <v>594</v>
      </c>
      <c r="C2188" s="329">
        <v>2101</v>
      </c>
      <c r="D2188" s="330" t="s">
        <v>20</v>
      </c>
      <c r="E2188" s="329">
        <v>70941</v>
      </c>
      <c r="F2188" s="147">
        <v>46313174.950000003</v>
      </c>
      <c r="G2188" s="391">
        <v>50000000</v>
      </c>
    </row>
    <row r="2189" spans="1:143" ht="33" customHeight="1" x14ac:dyDescent="0.35">
      <c r="A2189" s="235" t="s">
        <v>1604</v>
      </c>
      <c r="B2189" s="286" t="s">
        <v>595</v>
      </c>
      <c r="C2189" s="329">
        <v>2101</v>
      </c>
      <c r="D2189" s="330" t="s">
        <v>20</v>
      </c>
      <c r="E2189" s="329">
        <v>70941</v>
      </c>
      <c r="F2189" s="147">
        <v>20000000</v>
      </c>
      <c r="G2189" s="391">
        <v>90000000</v>
      </c>
    </row>
    <row r="2190" spans="1:143" ht="30.75" customHeight="1" x14ac:dyDescent="0.35">
      <c r="A2190" s="235" t="s">
        <v>1605</v>
      </c>
      <c r="B2190" s="286" t="s">
        <v>255</v>
      </c>
      <c r="C2190" s="329">
        <v>2101</v>
      </c>
      <c r="D2190" s="330" t="s">
        <v>20</v>
      </c>
      <c r="E2190" s="329">
        <v>70941</v>
      </c>
      <c r="F2190" s="147">
        <v>10000000</v>
      </c>
      <c r="G2190" s="391">
        <v>10000000</v>
      </c>
    </row>
    <row r="2191" spans="1:143" ht="31.5" customHeight="1" x14ac:dyDescent="0.35">
      <c r="A2191" s="235" t="s">
        <v>1606</v>
      </c>
      <c r="B2191" s="286" t="s">
        <v>596</v>
      </c>
      <c r="C2191" s="329">
        <v>2101</v>
      </c>
      <c r="D2191" s="330" t="s">
        <v>20</v>
      </c>
      <c r="E2191" s="329">
        <v>70941</v>
      </c>
      <c r="F2191" s="147">
        <v>1000000</v>
      </c>
      <c r="G2191" s="391">
        <v>1000000</v>
      </c>
    </row>
    <row r="2192" spans="1:143" ht="33" customHeight="1" x14ac:dyDescent="0.35">
      <c r="A2192" s="235" t="s">
        <v>1607</v>
      </c>
      <c r="B2192" s="286" t="s">
        <v>88</v>
      </c>
      <c r="C2192" s="329">
        <v>2101</v>
      </c>
      <c r="D2192" s="330" t="s">
        <v>20</v>
      </c>
      <c r="E2192" s="329">
        <v>70941</v>
      </c>
      <c r="F2192" s="147">
        <v>5000000</v>
      </c>
      <c r="G2192" s="391">
        <v>5000000</v>
      </c>
    </row>
    <row r="2193" spans="1:7" ht="30.75" customHeight="1" x14ac:dyDescent="0.35">
      <c r="A2193" s="235" t="s">
        <v>1608</v>
      </c>
      <c r="B2193" s="286" t="s">
        <v>597</v>
      </c>
      <c r="C2193" s="329">
        <v>2101</v>
      </c>
      <c r="D2193" s="330" t="s">
        <v>20</v>
      </c>
      <c r="E2193" s="329">
        <v>70941</v>
      </c>
      <c r="F2193" s="147">
        <v>2000000</v>
      </c>
      <c r="G2193" s="391">
        <v>2000000</v>
      </c>
    </row>
    <row r="2194" spans="1:7" ht="35.25" customHeight="1" x14ac:dyDescent="0.35">
      <c r="A2194" s="235" t="s">
        <v>1621</v>
      </c>
      <c r="B2194" s="286" t="s">
        <v>146</v>
      </c>
      <c r="C2194" s="329">
        <v>2101</v>
      </c>
      <c r="D2194" s="330" t="s">
        <v>20</v>
      </c>
      <c r="E2194" s="329">
        <v>70941</v>
      </c>
      <c r="F2194" s="147">
        <v>7000000</v>
      </c>
      <c r="G2194" s="391">
        <v>7000000</v>
      </c>
    </row>
    <row r="2195" spans="1:7" ht="32.25" customHeight="1" x14ac:dyDescent="0.35">
      <c r="A2195" s="235" t="s">
        <v>1622</v>
      </c>
      <c r="B2195" s="286" t="s">
        <v>598</v>
      </c>
      <c r="C2195" s="329">
        <v>2101</v>
      </c>
      <c r="D2195" s="330" t="s">
        <v>20</v>
      </c>
      <c r="E2195" s="329">
        <v>70941</v>
      </c>
      <c r="F2195" s="147">
        <v>50000000</v>
      </c>
      <c r="G2195" s="391">
        <v>55000000</v>
      </c>
    </row>
    <row r="2196" spans="1:7" ht="36.75" customHeight="1" x14ac:dyDescent="0.35">
      <c r="A2196" s="235" t="s">
        <v>1623</v>
      </c>
      <c r="B2196" s="286" t="s">
        <v>4070</v>
      </c>
      <c r="C2196" s="329">
        <v>2101</v>
      </c>
      <c r="D2196" s="330" t="s">
        <v>20</v>
      </c>
      <c r="E2196" s="329">
        <v>70941</v>
      </c>
      <c r="F2196" s="147">
        <v>500000000</v>
      </c>
      <c r="G2196" s="237"/>
    </row>
    <row r="2197" spans="1:7" ht="33" customHeight="1" x14ac:dyDescent="0.35">
      <c r="A2197" s="235" t="s">
        <v>1624</v>
      </c>
      <c r="B2197" s="286" t="s">
        <v>4084</v>
      </c>
      <c r="C2197" s="329">
        <v>2101</v>
      </c>
      <c r="D2197" s="330" t="s">
        <v>20</v>
      </c>
      <c r="E2197" s="329">
        <v>70941</v>
      </c>
      <c r="F2197" s="147">
        <v>250000000</v>
      </c>
      <c r="G2197" s="237"/>
    </row>
    <row r="2198" spans="1:7" ht="54" customHeight="1" x14ac:dyDescent="0.35">
      <c r="A2198" s="235" t="s">
        <v>1625</v>
      </c>
      <c r="B2198" s="286" t="s">
        <v>1617</v>
      </c>
      <c r="C2198" s="329">
        <v>2101</v>
      </c>
      <c r="D2198" s="330" t="s">
        <v>20</v>
      </c>
      <c r="E2198" s="329">
        <v>70941</v>
      </c>
      <c r="F2198" s="147">
        <v>50000000</v>
      </c>
      <c r="G2198" s="237"/>
    </row>
    <row r="2199" spans="1:7" ht="30.75" customHeight="1" x14ac:dyDescent="0.35">
      <c r="A2199" s="235" t="s">
        <v>4231</v>
      </c>
      <c r="B2199" s="286" t="s">
        <v>1618</v>
      </c>
      <c r="C2199" s="156" t="s">
        <v>2</v>
      </c>
      <c r="D2199" s="216" t="s">
        <v>41</v>
      </c>
      <c r="E2199" s="329">
        <v>70941</v>
      </c>
      <c r="F2199" s="147">
        <v>100000000</v>
      </c>
      <c r="G2199" s="237"/>
    </row>
    <row r="2200" spans="1:7" ht="30" customHeight="1" x14ac:dyDescent="0.35">
      <c r="A2200" s="235" t="s">
        <v>1626</v>
      </c>
      <c r="B2200" s="286" t="s">
        <v>1619</v>
      </c>
      <c r="C2200" s="329">
        <v>2101</v>
      </c>
      <c r="D2200" s="330" t="s">
        <v>20</v>
      </c>
      <c r="E2200" s="329">
        <v>70941</v>
      </c>
      <c r="F2200" s="147">
        <v>150000000</v>
      </c>
      <c r="G2200" s="237"/>
    </row>
    <row r="2201" spans="1:7" ht="39.75" customHeight="1" x14ac:dyDescent="0.35">
      <c r="A2201" s="235" t="s">
        <v>2851</v>
      </c>
      <c r="B2201" s="286" t="s">
        <v>1620</v>
      </c>
      <c r="C2201" s="329">
        <v>2101</v>
      </c>
      <c r="D2201" s="330" t="s">
        <v>20</v>
      </c>
      <c r="E2201" s="329">
        <v>70941</v>
      </c>
      <c r="F2201" s="147">
        <v>40117978</v>
      </c>
      <c r="G2201" s="158"/>
    </row>
    <row r="2202" spans="1:7" ht="44.25" customHeight="1" x14ac:dyDescent="0.35">
      <c r="A2202" s="235" t="s">
        <v>4047</v>
      </c>
      <c r="B2202" s="286" t="s">
        <v>4048</v>
      </c>
      <c r="C2202" s="329">
        <v>2101</v>
      </c>
      <c r="D2202" s="330" t="s">
        <v>20</v>
      </c>
      <c r="E2202" s="329">
        <v>70941</v>
      </c>
      <c r="F2202" s="147">
        <v>300000000</v>
      </c>
      <c r="G2202" s="158"/>
    </row>
    <row r="2203" spans="1:7" ht="53.25" customHeight="1" x14ac:dyDescent="0.35">
      <c r="A2203" s="235" t="s">
        <v>4283</v>
      </c>
      <c r="B2203" s="286" t="s">
        <v>4049</v>
      </c>
      <c r="C2203" s="329">
        <v>2101</v>
      </c>
      <c r="D2203" s="330" t="s">
        <v>20</v>
      </c>
      <c r="E2203" s="329">
        <v>70941</v>
      </c>
      <c r="F2203" s="147">
        <v>300000000</v>
      </c>
      <c r="G2203" s="158"/>
    </row>
    <row r="2204" spans="1:7" ht="36.75" customHeight="1" x14ac:dyDescent="0.35">
      <c r="A2204" s="235" t="s">
        <v>4284</v>
      </c>
      <c r="B2204" s="286" t="s">
        <v>2852</v>
      </c>
      <c r="C2204" s="329">
        <v>2101</v>
      </c>
      <c r="D2204" s="330" t="s">
        <v>20</v>
      </c>
      <c r="E2204" s="329">
        <v>70941</v>
      </c>
      <c r="F2204" s="147">
        <v>2000000000</v>
      </c>
      <c r="G2204" s="158"/>
    </row>
    <row r="2205" spans="1:7" x14ac:dyDescent="0.35">
      <c r="A2205" s="235"/>
      <c r="B2205" s="290" t="s">
        <v>691</v>
      </c>
      <c r="C2205" s="225"/>
      <c r="D2205" s="236"/>
      <c r="E2205" s="225"/>
      <c r="F2205" s="227">
        <v>7017318618.7600002</v>
      </c>
      <c r="G2205" s="227">
        <v>4574244695.0299997</v>
      </c>
    </row>
    <row r="2206" spans="1:7" s="220" customFormat="1" ht="42.75" customHeight="1" x14ac:dyDescent="0.35">
      <c r="A2206" s="243"/>
      <c r="B2206" s="352"/>
      <c r="C2206" s="240"/>
      <c r="D2206" s="273"/>
      <c r="E2206" s="240"/>
      <c r="F2206" s="281"/>
      <c r="G2206" s="242"/>
    </row>
    <row r="2207" spans="1:7" ht="44.25" customHeight="1" x14ac:dyDescent="0.35">
      <c r="A2207" s="311" t="s">
        <v>1515</v>
      </c>
      <c r="B2207" s="430"/>
      <c r="C2207" s="312"/>
      <c r="D2207" s="313"/>
      <c r="E2207" s="312"/>
      <c r="F2207" s="314"/>
      <c r="G2207" s="314"/>
    </row>
    <row r="2208" spans="1:7" ht="15.75" hidden="1" customHeight="1" x14ac:dyDescent="0.35">
      <c r="A2208" s="325" t="s">
        <v>599</v>
      </c>
      <c r="B2208" s="431"/>
      <c r="C2208" s="326"/>
      <c r="D2208" s="354"/>
      <c r="E2208" s="326"/>
      <c r="F2208" s="355"/>
      <c r="G2208" s="355"/>
    </row>
    <row r="2209" spans="1:7" ht="29.25" hidden="1" customHeight="1" x14ac:dyDescent="0.35">
      <c r="A2209" s="172" t="s">
        <v>690</v>
      </c>
      <c r="B2209" s="290" t="s">
        <v>46</v>
      </c>
      <c r="C2209" s="173" t="s">
        <v>48</v>
      </c>
      <c r="D2209" s="214" t="s">
        <v>45</v>
      </c>
      <c r="E2209" s="166" t="s">
        <v>47</v>
      </c>
      <c r="F2209" s="174" t="s">
        <v>4271</v>
      </c>
      <c r="G2209" s="174" t="s">
        <v>689</v>
      </c>
    </row>
    <row r="2210" spans="1:7" s="215" customFormat="1" ht="68.25" customHeight="1" x14ac:dyDescent="0.35">
      <c r="A2210" s="290" t="s">
        <v>690</v>
      </c>
      <c r="B2210" s="290" t="s">
        <v>46</v>
      </c>
      <c r="C2210" s="225" t="s">
        <v>48</v>
      </c>
      <c r="D2210" s="236" t="s">
        <v>45</v>
      </c>
      <c r="E2210" s="162" t="s">
        <v>47</v>
      </c>
      <c r="F2210" s="168" t="s">
        <v>4271</v>
      </c>
      <c r="G2210" s="168" t="s">
        <v>689</v>
      </c>
    </row>
    <row r="2211" spans="1:7" ht="31.5" customHeight="1" x14ac:dyDescent="0.35">
      <c r="A2211" s="235" t="s">
        <v>1743</v>
      </c>
      <c r="B2211" s="286" t="s">
        <v>2873</v>
      </c>
      <c r="C2211" s="392" t="s">
        <v>2</v>
      </c>
      <c r="D2211" s="336" t="s">
        <v>14</v>
      </c>
      <c r="E2211" s="141">
        <v>70731</v>
      </c>
      <c r="F2211" s="394">
        <v>7500000</v>
      </c>
      <c r="G2211" s="266">
        <v>5000000</v>
      </c>
    </row>
    <row r="2212" spans="1:7" ht="54.75" customHeight="1" x14ac:dyDescent="0.35">
      <c r="A2212" s="235" t="s">
        <v>4021</v>
      </c>
      <c r="B2212" s="286" t="s">
        <v>606</v>
      </c>
      <c r="C2212" s="392" t="s">
        <v>2</v>
      </c>
      <c r="D2212" s="336" t="s">
        <v>14</v>
      </c>
      <c r="E2212" s="141">
        <v>70731</v>
      </c>
      <c r="F2212" s="394">
        <v>30000000</v>
      </c>
      <c r="G2212" s="266">
        <v>4372610</v>
      </c>
    </row>
    <row r="2213" spans="1:7" ht="45.75" customHeight="1" x14ac:dyDescent="0.35">
      <c r="A2213" s="235" t="s">
        <v>1744</v>
      </c>
      <c r="B2213" s="286" t="s">
        <v>630</v>
      </c>
      <c r="C2213" s="392" t="s">
        <v>2</v>
      </c>
      <c r="D2213" s="336" t="s">
        <v>14</v>
      </c>
      <c r="E2213" s="141">
        <v>70731</v>
      </c>
      <c r="F2213" s="394">
        <v>25000000</v>
      </c>
      <c r="G2213" s="266">
        <v>40000000</v>
      </c>
    </row>
    <row r="2214" spans="1:7" ht="84" customHeight="1" x14ac:dyDescent="0.35">
      <c r="A2214" s="235" t="s">
        <v>1745</v>
      </c>
      <c r="B2214" s="286" t="s">
        <v>2874</v>
      </c>
      <c r="C2214" s="392" t="s">
        <v>2</v>
      </c>
      <c r="D2214" s="336" t="s">
        <v>14</v>
      </c>
      <c r="E2214" s="141">
        <v>70731</v>
      </c>
      <c r="F2214" s="394">
        <v>550000000</v>
      </c>
      <c r="G2214" s="391">
        <v>363117480.51999998</v>
      </c>
    </row>
    <row r="2215" spans="1:7" ht="45.75" customHeight="1" x14ac:dyDescent="0.35">
      <c r="A2215" s="235" t="s">
        <v>1746</v>
      </c>
      <c r="B2215" s="286" t="s">
        <v>1738</v>
      </c>
      <c r="C2215" s="392" t="s">
        <v>2</v>
      </c>
      <c r="D2215" s="336" t="s">
        <v>14</v>
      </c>
      <c r="E2215" s="141">
        <v>70731</v>
      </c>
      <c r="F2215" s="394">
        <v>1080000000</v>
      </c>
      <c r="G2215" s="391">
        <v>1735779323.0599999</v>
      </c>
    </row>
    <row r="2216" spans="1:7" ht="40.5" customHeight="1" x14ac:dyDescent="0.35">
      <c r="A2216" s="235" t="s">
        <v>1747</v>
      </c>
      <c r="B2216" s="286" t="s">
        <v>607</v>
      </c>
      <c r="C2216" s="392" t="s">
        <v>2</v>
      </c>
      <c r="D2216" s="336" t="s">
        <v>14</v>
      </c>
      <c r="E2216" s="141">
        <v>70731</v>
      </c>
      <c r="F2216" s="394">
        <v>90000000</v>
      </c>
      <c r="G2216" s="391">
        <v>7500000</v>
      </c>
    </row>
    <row r="2217" spans="1:7" ht="51" customHeight="1" x14ac:dyDescent="0.35">
      <c r="A2217" s="235" t="s">
        <v>1748</v>
      </c>
      <c r="B2217" s="286" t="s">
        <v>616</v>
      </c>
      <c r="C2217" s="392" t="s">
        <v>2</v>
      </c>
      <c r="D2217" s="336" t="s">
        <v>14</v>
      </c>
      <c r="E2217" s="141">
        <v>70731</v>
      </c>
      <c r="F2217" s="394">
        <v>500000000</v>
      </c>
      <c r="G2217" s="391">
        <v>287706311</v>
      </c>
    </row>
    <row r="2218" spans="1:7" ht="43.5" customHeight="1" x14ac:dyDescent="0.35">
      <c r="A2218" s="235" t="s">
        <v>1749</v>
      </c>
      <c r="B2218" s="286" t="s">
        <v>618</v>
      </c>
      <c r="C2218" s="392" t="s">
        <v>2</v>
      </c>
      <c r="D2218" s="336" t="s">
        <v>14</v>
      </c>
      <c r="E2218" s="141">
        <v>70731</v>
      </c>
      <c r="F2218" s="394">
        <v>15250000</v>
      </c>
      <c r="G2218" s="391">
        <v>45000000</v>
      </c>
    </row>
    <row r="2219" spans="1:7" ht="34.5" customHeight="1" x14ac:dyDescent="0.35">
      <c r="A2219" s="235" t="s">
        <v>1750</v>
      </c>
      <c r="B2219" s="286" t="s">
        <v>620</v>
      </c>
      <c r="C2219" s="392" t="s">
        <v>2</v>
      </c>
      <c r="D2219" s="336" t="s">
        <v>14</v>
      </c>
      <c r="E2219" s="141">
        <v>70731</v>
      </c>
      <c r="F2219" s="394">
        <v>10000000</v>
      </c>
      <c r="G2219" s="391">
        <v>10000000</v>
      </c>
    </row>
    <row r="2220" spans="1:7" ht="37.5" customHeight="1" x14ac:dyDescent="0.35">
      <c r="A2220" s="235" t="s">
        <v>1751</v>
      </c>
      <c r="B2220" s="286" t="s">
        <v>621</v>
      </c>
      <c r="C2220" s="392" t="s">
        <v>2</v>
      </c>
      <c r="D2220" s="336" t="s">
        <v>14</v>
      </c>
      <c r="E2220" s="141">
        <v>70731</v>
      </c>
      <c r="F2220" s="394">
        <v>67250000</v>
      </c>
      <c r="G2220" s="391">
        <v>35000000</v>
      </c>
    </row>
    <row r="2221" spans="1:7" ht="32.25" customHeight="1" x14ac:dyDescent="0.35">
      <c r="A2221" s="235" t="s">
        <v>1752</v>
      </c>
      <c r="B2221" s="286" t="s">
        <v>622</v>
      </c>
      <c r="C2221" s="392" t="s">
        <v>2</v>
      </c>
      <c r="D2221" s="336" t="s">
        <v>14</v>
      </c>
      <c r="E2221" s="141">
        <v>70731</v>
      </c>
      <c r="F2221" s="394">
        <v>2500000</v>
      </c>
      <c r="G2221" s="391">
        <v>2500000</v>
      </c>
    </row>
    <row r="2222" spans="1:7" ht="37.5" customHeight="1" x14ac:dyDescent="0.35">
      <c r="A2222" s="235" t="s">
        <v>1753</v>
      </c>
      <c r="B2222" s="286" t="s">
        <v>623</v>
      </c>
      <c r="C2222" s="392" t="s">
        <v>2</v>
      </c>
      <c r="D2222" s="336" t="s">
        <v>14</v>
      </c>
      <c r="E2222" s="141">
        <v>70731</v>
      </c>
      <c r="F2222" s="394">
        <v>95000000</v>
      </c>
      <c r="G2222" s="391">
        <v>15000000</v>
      </c>
    </row>
    <row r="2223" spans="1:7" ht="54.75" customHeight="1" x14ac:dyDescent="0.35">
      <c r="A2223" s="235" t="s">
        <v>1754</v>
      </c>
      <c r="B2223" s="286" t="s">
        <v>600</v>
      </c>
      <c r="C2223" s="392" t="s">
        <v>2</v>
      </c>
      <c r="D2223" s="336" t="s">
        <v>14</v>
      </c>
      <c r="E2223" s="141">
        <v>70731</v>
      </c>
      <c r="F2223" s="394">
        <v>95000000</v>
      </c>
      <c r="G2223" s="391">
        <v>124525676</v>
      </c>
    </row>
    <row r="2224" spans="1:7" ht="30.75" customHeight="1" x14ac:dyDescent="0.35">
      <c r="A2224" s="235" t="s">
        <v>1755</v>
      </c>
      <c r="B2224" s="286" t="s">
        <v>2875</v>
      </c>
      <c r="C2224" s="392" t="s">
        <v>2</v>
      </c>
      <c r="D2224" s="336" t="s">
        <v>14</v>
      </c>
      <c r="E2224" s="141">
        <v>70731</v>
      </c>
      <c r="F2224" s="394">
        <v>25000000</v>
      </c>
      <c r="G2224" s="391">
        <v>25000000</v>
      </c>
    </row>
    <row r="2225" spans="1:7" ht="25.5" customHeight="1" x14ac:dyDescent="0.35">
      <c r="A2225" s="235" t="s">
        <v>1756</v>
      </c>
      <c r="B2225" s="286" t="s">
        <v>602</v>
      </c>
      <c r="C2225" s="392" t="s">
        <v>2</v>
      </c>
      <c r="D2225" s="336" t="s">
        <v>14</v>
      </c>
      <c r="E2225" s="141">
        <v>70731</v>
      </c>
      <c r="F2225" s="394">
        <v>5000000</v>
      </c>
      <c r="G2225" s="391">
        <v>5000000</v>
      </c>
    </row>
    <row r="2226" spans="1:7" ht="27.75" customHeight="1" x14ac:dyDescent="0.35">
      <c r="A2226" s="235" t="s">
        <v>1757</v>
      </c>
      <c r="B2226" s="286" t="s">
        <v>2876</v>
      </c>
      <c r="C2226" s="392" t="s">
        <v>2</v>
      </c>
      <c r="D2226" s="336" t="s">
        <v>14</v>
      </c>
      <c r="E2226" s="141">
        <v>70731</v>
      </c>
      <c r="F2226" s="394">
        <v>7000000</v>
      </c>
      <c r="G2226" s="147"/>
    </row>
    <row r="2227" spans="1:7" ht="39" customHeight="1" x14ac:dyDescent="0.35">
      <c r="A2227" s="235" t="s">
        <v>1758</v>
      </c>
      <c r="B2227" s="286" t="s">
        <v>608</v>
      </c>
      <c r="C2227" s="392" t="s">
        <v>2</v>
      </c>
      <c r="D2227" s="336" t="s">
        <v>14</v>
      </c>
      <c r="E2227" s="141">
        <v>70731</v>
      </c>
      <c r="F2227" s="394">
        <v>15000000</v>
      </c>
      <c r="G2227" s="391">
        <v>24000000</v>
      </c>
    </row>
    <row r="2228" spans="1:7" x14ac:dyDescent="0.35">
      <c r="A2228" s="235" t="s">
        <v>1759</v>
      </c>
      <c r="B2228" s="286" t="s">
        <v>601</v>
      </c>
      <c r="C2228" s="392" t="s">
        <v>2</v>
      </c>
      <c r="D2228" s="336" t="s">
        <v>14</v>
      </c>
      <c r="E2228" s="141">
        <v>70731</v>
      </c>
      <c r="F2228" s="394">
        <v>12500000</v>
      </c>
      <c r="G2228" s="391">
        <v>24000000</v>
      </c>
    </row>
    <row r="2229" spans="1:7" ht="30.75" customHeight="1" x14ac:dyDescent="0.35">
      <c r="A2229" s="235" t="s">
        <v>1760</v>
      </c>
      <c r="B2229" s="286" t="s">
        <v>624</v>
      </c>
      <c r="C2229" s="392" t="s">
        <v>2</v>
      </c>
      <c r="D2229" s="336" t="s">
        <v>14</v>
      </c>
      <c r="E2229" s="141">
        <v>70731</v>
      </c>
      <c r="F2229" s="394">
        <v>10000000</v>
      </c>
      <c r="G2229" s="391">
        <v>10000000</v>
      </c>
    </row>
    <row r="2230" spans="1:7" x14ac:dyDescent="0.35">
      <c r="A2230" s="235" t="s">
        <v>1761</v>
      </c>
      <c r="B2230" s="286" t="s">
        <v>626</v>
      </c>
      <c r="C2230" s="392" t="s">
        <v>2</v>
      </c>
      <c r="D2230" s="336" t="s">
        <v>14</v>
      </c>
      <c r="E2230" s="141">
        <v>70731</v>
      </c>
      <c r="F2230" s="394">
        <v>15500000</v>
      </c>
      <c r="G2230" s="391">
        <v>7500000</v>
      </c>
    </row>
    <row r="2231" spans="1:7" ht="34.5" customHeight="1" x14ac:dyDescent="0.35">
      <c r="A2231" s="235" t="s">
        <v>1762</v>
      </c>
      <c r="B2231" s="286" t="s">
        <v>628</v>
      </c>
      <c r="C2231" s="392" t="s">
        <v>2</v>
      </c>
      <c r="D2231" s="336" t="s">
        <v>14</v>
      </c>
      <c r="E2231" s="141">
        <v>70731</v>
      </c>
      <c r="F2231" s="394">
        <v>25000000</v>
      </c>
      <c r="G2231" s="147">
        <v>8500000</v>
      </c>
    </row>
    <row r="2232" spans="1:7" ht="27" customHeight="1" x14ac:dyDescent="0.35">
      <c r="A2232" s="235" t="s">
        <v>1763</v>
      </c>
      <c r="B2232" s="286" t="s">
        <v>629</v>
      </c>
      <c r="C2232" s="392" t="s">
        <v>2</v>
      </c>
      <c r="D2232" s="336" t="s">
        <v>14</v>
      </c>
      <c r="E2232" s="141">
        <v>70731</v>
      </c>
      <c r="F2232" s="394">
        <v>72000000</v>
      </c>
      <c r="G2232" s="391">
        <v>20000000</v>
      </c>
    </row>
    <row r="2233" spans="1:7" ht="27" customHeight="1" x14ac:dyDescent="0.35">
      <c r="A2233" s="235" t="s">
        <v>1764</v>
      </c>
      <c r="B2233" s="286" t="s">
        <v>2877</v>
      </c>
      <c r="C2233" s="392" t="s">
        <v>2</v>
      </c>
      <c r="D2233" s="336" t="s">
        <v>14</v>
      </c>
      <c r="E2233" s="141">
        <v>70731</v>
      </c>
      <c r="F2233" s="394">
        <v>70000000</v>
      </c>
      <c r="G2233" s="391">
        <v>20000000</v>
      </c>
    </row>
    <row r="2234" spans="1:7" ht="33.75" customHeight="1" x14ac:dyDescent="0.35">
      <c r="A2234" s="235" t="s">
        <v>1765</v>
      </c>
      <c r="B2234" s="286" t="s">
        <v>631</v>
      </c>
      <c r="C2234" s="392" t="s">
        <v>2</v>
      </c>
      <c r="D2234" s="336" t="s">
        <v>14</v>
      </c>
      <c r="E2234" s="141">
        <v>70731</v>
      </c>
      <c r="F2234" s="394">
        <v>5000000</v>
      </c>
      <c r="G2234" s="391">
        <v>4000000</v>
      </c>
    </row>
    <row r="2235" spans="1:7" ht="33.75" customHeight="1" x14ac:dyDescent="0.35">
      <c r="A2235" s="235" t="s">
        <v>1766</v>
      </c>
      <c r="B2235" s="286" t="s">
        <v>632</v>
      </c>
      <c r="C2235" s="392" t="s">
        <v>2</v>
      </c>
      <c r="D2235" s="336" t="s">
        <v>14</v>
      </c>
      <c r="E2235" s="141">
        <v>70731</v>
      </c>
      <c r="F2235" s="394">
        <v>5000000</v>
      </c>
      <c r="G2235" s="391">
        <v>3000000</v>
      </c>
    </row>
    <row r="2236" spans="1:7" ht="33.75" customHeight="1" x14ac:dyDescent="0.35">
      <c r="A2236" s="235" t="s">
        <v>1767</v>
      </c>
      <c r="B2236" s="286" t="s">
        <v>633</v>
      </c>
      <c r="C2236" s="392" t="s">
        <v>2</v>
      </c>
      <c r="D2236" s="336" t="s">
        <v>14</v>
      </c>
      <c r="E2236" s="141">
        <v>70731</v>
      </c>
      <c r="F2236" s="394">
        <v>5000000</v>
      </c>
      <c r="G2236" s="391">
        <v>2000000</v>
      </c>
    </row>
    <row r="2237" spans="1:7" ht="36.75" customHeight="1" x14ac:dyDescent="0.35">
      <c r="A2237" s="235" t="s">
        <v>1768</v>
      </c>
      <c r="B2237" s="286" t="s">
        <v>603</v>
      </c>
      <c r="C2237" s="392" t="s">
        <v>2</v>
      </c>
      <c r="D2237" s="336" t="s">
        <v>14</v>
      </c>
      <c r="E2237" s="141">
        <v>70731</v>
      </c>
      <c r="F2237" s="394">
        <v>60000000</v>
      </c>
      <c r="G2237" s="391">
        <v>37500000</v>
      </c>
    </row>
    <row r="2238" spans="1:7" ht="54" customHeight="1" x14ac:dyDescent="0.35">
      <c r="A2238" s="235" t="s">
        <v>1769</v>
      </c>
      <c r="B2238" s="286" t="s">
        <v>609</v>
      </c>
      <c r="C2238" s="392" t="s">
        <v>2</v>
      </c>
      <c r="D2238" s="336" t="s">
        <v>14</v>
      </c>
      <c r="E2238" s="141">
        <v>70731</v>
      </c>
      <c r="F2238" s="394">
        <v>270372499.19999999</v>
      </c>
      <c r="G2238" s="391">
        <v>370372499.19999999</v>
      </c>
    </row>
    <row r="2239" spans="1:7" ht="55.5" customHeight="1" x14ac:dyDescent="0.35">
      <c r="A2239" s="235" t="s">
        <v>1770</v>
      </c>
      <c r="B2239" s="286" t="s">
        <v>2878</v>
      </c>
      <c r="C2239" s="392" t="s">
        <v>2</v>
      </c>
      <c r="D2239" s="336" t="s">
        <v>14</v>
      </c>
      <c r="E2239" s="141">
        <v>70731</v>
      </c>
      <c r="F2239" s="394">
        <v>60000000</v>
      </c>
      <c r="G2239" s="147"/>
    </row>
    <row r="2240" spans="1:7" ht="64.5" customHeight="1" x14ac:dyDescent="0.35">
      <c r="A2240" s="235" t="s">
        <v>1771</v>
      </c>
      <c r="B2240" s="286" t="s">
        <v>610</v>
      </c>
      <c r="C2240" s="392" t="s">
        <v>2</v>
      </c>
      <c r="D2240" s="336" t="s">
        <v>14</v>
      </c>
      <c r="E2240" s="141">
        <v>70731</v>
      </c>
      <c r="F2240" s="394">
        <v>5000000</v>
      </c>
      <c r="G2240" s="391">
        <v>5000000</v>
      </c>
    </row>
    <row r="2241" spans="1:7" ht="57" customHeight="1" x14ac:dyDescent="0.35">
      <c r="A2241" s="235" t="s">
        <v>1772</v>
      </c>
      <c r="B2241" s="286" t="s">
        <v>2879</v>
      </c>
      <c r="C2241" s="392" t="s">
        <v>2</v>
      </c>
      <c r="D2241" s="336" t="s">
        <v>14</v>
      </c>
      <c r="E2241" s="141">
        <v>70731</v>
      </c>
      <c r="F2241" s="394">
        <v>212473849</v>
      </c>
      <c r="G2241" s="391">
        <v>232087500</v>
      </c>
    </row>
    <row r="2242" spans="1:7" ht="53.25" customHeight="1" x14ac:dyDescent="0.35">
      <c r="A2242" s="235" t="s">
        <v>1773</v>
      </c>
      <c r="B2242" s="286" t="s">
        <v>612</v>
      </c>
      <c r="C2242" s="392" t="s">
        <v>2</v>
      </c>
      <c r="D2242" s="336" t="s">
        <v>14</v>
      </c>
      <c r="E2242" s="141">
        <v>70731</v>
      </c>
      <c r="F2242" s="394">
        <v>1201800000</v>
      </c>
      <c r="G2242" s="391">
        <v>801800000</v>
      </c>
    </row>
    <row r="2243" spans="1:7" ht="54" customHeight="1" x14ac:dyDescent="0.35">
      <c r="A2243" s="235" t="s">
        <v>1774</v>
      </c>
      <c r="B2243" s="286" t="s">
        <v>613</v>
      </c>
      <c r="C2243" s="392" t="s">
        <v>2</v>
      </c>
      <c r="D2243" s="336" t="s">
        <v>14</v>
      </c>
      <c r="E2243" s="141">
        <v>70731</v>
      </c>
      <c r="F2243" s="394">
        <v>5000000</v>
      </c>
      <c r="G2243" s="391">
        <v>5000000</v>
      </c>
    </row>
    <row r="2244" spans="1:7" ht="30.75" customHeight="1" x14ac:dyDescent="0.35">
      <c r="A2244" s="235" t="s">
        <v>1775</v>
      </c>
      <c r="B2244" s="286" t="s">
        <v>614</v>
      </c>
      <c r="C2244" s="392" t="s">
        <v>2</v>
      </c>
      <c r="D2244" s="336" t="s">
        <v>14</v>
      </c>
      <c r="E2244" s="141">
        <v>70731</v>
      </c>
      <c r="F2244" s="394">
        <v>50000000</v>
      </c>
      <c r="G2244" s="391">
        <v>50000000</v>
      </c>
    </row>
    <row r="2245" spans="1:7" ht="30.75" customHeight="1" x14ac:dyDescent="0.35">
      <c r="A2245" s="235" t="s">
        <v>1776</v>
      </c>
      <c r="B2245" s="286" t="s">
        <v>617</v>
      </c>
      <c r="C2245" s="392" t="s">
        <v>2</v>
      </c>
      <c r="D2245" s="336" t="s">
        <v>14</v>
      </c>
      <c r="E2245" s="141">
        <v>70731</v>
      </c>
      <c r="F2245" s="394">
        <v>115000000</v>
      </c>
      <c r="G2245" s="391">
        <v>15000000</v>
      </c>
    </row>
    <row r="2246" spans="1:7" ht="30.75" customHeight="1" x14ac:dyDescent="0.35">
      <c r="A2246" s="235" t="s">
        <v>1777</v>
      </c>
      <c r="B2246" s="286" t="s">
        <v>2880</v>
      </c>
      <c r="C2246" s="392" t="s">
        <v>2</v>
      </c>
      <c r="D2246" s="336" t="s">
        <v>14</v>
      </c>
      <c r="E2246" s="141">
        <v>70731</v>
      </c>
      <c r="F2246" s="394">
        <v>200000000</v>
      </c>
      <c r="G2246" s="147"/>
    </row>
    <row r="2247" spans="1:7" ht="66" customHeight="1" x14ac:dyDescent="0.35">
      <c r="A2247" s="235" t="s">
        <v>1778</v>
      </c>
      <c r="B2247" s="286" t="s">
        <v>2881</v>
      </c>
      <c r="C2247" s="392" t="s">
        <v>2</v>
      </c>
      <c r="D2247" s="336" t="s">
        <v>14</v>
      </c>
      <c r="E2247" s="141">
        <v>70731</v>
      </c>
      <c r="F2247" s="394">
        <v>15000000</v>
      </c>
      <c r="G2247" s="147"/>
    </row>
    <row r="2248" spans="1:7" ht="30.75" customHeight="1" x14ac:dyDescent="0.35">
      <c r="A2248" s="235" t="s">
        <v>1779</v>
      </c>
      <c r="B2248" s="286" t="s">
        <v>619</v>
      </c>
      <c r="C2248" s="392" t="s">
        <v>2</v>
      </c>
      <c r="D2248" s="336" t="s">
        <v>14</v>
      </c>
      <c r="E2248" s="141">
        <v>70731</v>
      </c>
      <c r="F2248" s="394">
        <v>580000000</v>
      </c>
      <c r="G2248" s="391">
        <v>635386348.60000002</v>
      </c>
    </row>
    <row r="2249" spans="1:7" ht="30.75" customHeight="1" x14ac:dyDescent="0.35">
      <c r="A2249" s="235" t="s">
        <v>1780</v>
      </c>
      <c r="B2249" s="286" t="s">
        <v>2882</v>
      </c>
      <c r="C2249" s="392" t="s">
        <v>2</v>
      </c>
      <c r="D2249" s="336" t="s">
        <v>14</v>
      </c>
      <c r="E2249" s="141">
        <v>70731</v>
      </c>
      <c r="F2249" s="394">
        <v>180000000</v>
      </c>
      <c r="G2249" s="391">
        <v>45000000</v>
      </c>
    </row>
    <row r="2250" spans="1:7" ht="30.75" customHeight="1" x14ac:dyDescent="0.35">
      <c r="A2250" s="235" t="s">
        <v>1781</v>
      </c>
      <c r="B2250" s="286" t="s">
        <v>2883</v>
      </c>
      <c r="C2250" s="392" t="s">
        <v>2</v>
      </c>
      <c r="D2250" s="336" t="s">
        <v>14</v>
      </c>
      <c r="E2250" s="141">
        <v>70731</v>
      </c>
      <c r="F2250" s="394">
        <v>50000000</v>
      </c>
      <c r="G2250" s="391">
        <v>50000000</v>
      </c>
    </row>
    <row r="2251" spans="1:7" ht="30.75" customHeight="1" x14ac:dyDescent="0.35">
      <c r="A2251" s="235" t="s">
        <v>1782</v>
      </c>
      <c r="B2251" s="286" t="s">
        <v>2884</v>
      </c>
      <c r="C2251" s="392" t="s">
        <v>2</v>
      </c>
      <c r="D2251" s="336" t="s">
        <v>14</v>
      </c>
      <c r="E2251" s="141">
        <v>70731</v>
      </c>
      <c r="F2251" s="394">
        <v>150000000</v>
      </c>
      <c r="G2251" s="147"/>
    </row>
    <row r="2252" spans="1:7" ht="53.25" customHeight="1" x14ac:dyDescent="0.35">
      <c r="A2252" s="235" t="s">
        <v>1783</v>
      </c>
      <c r="B2252" s="286" t="s">
        <v>634</v>
      </c>
      <c r="C2252" s="392" t="s">
        <v>2</v>
      </c>
      <c r="D2252" s="336" t="s">
        <v>14</v>
      </c>
      <c r="E2252" s="141">
        <v>70731</v>
      </c>
      <c r="F2252" s="394">
        <v>30000000</v>
      </c>
      <c r="G2252" s="391">
        <v>30000000</v>
      </c>
    </row>
    <row r="2253" spans="1:7" ht="52.5" customHeight="1" x14ac:dyDescent="0.35">
      <c r="A2253" s="235" t="s">
        <v>1784</v>
      </c>
      <c r="B2253" s="286" t="s">
        <v>635</v>
      </c>
      <c r="C2253" s="392" t="s">
        <v>2</v>
      </c>
      <c r="D2253" s="336" t="s">
        <v>14</v>
      </c>
      <c r="E2253" s="141">
        <v>70731</v>
      </c>
      <c r="F2253" s="394">
        <v>28000000</v>
      </c>
      <c r="G2253" s="391">
        <v>20000000</v>
      </c>
    </row>
    <row r="2254" spans="1:7" ht="52.5" customHeight="1" x14ac:dyDescent="0.35">
      <c r="A2254" s="235" t="s">
        <v>1785</v>
      </c>
      <c r="B2254" s="286" t="s">
        <v>2885</v>
      </c>
      <c r="C2254" s="392" t="s">
        <v>2</v>
      </c>
      <c r="D2254" s="336" t="s">
        <v>14</v>
      </c>
      <c r="E2254" s="141">
        <v>70731</v>
      </c>
      <c r="F2254" s="394">
        <v>800000000</v>
      </c>
      <c r="G2254" s="147"/>
    </row>
    <row r="2255" spans="1:7" ht="38.25" customHeight="1" x14ac:dyDescent="0.35">
      <c r="A2255" s="235" t="s">
        <v>1786</v>
      </c>
      <c r="B2255" s="286" t="s">
        <v>2886</v>
      </c>
      <c r="C2255" s="392" t="s">
        <v>2</v>
      </c>
      <c r="D2255" s="336" t="s">
        <v>14</v>
      </c>
      <c r="E2255" s="141">
        <v>70731</v>
      </c>
      <c r="F2255" s="394">
        <v>1300000000</v>
      </c>
      <c r="G2255" s="147"/>
    </row>
    <row r="2256" spans="1:7" ht="33.75" customHeight="1" x14ac:dyDescent="0.35">
      <c r="A2256" s="235" t="s">
        <v>1787</v>
      </c>
      <c r="B2256" s="286" t="s">
        <v>625</v>
      </c>
      <c r="C2256" s="392" t="s">
        <v>2</v>
      </c>
      <c r="D2256" s="336" t="s">
        <v>14</v>
      </c>
      <c r="E2256" s="141">
        <v>70731</v>
      </c>
      <c r="F2256" s="394">
        <v>7500000</v>
      </c>
      <c r="G2256" s="391">
        <v>7500000</v>
      </c>
    </row>
    <row r="2257" spans="1:7" ht="51.75" customHeight="1" x14ac:dyDescent="0.35">
      <c r="A2257" s="235" t="s">
        <v>1788</v>
      </c>
      <c r="B2257" s="286" t="s">
        <v>2887</v>
      </c>
      <c r="C2257" s="392" t="s">
        <v>2</v>
      </c>
      <c r="D2257" s="336" t="s">
        <v>14</v>
      </c>
      <c r="E2257" s="141">
        <v>70731</v>
      </c>
      <c r="F2257" s="394">
        <v>250000000</v>
      </c>
      <c r="G2257" s="391"/>
    </row>
    <row r="2258" spans="1:7" ht="62.25" customHeight="1" x14ac:dyDescent="0.35">
      <c r="A2258" s="235" t="s">
        <v>1789</v>
      </c>
      <c r="B2258" s="286" t="s">
        <v>605</v>
      </c>
      <c r="C2258" s="392" t="s">
        <v>2</v>
      </c>
      <c r="D2258" s="336" t="s">
        <v>14</v>
      </c>
      <c r="E2258" s="141">
        <v>70731</v>
      </c>
      <c r="F2258" s="394">
        <v>600000000</v>
      </c>
      <c r="G2258" s="391">
        <v>642560591.70000005</v>
      </c>
    </row>
    <row r="2259" spans="1:7" ht="30.75" customHeight="1" x14ac:dyDescent="0.35">
      <c r="A2259" s="235" t="s">
        <v>1790</v>
      </c>
      <c r="B2259" s="286" t="s">
        <v>615</v>
      </c>
      <c r="C2259" s="392" t="s">
        <v>2</v>
      </c>
      <c r="D2259" s="336" t="s">
        <v>14</v>
      </c>
      <c r="E2259" s="141">
        <v>70731</v>
      </c>
      <c r="F2259" s="394">
        <v>130000000</v>
      </c>
      <c r="G2259" s="391">
        <v>50000000</v>
      </c>
    </row>
    <row r="2260" spans="1:7" x14ac:dyDescent="0.35">
      <c r="A2260" s="235" t="s">
        <v>1791</v>
      </c>
      <c r="B2260" s="286" t="s">
        <v>627</v>
      </c>
      <c r="C2260" s="392" t="s">
        <v>2</v>
      </c>
      <c r="D2260" s="336" t="s">
        <v>14</v>
      </c>
      <c r="E2260" s="141">
        <v>70731</v>
      </c>
      <c r="F2260" s="394">
        <v>82418982</v>
      </c>
      <c r="G2260" s="391">
        <v>15000000</v>
      </c>
    </row>
    <row r="2261" spans="1:7" x14ac:dyDescent="0.35">
      <c r="A2261" s="235" t="s">
        <v>1792</v>
      </c>
      <c r="B2261" s="286" t="s">
        <v>604</v>
      </c>
      <c r="C2261" s="392"/>
      <c r="D2261" s="336"/>
      <c r="E2261" s="141">
        <v>70731</v>
      </c>
      <c r="F2261" s="394">
        <v>1200000000</v>
      </c>
      <c r="G2261" s="391"/>
    </row>
    <row r="2262" spans="1:7" ht="33" customHeight="1" x14ac:dyDescent="0.35">
      <c r="A2262" s="235" t="s">
        <v>1793</v>
      </c>
      <c r="B2262" s="286" t="s">
        <v>1739</v>
      </c>
      <c r="C2262" s="392" t="s">
        <v>2</v>
      </c>
      <c r="D2262" s="336" t="s">
        <v>14</v>
      </c>
      <c r="E2262" s="141">
        <v>70731</v>
      </c>
      <c r="F2262" s="394">
        <v>3000000</v>
      </c>
      <c r="G2262" s="147"/>
    </row>
    <row r="2263" spans="1:7" x14ac:dyDescent="0.35">
      <c r="A2263" s="235" t="s">
        <v>2888</v>
      </c>
      <c r="B2263" s="286" t="s">
        <v>1740</v>
      </c>
      <c r="C2263" s="392" t="s">
        <v>2</v>
      </c>
      <c r="D2263" s="336" t="s">
        <v>14</v>
      </c>
      <c r="E2263" s="141">
        <v>70731</v>
      </c>
      <c r="F2263" s="394">
        <v>4000000</v>
      </c>
      <c r="G2263" s="147"/>
    </row>
    <row r="2264" spans="1:7" x14ac:dyDescent="0.35">
      <c r="A2264" s="235" t="s">
        <v>2889</v>
      </c>
      <c r="B2264" s="286" t="s">
        <v>1741</v>
      </c>
      <c r="C2264" s="392" t="s">
        <v>2</v>
      </c>
      <c r="D2264" s="336" t="s">
        <v>14</v>
      </c>
      <c r="E2264" s="141">
        <v>70731</v>
      </c>
      <c r="F2264" s="394">
        <v>2000000</v>
      </c>
      <c r="G2264" s="147"/>
    </row>
    <row r="2265" spans="1:7" x14ac:dyDescent="0.35">
      <c r="A2265" s="235" t="s">
        <v>4022</v>
      </c>
      <c r="B2265" s="286" t="s">
        <v>1742</v>
      </c>
      <c r="C2265" s="392" t="s">
        <v>2</v>
      </c>
      <c r="D2265" s="336" t="s">
        <v>14</v>
      </c>
      <c r="E2265" s="141">
        <v>70731</v>
      </c>
      <c r="F2265" s="394">
        <v>3000000</v>
      </c>
      <c r="G2265" s="147"/>
    </row>
    <row r="2266" spans="1:7" x14ac:dyDescent="0.35">
      <c r="A2266" s="235" t="s">
        <v>4208</v>
      </c>
      <c r="B2266" s="286" t="s">
        <v>458</v>
      </c>
      <c r="C2266" s="392" t="s">
        <v>2</v>
      </c>
      <c r="D2266" s="336" t="s">
        <v>14</v>
      </c>
      <c r="E2266" s="141">
        <v>70731</v>
      </c>
      <c r="F2266" s="394">
        <v>1000000</v>
      </c>
      <c r="G2266" s="147"/>
    </row>
    <row r="2267" spans="1:7" ht="23.25" customHeight="1" x14ac:dyDescent="0.35">
      <c r="A2267" s="219"/>
      <c r="B2267" s="290" t="s">
        <v>691</v>
      </c>
      <c r="C2267" s="225"/>
      <c r="D2267" s="236"/>
      <c r="E2267" s="225"/>
      <c r="F2267" s="227">
        <v>10435065330.200001</v>
      </c>
      <c r="G2267" s="227">
        <v>5840708340.0799999</v>
      </c>
    </row>
    <row r="2268" spans="1:7" ht="23.25" customHeight="1" x14ac:dyDescent="0.35">
      <c r="A2268" s="282"/>
      <c r="B2268" s="291"/>
      <c r="C2268" s="279"/>
      <c r="D2268" s="280"/>
      <c r="E2268" s="279"/>
      <c r="F2268" s="281"/>
      <c r="G2268" s="281"/>
    </row>
    <row r="2269" spans="1:7" s="220" customFormat="1" ht="43.5" customHeight="1" x14ac:dyDescent="0.3">
      <c r="A2269" s="282" t="s">
        <v>4023</v>
      </c>
      <c r="B2269" s="291"/>
      <c r="C2269" s="279"/>
      <c r="D2269" s="280"/>
      <c r="E2269" s="279"/>
      <c r="F2269" s="281"/>
      <c r="G2269" s="281"/>
    </row>
    <row r="2270" spans="1:7" s="220" customFormat="1" ht="59.25" customHeight="1" x14ac:dyDescent="0.3">
      <c r="A2270" s="290" t="s">
        <v>690</v>
      </c>
      <c r="B2270" s="290" t="s">
        <v>46</v>
      </c>
      <c r="C2270" s="225" t="s">
        <v>48</v>
      </c>
      <c r="D2270" s="236" t="s">
        <v>45</v>
      </c>
      <c r="E2270" s="162" t="s">
        <v>47</v>
      </c>
      <c r="F2270" s="168" t="s">
        <v>4271</v>
      </c>
      <c r="G2270" s="168" t="s">
        <v>689</v>
      </c>
    </row>
    <row r="2271" spans="1:7" s="220" customFormat="1" ht="28.5" customHeight="1" x14ac:dyDescent="0.35">
      <c r="A2271" s="235" t="s">
        <v>2890</v>
      </c>
      <c r="B2271" s="392" t="s">
        <v>611</v>
      </c>
      <c r="C2271" s="392" t="s">
        <v>2</v>
      </c>
      <c r="D2271" s="336" t="s">
        <v>4374</v>
      </c>
      <c r="E2271" s="141">
        <v>70731</v>
      </c>
      <c r="F2271" s="394">
        <v>500000000</v>
      </c>
      <c r="G2271" s="147">
        <v>500000000</v>
      </c>
    </row>
    <row r="2272" spans="1:7" s="220" customFormat="1" ht="28.5" customHeight="1" x14ac:dyDescent="0.3">
      <c r="A2272" s="219"/>
      <c r="B2272" s="290" t="s">
        <v>691</v>
      </c>
      <c r="C2272" s="219"/>
      <c r="D2272" s="219"/>
      <c r="E2272" s="219"/>
      <c r="F2272" s="298">
        <v>500000000</v>
      </c>
      <c r="G2272" s="227">
        <v>500000000</v>
      </c>
    </row>
    <row r="2273" spans="1:7" s="220" customFormat="1" ht="36.75" customHeight="1" x14ac:dyDescent="0.3">
      <c r="A2273" s="282"/>
      <c r="B2273" s="291"/>
      <c r="C2273" s="279"/>
      <c r="D2273" s="280"/>
      <c r="E2273" s="279"/>
      <c r="F2273" s="281"/>
      <c r="G2273" s="281"/>
    </row>
    <row r="2274" spans="1:7" s="220" customFormat="1" ht="9.75" customHeight="1" x14ac:dyDescent="0.35">
      <c r="A2274" s="243"/>
      <c r="B2274" s="352"/>
      <c r="C2274" s="240"/>
      <c r="D2274" s="273"/>
      <c r="E2274" s="240"/>
      <c r="F2274" s="242"/>
      <c r="G2274" s="242"/>
    </row>
    <row r="2275" spans="1:7" ht="23.25" hidden="1" customHeight="1" x14ac:dyDescent="0.35">
      <c r="A2275" s="311" t="s">
        <v>855</v>
      </c>
      <c r="B2275" s="430"/>
      <c r="C2275" s="312"/>
      <c r="D2275" s="313"/>
      <c r="E2275" s="312"/>
      <c r="F2275" s="314"/>
      <c r="G2275" s="314"/>
    </row>
    <row r="2276" spans="1:7" x14ac:dyDescent="0.35">
      <c r="A2276" s="465" t="s">
        <v>4024</v>
      </c>
      <c r="B2276" s="465"/>
      <c r="C2276" s="465"/>
      <c r="D2276" s="465"/>
      <c r="E2276" s="465"/>
      <c r="F2276" s="314"/>
      <c r="G2276" s="314"/>
    </row>
    <row r="2277" spans="1:7" ht="53.25" customHeight="1" x14ac:dyDescent="0.35">
      <c r="A2277" s="290" t="s">
        <v>690</v>
      </c>
      <c r="B2277" s="290" t="s">
        <v>46</v>
      </c>
      <c r="C2277" s="225" t="s">
        <v>48</v>
      </c>
      <c r="D2277" s="236" t="s">
        <v>45</v>
      </c>
      <c r="E2277" s="162" t="s">
        <v>47</v>
      </c>
      <c r="F2277" s="168" t="s">
        <v>4271</v>
      </c>
      <c r="G2277" s="168" t="s">
        <v>689</v>
      </c>
    </row>
    <row r="2278" spans="1:7" ht="27.75" customHeight="1" x14ac:dyDescent="0.35">
      <c r="A2278" s="332" t="s">
        <v>4025</v>
      </c>
      <c r="B2278" s="286" t="s">
        <v>2656</v>
      </c>
      <c r="C2278" s="141" t="s">
        <v>2</v>
      </c>
      <c r="D2278" s="333" t="s">
        <v>25</v>
      </c>
      <c r="E2278" s="395" t="s">
        <v>2657</v>
      </c>
      <c r="F2278" s="348">
        <v>25000000</v>
      </c>
      <c r="G2278" s="158">
        <v>1000000</v>
      </c>
    </row>
    <row r="2279" spans="1:7" ht="48.75" customHeight="1" x14ac:dyDescent="0.35">
      <c r="A2279" s="332" t="s">
        <v>4026</v>
      </c>
      <c r="B2279" s="286" t="s">
        <v>667</v>
      </c>
      <c r="C2279" s="141" t="s">
        <v>2</v>
      </c>
      <c r="D2279" s="333" t="s">
        <v>25</v>
      </c>
      <c r="E2279" s="395" t="s">
        <v>2658</v>
      </c>
      <c r="F2279" s="348">
        <v>5000000</v>
      </c>
      <c r="G2279" s="158">
        <v>70000000</v>
      </c>
    </row>
    <row r="2280" spans="1:7" ht="50.25" customHeight="1" x14ac:dyDescent="0.35">
      <c r="A2280" s="332" t="s">
        <v>4027</v>
      </c>
      <c r="B2280" s="286" t="s">
        <v>668</v>
      </c>
      <c r="C2280" s="141" t="s">
        <v>2</v>
      </c>
      <c r="D2280" s="333" t="s">
        <v>25</v>
      </c>
      <c r="E2280" s="395" t="s">
        <v>2659</v>
      </c>
      <c r="F2280" s="348">
        <v>70000000</v>
      </c>
      <c r="G2280" s="158">
        <v>5000000</v>
      </c>
    </row>
    <row r="2281" spans="1:7" ht="33" customHeight="1" x14ac:dyDescent="0.35">
      <c r="A2281" s="332" t="s">
        <v>4028</v>
      </c>
      <c r="B2281" s="286" t="s">
        <v>669</v>
      </c>
      <c r="C2281" s="141" t="s">
        <v>2</v>
      </c>
      <c r="D2281" s="333" t="s">
        <v>25</v>
      </c>
      <c r="E2281" s="333" t="s">
        <v>2660</v>
      </c>
      <c r="F2281" s="348">
        <v>3000000</v>
      </c>
      <c r="G2281" s="158">
        <v>3000000</v>
      </c>
    </row>
    <row r="2282" spans="1:7" ht="50.25" customHeight="1" x14ac:dyDescent="0.35">
      <c r="A2282" s="332" t="s">
        <v>4029</v>
      </c>
      <c r="B2282" s="286" t="s">
        <v>670</v>
      </c>
      <c r="C2282" s="141" t="s">
        <v>2</v>
      </c>
      <c r="D2282" s="333" t="s">
        <v>25</v>
      </c>
      <c r="E2282" s="333" t="s">
        <v>2661</v>
      </c>
      <c r="F2282" s="348">
        <v>10000000</v>
      </c>
      <c r="G2282" s="158">
        <v>2000000</v>
      </c>
    </row>
    <row r="2283" spans="1:7" ht="33" customHeight="1" x14ac:dyDescent="0.35">
      <c r="A2283" s="332" t="s">
        <v>4030</v>
      </c>
      <c r="B2283" s="286" t="s">
        <v>671</v>
      </c>
      <c r="C2283" s="141" t="s">
        <v>2</v>
      </c>
      <c r="D2283" s="333" t="s">
        <v>25</v>
      </c>
      <c r="E2283" s="333" t="s">
        <v>2658</v>
      </c>
      <c r="F2283" s="348">
        <v>6000000</v>
      </c>
      <c r="G2283" s="158">
        <v>2000000</v>
      </c>
    </row>
    <row r="2284" spans="1:7" ht="30.75" customHeight="1" x14ac:dyDescent="0.35">
      <c r="A2284" s="332" t="s">
        <v>4031</v>
      </c>
      <c r="B2284" s="286" t="s">
        <v>672</v>
      </c>
      <c r="C2284" s="141" t="s">
        <v>2</v>
      </c>
      <c r="D2284" s="333" t="s">
        <v>25</v>
      </c>
      <c r="E2284" s="333" t="s">
        <v>2662</v>
      </c>
      <c r="F2284" s="348">
        <v>20000000</v>
      </c>
      <c r="G2284" s="158">
        <v>5000000</v>
      </c>
    </row>
    <row r="2285" spans="1:7" ht="28.5" customHeight="1" x14ac:dyDescent="0.35">
      <c r="A2285" s="332" t="s">
        <v>4032</v>
      </c>
      <c r="B2285" s="286" t="s">
        <v>673</v>
      </c>
      <c r="C2285" s="141" t="s">
        <v>2</v>
      </c>
      <c r="D2285" s="333" t="s">
        <v>25</v>
      </c>
      <c r="E2285" s="333" t="s">
        <v>1513</v>
      </c>
      <c r="F2285" s="348">
        <v>95000000</v>
      </c>
      <c r="G2285" s="158">
        <v>5000000</v>
      </c>
    </row>
    <row r="2286" spans="1:7" ht="29.25" customHeight="1" x14ac:dyDescent="0.35">
      <c r="A2286" s="332" t="s">
        <v>4033</v>
      </c>
      <c r="B2286" s="286" t="s">
        <v>674</v>
      </c>
      <c r="C2286" s="141" t="s">
        <v>2</v>
      </c>
      <c r="D2286" s="333" t="s">
        <v>25</v>
      </c>
      <c r="E2286" s="333" t="s">
        <v>2660</v>
      </c>
      <c r="F2286" s="348">
        <v>36000000</v>
      </c>
      <c r="G2286" s="158">
        <v>20000000</v>
      </c>
    </row>
    <row r="2287" spans="1:7" ht="63" customHeight="1" x14ac:dyDescent="0.35">
      <c r="A2287" s="332" t="s">
        <v>4034</v>
      </c>
      <c r="B2287" s="286" t="s">
        <v>675</v>
      </c>
      <c r="C2287" s="141" t="s">
        <v>2</v>
      </c>
      <c r="D2287" s="333" t="s">
        <v>25</v>
      </c>
      <c r="E2287" s="333" t="s">
        <v>2660</v>
      </c>
      <c r="F2287" s="348">
        <v>6000000</v>
      </c>
      <c r="G2287" s="158">
        <v>1000000</v>
      </c>
    </row>
    <row r="2288" spans="1:7" ht="62.25" customHeight="1" x14ac:dyDescent="0.35">
      <c r="A2288" s="332" t="s">
        <v>4035</v>
      </c>
      <c r="B2288" s="286" t="s">
        <v>676</v>
      </c>
      <c r="C2288" s="141" t="s">
        <v>2</v>
      </c>
      <c r="D2288" s="333" t="s">
        <v>25</v>
      </c>
      <c r="E2288" s="333" t="s">
        <v>2660</v>
      </c>
      <c r="F2288" s="348">
        <v>5000000</v>
      </c>
      <c r="G2288" s="158">
        <v>884321</v>
      </c>
    </row>
    <row r="2289" spans="1:7" ht="62.25" customHeight="1" x14ac:dyDescent="0.35">
      <c r="A2289" s="332" t="s">
        <v>4036</v>
      </c>
      <c r="B2289" s="286" t="s">
        <v>677</v>
      </c>
      <c r="C2289" s="141" t="s">
        <v>2</v>
      </c>
      <c r="D2289" s="333" t="s">
        <v>25</v>
      </c>
      <c r="E2289" s="333" t="s">
        <v>2660</v>
      </c>
      <c r="F2289" s="348">
        <v>5000000</v>
      </c>
      <c r="G2289" s="158">
        <v>5000000</v>
      </c>
    </row>
    <row r="2290" spans="1:7" ht="48.75" customHeight="1" x14ac:dyDescent="0.35">
      <c r="A2290" s="332" t="s">
        <v>4037</v>
      </c>
      <c r="B2290" s="286" t="s">
        <v>678</v>
      </c>
      <c r="C2290" s="141" t="s">
        <v>2</v>
      </c>
      <c r="D2290" s="333" t="s">
        <v>25</v>
      </c>
      <c r="E2290" s="333" t="s">
        <v>2660</v>
      </c>
      <c r="F2290" s="348">
        <v>10000000</v>
      </c>
      <c r="G2290" s="158">
        <v>2000000</v>
      </c>
    </row>
    <row r="2291" spans="1:7" ht="54.75" customHeight="1" x14ac:dyDescent="0.35">
      <c r="A2291" s="332" t="s">
        <v>4038</v>
      </c>
      <c r="B2291" s="286" t="s">
        <v>679</v>
      </c>
      <c r="C2291" s="141" t="s">
        <v>2</v>
      </c>
      <c r="D2291" s="333" t="s">
        <v>25</v>
      </c>
      <c r="E2291" s="333" t="s">
        <v>2663</v>
      </c>
      <c r="F2291" s="348">
        <v>5000000</v>
      </c>
      <c r="G2291" s="158">
        <v>80000000</v>
      </c>
    </row>
    <row r="2292" spans="1:7" ht="35.25" customHeight="1" x14ac:dyDescent="0.35">
      <c r="A2292" s="332" t="s">
        <v>4039</v>
      </c>
      <c r="B2292" s="286" t="s">
        <v>680</v>
      </c>
      <c r="C2292" s="141" t="s">
        <v>2</v>
      </c>
      <c r="D2292" s="333" t="s">
        <v>25</v>
      </c>
      <c r="E2292" s="333" t="s">
        <v>149</v>
      </c>
      <c r="F2292" s="348">
        <v>500000</v>
      </c>
      <c r="G2292" s="158">
        <v>10000000</v>
      </c>
    </row>
    <row r="2293" spans="1:7" ht="30.75" customHeight="1" x14ac:dyDescent="0.35">
      <c r="A2293" s="332" t="s">
        <v>4040</v>
      </c>
      <c r="B2293" s="286" t="s">
        <v>2862</v>
      </c>
      <c r="C2293" s="141" t="s">
        <v>2</v>
      </c>
      <c r="D2293" s="333" t="s">
        <v>25</v>
      </c>
      <c r="E2293" s="333" t="s">
        <v>149</v>
      </c>
      <c r="F2293" s="348">
        <v>300000000</v>
      </c>
      <c r="G2293" s="158"/>
    </row>
    <row r="2294" spans="1:7" ht="30" customHeight="1" x14ac:dyDescent="0.35">
      <c r="A2294" s="332" t="s">
        <v>4041</v>
      </c>
      <c r="B2294" s="286" t="s">
        <v>681</v>
      </c>
      <c r="C2294" s="141" t="s">
        <v>2</v>
      </c>
      <c r="D2294" s="333" t="s">
        <v>25</v>
      </c>
      <c r="E2294" s="333" t="s">
        <v>149</v>
      </c>
      <c r="F2294" s="348">
        <v>10000000</v>
      </c>
      <c r="G2294" s="158">
        <v>80000000</v>
      </c>
    </row>
    <row r="2295" spans="1:7" ht="25.5" customHeight="1" x14ac:dyDescent="0.35">
      <c r="A2295" s="332" t="s">
        <v>4042</v>
      </c>
      <c r="B2295" s="286" t="s">
        <v>682</v>
      </c>
      <c r="C2295" s="141" t="s">
        <v>2</v>
      </c>
      <c r="D2295" s="333" t="s">
        <v>25</v>
      </c>
      <c r="E2295" s="333" t="s">
        <v>149</v>
      </c>
      <c r="F2295" s="348">
        <v>1000000</v>
      </c>
      <c r="G2295" s="158">
        <v>15000000</v>
      </c>
    </row>
    <row r="2296" spans="1:7" ht="27.75" customHeight="1" x14ac:dyDescent="0.35">
      <c r="A2296" s="332" t="s">
        <v>4043</v>
      </c>
      <c r="B2296" s="286" t="s">
        <v>51</v>
      </c>
      <c r="C2296" s="141" t="s">
        <v>2</v>
      </c>
      <c r="D2296" s="333" t="s">
        <v>25</v>
      </c>
      <c r="E2296" s="333" t="s">
        <v>149</v>
      </c>
      <c r="F2296" s="348">
        <v>500000</v>
      </c>
      <c r="G2296" s="158">
        <v>20000000</v>
      </c>
    </row>
    <row r="2297" spans="1:7" ht="27" customHeight="1" x14ac:dyDescent="0.35">
      <c r="A2297" s="332" t="s">
        <v>4044</v>
      </c>
      <c r="B2297" s="286" t="s">
        <v>683</v>
      </c>
      <c r="C2297" s="141" t="s">
        <v>2</v>
      </c>
      <c r="D2297" s="333" t="s">
        <v>25</v>
      </c>
      <c r="E2297" s="333" t="s">
        <v>149</v>
      </c>
      <c r="F2297" s="348">
        <v>5000000</v>
      </c>
      <c r="G2297" s="158">
        <v>5000000</v>
      </c>
    </row>
    <row r="2298" spans="1:7" ht="29.25" customHeight="1" x14ac:dyDescent="0.35">
      <c r="A2298" s="332" t="s">
        <v>4045</v>
      </c>
      <c r="B2298" s="286" t="s">
        <v>53</v>
      </c>
      <c r="C2298" s="141" t="s">
        <v>2</v>
      </c>
      <c r="D2298" s="333" t="s">
        <v>25</v>
      </c>
      <c r="E2298" s="333" t="s">
        <v>149</v>
      </c>
      <c r="F2298" s="348">
        <v>12000000</v>
      </c>
      <c r="G2298" s="158">
        <v>5000000</v>
      </c>
    </row>
    <row r="2299" spans="1:7" ht="33.75" customHeight="1" x14ac:dyDescent="0.35">
      <c r="A2299" s="332" t="s">
        <v>4046</v>
      </c>
      <c r="B2299" s="286" t="s">
        <v>4128</v>
      </c>
      <c r="C2299" s="141" t="s">
        <v>2</v>
      </c>
      <c r="D2299" s="333" t="s">
        <v>25</v>
      </c>
      <c r="E2299" s="333" t="s">
        <v>149</v>
      </c>
      <c r="F2299" s="348">
        <v>112000000</v>
      </c>
      <c r="G2299" s="158">
        <v>8000000</v>
      </c>
    </row>
    <row r="2300" spans="1:7" ht="30" customHeight="1" x14ac:dyDescent="0.35">
      <c r="A2300" s="275"/>
      <c r="B2300" s="396" t="s">
        <v>691</v>
      </c>
      <c r="C2300" s="141"/>
      <c r="D2300" s="216"/>
      <c r="E2300" s="141"/>
      <c r="F2300" s="397">
        <v>742000000</v>
      </c>
      <c r="G2300" s="158">
        <v>344884321</v>
      </c>
    </row>
    <row r="2301" spans="1:7" s="220" customFormat="1" ht="31.5" customHeight="1" x14ac:dyDescent="0.3">
      <c r="A2301" s="219"/>
      <c r="B2301" s="169" t="s">
        <v>4189</v>
      </c>
      <c r="C2301" s="162"/>
      <c r="D2301" s="236"/>
      <c r="E2301" s="162"/>
      <c r="F2301" s="397">
        <v>49055658515.562752</v>
      </c>
      <c r="G2301" s="397">
        <v>31130934392.014</v>
      </c>
    </row>
    <row r="2302" spans="1:7" ht="36" customHeight="1" x14ac:dyDescent="0.35">
      <c r="A2302" s="275"/>
      <c r="B2302" s="343"/>
      <c r="C2302" s="141"/>
      <c r="D2302" s="216"/>
      <c r="E2302" s="141"/>
      <c r="F2302" s="394"/>
      <c r="G2302" s="158"/>
    </row>
    <row r="2303" spans="1:7" x14ac:dyDescent="0.35">
      <c r="A2303" s="275"/>
      <c r="B2303" s="343"/>
      <c r="C2303" s="141"/>
      <c r="D2303" s="216"/>
      <c r="E2303" s="141"/>
      <c r="F2303" s="394"/>
      <c r="G2303" s="158"/>
    </row>
    <row r="2304" spans="1:7" x14ac:dyDescent="0.35">
      <c r="A2304" s="275"/>
      <c r="B2304" s="343">
        <v>76</v>
      </c>
      <c r="C2304" s="141"/>
      <c r="D2304" s="216"/>
      <c r="E2304" s="141"/>
      <c r="F2304" s="394"/>
      <c r="G2304" s="158"/>
    </row>
    <row r="2305" spans="1:7" x14ac:dyDescent="0.35">
      <c r="A2305" s="275"/>
      <c r="B2305" s="343">
        <v>50</v>
      </c>
      <c r="C2305" s="141"/>
      <c r="D2305" s="216"/>
      <c r="E2305" s="141"/>
      <c r="F2305" s="394"/>
      <c r="G2305" s="158"/>
    </row>
    <row r="2306" spans="1:7" x14ac:dyDescent="0.35">
      <c r="A2306" s="275"/>
      <c r="B2306" s="343">
        <v>3800</v>
      </c>
      <c r="C2306" s="141"/>
      <c r="D2306" s="216"/>
      <c r="E2306" s="141"/>
      <c r="F2306" s="394"/>
      <c r="G2306" s="158"/>
    </row>
    <row r="2307" spans="1:7" x14ac:dyDescent="0.35">
      <c r="A2307" s="275"/>
      <c r="B2307" s="343">
        <v>30400</v>
      </c>
      <c r="C2307" s="141"/>
      <c r="D2307" s="216"/>
      <c r="E2307" s="141"/>
      <c r="F2307" s="394">
        <v>50</v>
      </c>
      <c r="G2307" s="158">
        <v>20</v>
      </c>
    </row>
    <row r="2308" spans="1:7" x14ac:dyDescent="0.35">
      <c r="A2308" s="275"/>
      <c r="B2308" s="343"/>
      <c r="C2308" s="141"/>
      <c r="D2308" s="216"/>
      <c r="E2308" s="141"/>
      <c r="F2308" s="394"/>
      <c r="G2308" s="158">
        <v>1000</v>
      </c>
    </row>
    <row r="2309" spans="1:7" x14ac:dyDescent="0.35">
      <c r="A2309" s="275"/>
      <c r="B2309" s="343"/>
      <c r="C2309" s="141"/>
      <c r="D2309" s="216"/>
      <c r="E2309" s="141"/>
      <c r="F2309" s="394"/>
      <c r="G2309" s="158"/>
    </row>
    <row r="2310" spans="1:7" x14ac:dyDescent="0.35">
      <c r="A2310" s="275"/>
      <c r="B2310" s="343"/>
      <c r="C2310" s="141"/>
      <c r="D2310" s="216"/>
      <c r="E2310" s="141"/>
      <c r="F2310" s="394"/>
      <c r="G2310" s="158"/>
    </row>
    <row r="2311" spans="1:7" x14ac:dyDescent="0.35">
      <c r="A2311" s="275"/>
      <c r="B2311" s="343"/>
      <c r="C2311" s="141"/>
      <c r="D2311" s="216"/>
      <c r="E2311" s="141"/>
      <c r="F2311" s="394"/>
      <c r="G2311" s="158"/>
    </row>
    <row r="2312" spans="1:7" x14ac:dyDescent="0.35">
      <c r="A2312" s="275"/>
      <c r="B2312" s="343"/>
      <c r="C2312" s="141"/>
      <c r="D2312" s="216"/>
      <c r="E2312" s="141"/>
      <c r="F2312" s="394"/>
      <c r="G2312" s="158"/>
    </row>
    <row r="2313" spans="1:7" x14ac:dyDescent="0.35">
      <c r="A2313" s="275"/>
      <c r="B2313" s="343"/>
      <c r="C2313" s="141"/>
      <c r="D2313" s="216"/>
      <c r="E2313" s="141"/>
      <c r="F2313" s="394"/>
      <c r="G2313" s="158"/>
    </row>
    <row r="2314" spans="1:7" x14ac:dyDescent="0.35">
      <c r="A2314" s="275"/>
      <c r="B2314" s="343"/>
      <c r="C2314" s="141"/>
      <c r="D2314" s="216"/>
      <c r="E2314" s="141"/>
      <c r="F2314" s="394"/>
      <c r="G2314" s="158"/>
    </row>
    <row r="2315" spans="1:7" x14ac:dyDescent="0.35">
      <c r="A2315" s="275"/>
      <c r="B2315" s="343"/>
      <c r="C2315" s="141"/>
      <c r="D2315" s="216"/>
      <c r="E2315" s="141"/>
      <c r="F2315" s="394"/>
      <c r="G2315" s="158"/>
    </row>
    <row r="2316" spans="1:7" x14ac:dyDescent="0.35">
      <c r="A2316" s="275"/>
      <c r="B2316" s="343"/>
      <c r="C2316" s="141"/>
      <c r="D2316" s="216"/>
      <c r="E2316" s="141"/>
      <c r="F2316" s="394"/>
      <c r="G2316" s="158"/>
    </row>
    <row r="2317" spans="1:7" x14ac:dyDescent="0.35">
      <c r="A2317" s="275"/>
      <c r="B2317" s="343"/>
      <c r="C2317" s="141"/>
      <c r="D2317" s="216"/>
      <c r="E2317" s="141"/>
      <c r="F2317" s="394"/>
      <c r="G2317" s="158"/>
    </row>
    <row r="2318" spans="1:7" x14ac:dyDescent="0.35">
      <c r="A2318" s="275"/>
      <c r="B2318" s="343"/>
      <c r="C2318" s="141"/>
      <c r="D2318" s="216"/>
      <c r="E2318" s="141"/>
      <c r="F2318" s="394"/>
      <c r="G2318" s="158"/>
    </row>
    <row r="2319" spans="1:7" x14ac:dyDescent="0.35">
      <c r="A2319" s="275"/>
      <c r="B2319" s="343"/>
      <c r="C2319" s="141"/>
      <c r="D2319" s="216"/>
      <c r="E2319" s="141"/>
      <c r="F2319" s="394"/>
      <c r="G2319" s="158"/>
    </row>
    <row r="2320" spans="1:7" x14ac:dyDescent="0.35">
      <c r="A2320" s="275"/>
      <c r="B2320" s="343"/>
      <c r="C2320" s="141"/>
      <c r="D2320" s="216"/>
      <c r="E2320" s="141"/>
      <c r="F2320" s="394"/>
      <c r="G2320" s="158"/>
    </row>
    <row r="2321" spans="2:6" x14ac:dyDescent="0.35">
      <c r="B2321" s="427"/>
      <c r="F2321" s="394"/>
    </row>
    <row r="2322" spans="2:6" x14ac:dyDescent="0.35">
      <c r="B2322" s="427"/>
      <c r="F2322" s="394"/>
    </row>
    <row r="2323" spans="2:6" x14ac:dyDescent="0.35">
      <c r="B2323" s="427"/>
      <c r="F2323" s="394"/>
    </row>
    <row r="2324" spans="2:6" x14ac:dyDescent="0.35">
      <c r="B2324" s="427"/>
      <c r="F2324" s="394"/>
    </row>
    <row r="2325" spans="2:6" x14ac:dyDescent="0.35">
      <c r="B2325" s="427"/>
      <c r="F2325" s="394"/>
    </row>
    <row r="2326" spans="2:6" x14ac:dyDescent="0.35">
      <c r="B2326" s="427"/>
      <c r="F2326" s="394"/>
    </row>
    <row r="2327" spans="2:6" x14ac:dyDescent="0.35">
      <c r="B2327" s="427"/>
      <c r="F2327" s="394"/>
    </row>
    <row r="2328" spans="2:6" x14ac:dyDescent="0.35">
      <c r="B2328" s="427"/>
      <c r="F2328" s="394"/>
    </row>
    <row r="2329" spans="2:6" x14ac:dyDescent="0.35">
      <c r="B2329" s="427"/>
      <c r="F2329" s="394"/>
    </row>
    <row r="2330" spans="2:6" x14ac:dyDescent="0.35">
      <c r="B2330" s="427"/>
      <c r="F2330" s="394"/>
    </row>
    <row r="2331" spans="2:6" x14ac:dyDescent="0.35">
      <c r="B2331" s="427"/>
    </row>
    <row r="2332" spans="2:6" x14ac:dyDescent="0.35">
      <c r="B2332" s="427"/>
    </row>
    <row r="2333" spans="2:6" x14ac:dyDescent="0.35">
      <c r="B2333" s="427"/>
    </row>
    <row r="2334" spans="2:6" x14ac:dyDescent="0.35">
      <c r="B2334" s="427"/>
    </row>
    <row r="2335" spans="2:6" x14ac:dyDescent="0.35">
      <c r="B2335" s="427"/>
    </row>
    <row r="2336" spans="2:6" x14ac:dyDescent="0.35">
      <c r="B2336" s="427"/>
    </row>
    <row r="2337" spans="2:2" x14ac:dyDescent="0.35">
      <c r="B2337" s="427"/>
    </row>
    <row r="2338" spans="2:2" x14ac:dyDescent="0.35">
      <c r="B2338" s="427"/>
    </row>
    <row r="2339" spans="2:2" x14ac:dyDescent="0.35">
      <c r="B2339" s="427"/>
    </row>
    <row r="2340" spans="2:2" x14ac:dyDescent="0.35">
      <c r="B2340" s="427"/>
    </row>
    <row r="2341" spans="2:2" x14ac:dyDescent="0.35">
      <c r="B2341" s="427"/>
    </row>
    <row r="2342" spans="2:2" x14ac:dyDescent="0.35">
      <c r="B2342" s="427"/>
    </row>
    <row r="2343" spans="2:2" x14ac:dyDescent="0.35">
      <c r="B2343" s="427"/>
    </row>
    <row r="2344" spans="2:2" x14ac:dyDescent="0.35">
      <c r="B2344" s="427"/>
    </row>
    <row r="2345" spans="2:2" x14ac:dyDescent="0.35">
      <c r="B2345" s="427"/>
    </row>
    <row r="2346" spans="2:2" x14ac:dyDescent="0.35">
      <c r="B2346" s="427"/>
    </row>
    <row r="2347" spans="2:2" x14ac:dyDescent="0.35">
      <c r="B2347" s="427"/>
    </row>
    <row r="2348" spans="2:2" x14ac:dyDescent="0.35">
      <c r="B2348" s="427"/>
    </row>
    <row r="2349" spans="2:2" x14ac:dyDescent="0.35">
      <c r="B2349" s="427"/>
    </row>
    <row r="2350" spans="2:2" x14ac:dyDescent="0.35">
      <c r="B2350" s="427"/>
    </row>
    <row r="2351" spans="2:2" x14ac:dyDescent="0.35">
      <c r="B2351" s="427"/>
    </row>
    <row r="2352" spans="2:2" x14ac:dyDescent="0.35">
      <c r="B2352" s="427"/>
    </row>
    <row r="2353" spans="2:2" x14ac:dyDescent="0.35">
      <c r="B2353" s="427"/>
    </row>
    <row r="2354" spans="2:2" x14ac:dyDescent="0.35">
      <c r="B2354" s="427"/>
    </row>
    <row r="2355" spans="2:2" x14ac:dyDescent="0.35">
      <c r="B2355" s="427"/>
    </row>
    <row r="2356" spans="2:2" x14ac:dyDescent="0.35">
      <c r="B2356" s="427"/>
    </row>
    <row r="2357" spans="2:2" x14ac:dyDescent="0.35">
      <c r="B2357" s="427"/>
    </row>
    <row r="2358" spans="2:2" x14ac:dyDescent="0.35">
      <c r="B2358" s="427"/>
    </row>
    <row r="2359" spans="2:2" x14ac:dyDescent="0.35">
      <c r="B2359" s="427"/>
    </row>
    <row r="2360" spans="2:2" x14ac:dyDescent="0.35">
      <c r="B2360" s="427"/>
    </row>
    <row r="2361" spans="2:2" x14ac:dyDescent="0.35">
      <c r="B2361" s="427"/>
    </row>
    <row r="2362" spans="2:2" x14ac:dyDescent="0.35">
      <c r="B2362" s="427"/>
    </row>
    <row r="2363" spans="2:2" x14ac:dyDescent="0.35">
      <c r="B2363" s="427"/>
    </row>
    <row r="2364" spans="2:2" x14ac:dyDescent="0.35">
      <c r="B2364" s="427"/>
    </row>
    <row r="2365" spans="2:2" x14ac:dyDescent="0.35">
      <c r="B2365" s="427"/>
    </row>
    <row r="2366" spans="2:2" x14ac:dyDescent="0.35">
      <c r="B2366" s="427"/>
    </row>
    <row r="2367" spans="2:2" x14ac:dyDescent="0.35">
      <c r="B2367" s="427"/>
    </row>
    <row r="2368" spans="2:2" x14ac:dyDescent="0.35">
      <c r="B2368" s="427"/>
    </row>
    <row r="2369" spans="2:2" x14ac:dyDescent="0.35">
      <c r="B2369" s="427"/>
    </row>
    <row r="2370" spans="2:2" x14ac:dyDescent="0.35">
      <c r="B2370" s="427"/>
    </row>
    <row r="2371" spans="2:2" x14ac:dyDescent="0.35">
      <c r="B2371" s="427"/>
    </row>
    <row r="2372" spans="2:2" x14ac:dyDescent="0.35">
      <c r="B2372" s="427"/>
    </row>
    <row r="2373" spans="2:2" x14ac:dyDescent="0.35">
      <c r="B2373" s="427"/>
    </row>
    <row r="2374" spans="2:2" x14ac:dyDescent="0.35">
      <c r="B2374" s="427"/>
    </row>
    <row r="2375" spans="2:2" x14ac:dyDescent="0.35">
      <c r="B2375" s="427"/>
    </row>
    <row r="2376" spans="2:2" x14ac:dyDescent="0.35">
      <c r="B2376" s="427"/>
    </row>
    <row r="2377" spans="2:2" x14ac:dyDescent="0.35">
      <c r="B2377" s="427"/>
    </row>
    <row r="2378" spans="2:2" x14ac:dyDescent="0.35">
      <c r="B2378" s="427"/>
    </row>
    <row r="2379" spans="2:2" x14ac:dyDescent="0.35">
      <c r="B2379" s="427"/>
    </row>
    <row r="2380" spans="2:2" x14ac:dyDescent="0.35">
      <c r="B2380" s="427"/>
    </row>
    <row r="2381" spans="2:2" x14ac:dyDescent="0.35">
      <c r="B2381" s="427"/>
    </row>
    <row r="2382" spans="2:2" x14ac:dyDescent="0.35">
      <c r="B2382" s="427"/>
    </row>
    <row r="2383" spans="2:2" x14ac:dyDescent="0.35">
      <c r="B2383" s="427"/>
    </row>
    <row r="2384" spans="2:2" x14ac:dyDescent="0.35">
      <c r="B2384" s="427"/>
    </row>
    <row r="2385" spans="2:2" x14ac:dyDescent="0.35">
      <c r="B2385" s="427"/>
    </row>
    <row r="2386" spans="2:2" x14ac:dyDescent="0.35">
      <c r="B2386" s="427"/>
    </row>
    <row r="2387" spans="2:2" x14ac:dyDescent="0.35">
      <c r="B2387" s="427"/>
    </row>
    <row r="2388" spans="2:2" x14ac:dyDescent="0.35">
      <c r="B2388" s="427"/>
    </row>
    <row r="2389" spans="2:2" x14ac:dyDescent="0.35">
      <c r="B2389" s="427"/>
    </row>
    <row r="2390" spans="2:2" x14ac:dyDescent="0.35">
      <c r="B2390" s="427"/>
    </row>
    <row r="2391" spans="2:2" x14ac:dyDescent="0.35">
      <c r="B2391" s="427"/>
    </row>
    <row r="2392" spans="2:2" x14ac:dyDescent="0.35">
      <c r="B2392" s="427"/>
    </row>
    <row r="2393" spans="2:2" x14ac:dyDescent="0.35">
      <c r="B2393" s="427"/>
    </row>
    <row r="2394" spans="2:2" x14ac:dyDescent="0.35">
      <c r="B2394" s="427"/>
    </row>
    <row r="2395" spans="2:2" x14ac:dyDescent="0.35">
      <c r="B2395" s="427"/>
    </row>
    <row r="2396" spans="2:2" x14ac:dyDescent="0.35">
      <c r="B2396" s="427"/>
    </row>
    <row r="2397" spans="2:2" x14ac:dyDescent="0.35">
      <c r="B2397" s="427"/>
    </row>
    <row r="2398" spans="2:2" x14ac:dyDescent="0.35">
      <c r="B2398" s="427"/>
    </row>
    <row r="2399" spans="2:2" x14ac:dyDescent="0.35">
      <c r="B2399" s="427"/>
    </row>
    <row r="2400" spans="2:2" x14ac:dyDescent="0.35">
      <c r="B2400" s="427"/>
    </row>
    <row r="2401" spans="2:2" x14ac:dyDescent="0.35">
      <c r="B2401" s="427"/>
    </row>
    <row r="2402" spans="2:2" x14ac:dyDescent="0.35">
      <c r="B2402" s="427"/>
    </row>
    <row r="2403" spans="2:2" x14ac:dyDescent="0.35">
      <c r="B2403" s="427"/>
    </row>
    <row r="2404" spans="2:2" x14ac:dyDescent="0.35">
      <c r="B2404" s="427"/>
    </row>
    <row r="2405" spans="2:2" x14ac:dyDescent="0.35">
      <c r="B2405" s="427"/>
    </row>
    <row r="2406" spans="2:2" x14ac:dyDescent="0.35">
      <c r="B2406" s="427"/>
    </row>
    <row r="2407" spans="2:2" x14ac:dyDescent="0.35">
      <c r="B2407" s="427"/>
    </row>
    <row r="2408" spans="2:2" x14ac:dyDescent="0.35">
      <c r="B2408" s="427"/>
    </row>
    <row r="2409" spans="2:2" x14ac:dyDescent="0.35">
      <c r="B2409" s="427"/>
    </row>
    <row r="2410" spans="2:2" x14ac:dyDescent="0.35">
      <c r="B2410" s="427"/>
    </row>
    <row r="2411" spans="2:2" x14ac:dyDescent="0.35">
      <c r="B2411" s="427"/>
    </row>
    <row r="2412" spans="2:2" x14ac:dyDescent="0.35">
      <c r="B2412" s="427"/>
    </row>
    <row r="2413" spans="2:2" x14ac:dyDescent="0.35">
      <c r="B2413" s="427"/>
    </row>
    <row r="2414" spans="2:2" x14ac:dyDescent="0.35">
      <c r="B2414" s="427"/>
    </row>
    <row r="2415" spans="2:2" x14ac:dyDescent="0.35">
      <c r="B2415" s="427"/>
    </row>
    <row r="2416" spans="2:2" x14ac:dyDescent="0.35">
      <c r="B2416" s="427"/>
    </row>
    <row r="2417" spans="2:2" x14ac:dyDescent="0.35">
      <c r="B2417" s="427"/>
    </row>
    <row r="2418" spans="2:2" x14ac:dyDescent="0.35">
      <c r="B2418" s="427"/>
    </row>
    <row r="2419" spans="2:2" x14ac:dyDescent="0.35">
      <c r="B2419" s="427"/>
    </row>
    <row r="2420" spans="2:2" x14ac:dyDescent="0.35">
      <c r="B2420" s="427"/>
    </row>
    <row r="2421" spans="2:2" x14ac:dyDescent="0.35">
      <c r="B2421" s="427"/>
    </row>
    <row r="2422" spans="2:2" x14ac:dyDescent="0.35">
      <c r="B2422" s="427"/>
    </row>
    <row r="2423" spans="2:2" x14ac:dyDescent="0.35">
      <c r="B2423" s="427"/>
    </row>
    <row r="2424" spans="2:2" x14ac:dyDescent="0.35">
      <c r="B2424" s="427"/>
    </row>
    <row r="2425" spans="2:2" x14ac:dyDescent="0.35">
      <c r="B2425" s="427"/>
    </row>
    <row r="2426" spans="2:2" x14ac:dyDescent="0.35">
      <c r="B2426" s="427"/>
    </row>
    <row r="2427" spans="2:2" x14ac:dyDescent="0.35">
      <c r="B2427" s="427"/>
    </row>
    <row r="2428" spans="2:2" x14ac:dyDescent="0.35">
      <c r="B2428" s="427"/>
    </row>
    <row r="2429" spans="2:2" x14ac:dyDescent="0.35">
      <c r="B2429" s="427"/>
    </row>
    <row r="2430" spans="2:2" x14ac:dyDescent="0.35">
      <c r="B2430" s="427"/>
    </row>
    <row r="2431" spans="2:2" x14ac:dyDescent="0.35">
      <c r="B2431" s="427"/>
    </row>
    <row r="2432" spans="2:2" x14ac:dyDescent="0.35">
      <c r="B2432" s="427"/>
    </row>
    <row r="2433" spans="2:2" x14ac:dyDescent="0.35">
      <c r="B2433" s="427"/>
    </row>
    <row r="2434" spans="2:2" x14ac:dyDescent="0.35">
      <c r="B2434" s="427"/>
    </row>
    <row r="2435" spans="2:2" x14ac:dyDescent="0.35">
      <c r="B2435" s="427"/>
    </row>
    <row r="2436" spans="2:2" x14ac:dyDescent="0.35">
      <c r="B2436" s="427"/>
    </row>
    <row r="2437" spans="2:2" x14ac:dyDescent="0.35">
      <c r="B2437" s="427"/>
    </row>
    <row r="2438" spans="2:2" x14ac:dyDescent="0.35">
      <c r="B2438" s="427"/>
    </row>
    <row r="2439" spans="2:2" x14ac:dyDescent="0.35">
      <c r="B2439" s="427"/>
    </row>
    <row r="2440" spans="2:2" x14ac:dyDescent="0.35">
      <c r="B2440" s="427"/>
    </row>
    <row r="2441" spans="2:2" x14ac:dyDescent="0.35">
      <c r="B2441" s="427"/>
    </row>
    <row r="2442" spans="2:2" x14ac:dyDescent="0.35">
      <c r="B2442" s="427"/>
    </row>
    <row r="2443" spans="2:2" x14ac:dyDescent="0.35">
      <c r="B2443" s="427"/>
    </row>
    <row r="2444" spans="2:2" x14ac:dyDescent="0.35">
      <c r="B2444" s="427"/>
    </row>
    <row r="2445" spans="2:2" x14ac:dyDescent="0.35">
      <c r="B2445" s="427"/>
    </row>
    <row r="2446" spans="2:2" x14ac:dyDescent="0.35">
      <c r="B2446" s="427"/>
    </row>
    <row r="2447" spans="2:2" x14ac:dyDescent="0.35">
      <c r="B2447" s="427"/>
    </row>
    <row r="2448" spans="2:2" x14ac:dyDescent="0.35">
      <c r="B2448" s="427"/>
    </row>
    <row r="2449" spans="2:2" x14ac:dyDescent="0.35">
      <c r="B2449" s="427"/>
    </row>
    <row r="2450" spans="2:2" x14ac:dyDescent="0.35">
      <c r="B2450" s="427"/>
    </row>
    <row r="2451" spans="2:2" x14ac:dyDescent="0.35">
      <c r="B2451" s="427"/>
    </row>
    <row r="2452" spans="2:2" x14ac:dyDescent="0.35">
      <c r="B2452" s="427"/>
    </row>
    <row r="2453" spans="2:2" x14ac:dyDescent="0.35">
      <c r="B2453" s="427"/>
    </row>
    <row r="2454" spans="2:2" x14ac:dyDescent="0.35">
      <c r="B2454" s="427"/>
    </row>
    <row r="2455" spans="2:2" x14ac:dyDescent="0.35">
      <c r="B2455" s="427"/>
    </row>
    <row r="2456" spans="2:2" x14ac:dyDescent="0.35">
      <c r="B2456" s="427"/>
    </row>
    <row r="2457" spans="2:2" x14ac:dyDescent="0.35">
      <c r="B2457" s="427"/>
    </row>
    <row r="2458" spans="2:2" x14ac:dyDescent="0.35">
      <c r="B2458" s="427"/>
    </row>
    <row r="2459" spans="2:2" x14ac:dyDescent="0.35">
      <c r="B2459" s="427"/>
    </row>
    <row r="2460" spans="2:2" x14ac:dyDescent="0.35">
      <c r="B2460" s="427"/>
    </row>
    <row r="2461" spans="2:2" x14ac:dyDescent="0.35">
      <c r="B2461" s="427"/>
    </row>
    <row r="2462" spans="2:2" x14ac:dyDescent="0.35">
      <c r="B2462" s="427"/>
    </row>
    <row r="2463" spans="2:2" x14ac:dyDescent="0.35">
      <c r="B2463" s="427"/>
    </row>
    <row r="2464" spans="2:2" x14ac:dyDescent="0.35">
      <c r="B2464" s="427"/>
    </row>
    <row r="2465" spans="2:2" x14ac:dyDescent="0.35">
      <c r="B2465" s="427"/>
    </row>
    <row r="2466" spans="2:2" x14ac:dyDescent="0.35">
      <c r="B2466" s="427"/>
    </row>
    <row r="2467" spans="2:2" x14ac:dyDescent="0.35">
      <c r="B2467" s="427"/>
    </row>
    <row r="2468" spans="2:2" x14ac:dyDescent="0.35">
      <c r="B2468" s="427"/>
    </row>
    <row r="2469" spans="2:2" x14ac:dyDescent="0.35">
      <c r="B2469" s="427"/>
    </row>
    <row r="2470" spans="2:2" x14ac:dyDescent="0.35">
      <c r="B2470" s="427"/>
    </row>
    <row r="2471" spans="2:2" x14ac:dyDescent="0.35">
      <c r="B2471" s="427"/>
    </row>
    <row r="2472" spans="2:2" x14ac:dyDescent="0.35">
      <c r="B2472" s="427"/>
    </row>
    <row r="2473" spans="2:2" x14ac:dyDescent="0.35">
      <c r="B2473" s="427"/>
    </row>
    <row r="2474" spans="2:2" x14ac:dyDescent="0.35">
      <c r="B2474" s="427"/>
    </row>
    <row r="2475" spans="2:2" x14ac:dyDescent="0.35">
      <c r="B2475" s="427"/>
    </row>
    <row r="2476" spans="2:2" x14ac:dyDescent="0.35">
      <c r="B2476" s="427"/>
    </row>
    <row r="2477" spans="2:2" x14ac:dyDescent="0.35">
      <c r="B2477" s="427"/>
    </row>
    <row r="2478" spans="2:2" x14ac:dyDescent="0.35">
      <c r="B2478" s="427"/>
    </row>
    <row r="2479" spans="2:2" x14ac:dyDescent="0.35">
      <c r="B2479" s="427"/>
    </row>
    <row r="2480" spans="2:2" x14ac:dyDescent="0.35">
      <c r="B2480" s="427"/>
    </row>
    <row r="2481" spans="2:2" x14ac:dyDescent="0.35">
      <c r="B2481" s="427"/>
    </row>
    <row r="2482" spans="2:2" x14ac:dyDescent="0.35">
      <c r="B2482" s="427"/>
    </row>
    <row r="2483" spans="2:2" x14ac:dyDescent="0.35">
      <c r="B2483" s="427"/>
    </row>
    <row r="2484" spans="2:2" x14ac:dyDescent="0.35">
      <c r="B2484" s="427"/>
    </row>
    <row r="2485" spans="2:2" x14ac:dyDescent="0.35">
      <c r="B2485" s="427"/>
    </row>
    <row r="2486" spans="2:2" x14ac:dyDescent="0.35">
      <c r="B2486" s="427"/>
    </row>
    <row r="2487" spans="2:2" x14ac:dyDescent="0.35">
      <c r="B2487" s="427"/>
    </row>
    <row r="2488" spans="2:2" x14ac:dyDescent="0.35">
      <c r="B2488" s="427"/>
    </row>
    <row r="2489" spans="2:2" x14ac:dyDescent="0.35">
      <c r="B2489" s="427"/>
    </row>
    <row r="2490" spans="2:2" x14ac:dyDescent="0.35">
      <c r="B2490" s="427"/>
    </row>
    <row r="2491" spans="2:2" x14ac:dyDescent="0.35">
      <c r="B2491" s="427"/>
    </row>
    <row r="2492" spans="2:2" x14ac:dyDescent="0.35">
      <c r="B2492" s="427"/>
    </row>
    <row r="2493" spans="2:2" x14ac:dyDescent="0.35">
      <c r="B2493" s="427"/>
    </row>
    <row r="2494" spans="2:2" x14ac:dyDescent="0.35">
      <c r="B2494" s="427"/>
    </row>
    <row r="2495" spans="2:2" x14ac:dyDescent="0.35">
      <c r="B2495" s="427"/>
    </row>
    <row r="2496" spans="2:2" x14ac:dyDescent="0.35">
      <c r="B2496" s="427"/>
    </row>
    <row r="2497" spans="2:2" x14ac:dyDescent="0.35">
      <c r="B2497" s="427"/>
    </row>
    <row r="2498" spans="2:2" x14ac:dyDescent="0.35">
      <c r="B2498" s="427"/>
    </row>
    <row r="2499" spans="2:2" x14ac:dyDescent="0.35">
      <c r="B2499" s="427"/>
    </row>
    <row r="2500" spans="2:2" x14ac:dyDescent="0.35">
      <c r="B2500" s="427"/>
    </row>
    <row r="2501" spans="2:2" x14ac:dyDescent="0.35">
      <c r="B2501" s="427"/>
    </row>
    <row r="2502" spans="2:2" x14ac:dyDescent="0.35">
      <c r="B2502" s="427"/>
    </row>
    <row r="2503" spans="2:2" x14ac:dyDescent="0.35">
      <c r="B2503" s="427"/>
    </row>
    <row r="2504" spans="2:2" x14ac:dyDescent="0.35">
      <c r="B2504" s="427"/>
    </row>
    <row r="2505" spans="2:2" x14ac:dyDescent="0.35">
      <c r="B2505" s="427"/>
    </row>
    <row r="2506" spans="2:2" x14ac:dyDescent="0.35">
      <c r="B2506" s="427"/>
    </row>
    <row r="2507" spans="2:2" x14ac:dyDescent="0.35">
      <c r="B2507" s="427"/>
    </row>
    <row r="2508" spans="2:2" x14ac:dyDescent="0.35">
      <c r="B2508" s="427"/>
    </row>
    <row r="2509" spans="2:2" x14ac:dyDescent="0.35">
      <c r="B2509" s="427"/>
    </row>
    <row r="2510" spans="2:2" x14ac:dyDescent="0.35">
      <c r="B2510" s="427"/>
    </row>
    <row r="2511" spans="2:2" x14ac:dyDescent="0.35">
      <c r="B2511" s="427"/>
    </row>
    <row r="2512" spans="2:2" x14ac:dyDescent="0.35">
      <c r="B2512" s="427"/>
    </row>
    <row r="2513" spans="2:2" x14ac:dyDescent="0.35">
      <c r="B2513" s="427"/>
    </row>
    <row r="2514" spans="2:2" x14ac:dyDescent="0.35">
      <c r="B2514" s="427"/>
    </row>
    <row r="2515" spans="2:2" x14ac:dyDescent="0.35">
      <c r="B2515" s="427"/>
    </row>
    <row r="2516" spans="2:2" x14ac:dyDescent="0.35">
      <c r="B2516" s="427"/>
    </row>
    <row r="2517" spans="2:2" x14ac:dyDescent="0.35">
      <c r="B2517" s="427"/>
    </row>
    <row r="2518" spans="2:2" x14ac:dyDescent="0.35">
      <c r="B2518" s="427"/>
    </row>
    <row r="2519" spans="2:2" x14ac:dyDescent="0.35">
      <c r="B2519" s="427"/>
    </row>
    <row r="2520" spans="2:2" x14ac:dyDescent="0.35">
      <c r="B2520" s="427"/>
    </row>
    <row r="2521" spans="2:2" x14ac:dyDescent="0.35">
      <c r="B2521" s="427"/>
    </row>
    <row r="2522" spans="2:2" x14ac:dyDescent="0.35">
      <c r="B2522" s="427"/>
    </row>
    <row r="2523" spans="2:2" x14ac:dyDescent="0.35">
      <c r="B2523" s="427"/>
    </row>
    <row r="2524" spans="2:2" x14ac:dyDescent="0.35">
      <c r="B2524" s="427"/>
    </row>
    <row r="2525" spans="2:2" x14ac:dyDescent="0.35">
      <c r="B2525" s="427"/>
    </row>
    <row r="2526" spans="2:2" x14ac:dyDescent="0.35">
      <c r="B2526" s="427"/>
    </row>
    <row r="2527" spans="2:2" x14ac:dyDescent="0.35">
      <c r="B2527" s="427"/>
    </row>
    <row r="2528" spans="2:2" x14ac:dyDescent="0.35">
      <c r="B2528" s="427"/>
    </row>
    <row r="2529" spans="2:2" x14ac:dyDescent="0.35">
      <c r="B2529" s="427"/>
    </row>
    <row r="2530" spans="2:2" x14ac:dyDescent="0.35">
      <c r="B2530" s="427"/>
    </row>
    <row r="2531" spans="2:2" x14ac:dyDescent="0.35">
      <c r="B2531" s="427"/>
    </row>
    <row r="2532" spans="2:2" x14ac:dyDescent="0.35">
      <c r="B2532" s="427"/>
    </row>
    <row r="2533" spans="2:2" x14ac:dyDescent="0.35">
      <c r="B2533" s="427"/>
    </row>
    <row r="2534" spans="2:2" x14ac:dyDescent="0.35">
      <c r="B2534" s="427"/>
    </row>
    <row r="2535" spans="2:2" x14ac:dyDescent="0.35">
      <c r="B2535" s="427"/>
    </row>
    <row r="2536" spans="2:2" x14ac:dyDescent="0.35">
      <c r="B2536" s="427"/>
    </row>
    <row r="2537" spans="2:2" x14ac:dyDescent="0.35">
      <c r="B2537" s="427"/>
    </row>
    <row r="2538" spans="2:2" x14ac:dyDescent="0.35">
      <c r="B2538" s="427"/>
    </row>
    <row r="2539" spans="2:2" x14ac:dyDescent="0.35">
      <c r="B2539" s="427"/>
    </row>
    <row r="2540" spans="2:2" x14ac:dyDescent="0.35">
      <c r="B2540" s="427"/>
    </row>
    <row r="2541" spans="2:2" x14ac:dyDescent="0.35">
      <c r="B2541" s="427"/>
    </row>
    <row r="2542" spans="2:2" x14ac:dyDescent="0.35">
      <c r="B2542" s="427"/>
    </row>
    <row r="2543" spans="2:2" x14ac:dyDescent="0.35">
      <c r="B2543" s="427"/>
    </row>
    <row r="2544" spans="2:2" x14ac:dyDescent="0.35">
      <c r="B2544" s="427"/>
    </row>
    <row r="2545" spans="2:2" x14ac:dyDescent="0.35">
      <c r="B2545" s="427"/>
    </row>
    <row r="2546" spans="2:2" x14ac:dyDescent="0.35">
      <c r="B2546" s="427"/>
    </row>
    <row r="2547" spans="2:2" x14ac:dyDescent="0.35">
      <c r="B2547" s="427"/>
    </row>
    <row r="2548" spans="2:2" x14ac:dyDescent="0.35">
      <c r="B2548" s="427"/>
    </row>
    <row r="2549" spans="2:2" x14ac:dyDescent="0.35">
      <c r="B2549" s="427"/>
    </row>
    <row r="2550" spans="2:2" x14ac:dyDescent="0.35">
      <c r="B2550" s="427"/>
    </row>
    <row r="2551" spans="2:2" x14ac:dyDescent="0.35">
      <c r="B2551" s="427"/>
    </row>
    <row r="2552" spans="2:2" x14ac:dyDescent="0.35">
      <c r="B2552" s="427"/>
    </row>
    <row r="2553" spans="2:2" x14ac:dyDescent="0.35">
      <c r="B2553" s="427"/>
    </row>
    <row r="2554" spans="2:2" x14ac:dyDescent="0.35">
      <c r="B2554" s="427"/>
    </row>
    <row r="2555" spans="2:2" x14ac:dyDescent="0.35">
      <c r="B2555" s="427"/>
    </row>
    <row r="2556" spans="2:2" x14ac:dyDescent="0.35">
      <c r="B2556" s="427"/>
    </row>
    <row r="2557" spans="2:2" x14ac:dyDescent="0.35">
      <c r="B2557" s="427"/>
    </row>
    <row r="2558" spans="2:2" x14ac:dyDescent="0.35">
      <c r="B2558" s="427"/>
    </row>
    <row r="2559" spans="2:2" x14ac:dyDescent="0.35">
      <c r="B2559" s="427"/>
    </row>
    <row r="2560" spans="2:2" x14ac:dyDescent="0.35">
      <c r="B2560" s="427"/>
    </row>
    <row r="2561" spans="2:2" x14ac:dyDescent="0.35">
      <c r="B2561" s="427"/>
    </row>
    <row r="2562" spans="2:2" x14ac:dyDescent="0.35">
      <c r="B2562" s="427"/>
    </row>
    <row r="2563" spans="2:2" x14ac:dyDescent="0.35">
      <c r="B2563" s="427"/>
    </row>
    <row r="2564" spans="2:2" x14ac:dyDescent="0.35">
      <c r="B2564" s="427"/>
    </row>
    <row r="2565" spans="2:2" x14ac:dyDescent="0.35">
      <c r="B2565" s="427"/>
    </row>
    <row r="2566" spans="2:2" x14ac:dyDescent="0.35">
      <c r="B2566" s="427"/>
    </row>
    <row r="2567" spans="2:2" x14ac:dyDescent="0.35">
      <c r="B2567" s="427"/>
    </row>
    <row r="2568" spans="2:2" x14ac:dyDescent="0.35">
      <c r="B2568" s="427"/>
    </row>
    <row r="2569" spans="2:2" x14ac:dyDescent="0.35">
      <c r="B2569" s="427"/>
    </row>
    <row r="2570" spans="2:2" x14ac:dyDescent="0.35">
      <c r="B2570" s="427"/>
    </row>
    <row r="2571" spans="2:2" x14ac:dyDescent="0.35">
      <c r="B2571" s="427"/>
    </row>
    <row r="2572" spans="2:2" x14ac:dyDescent="0.35">
      <c r="B2572" s="427"/>
    </row>
    <row r="2573" spans="2:2" x14ac:dyDescent="0.35">
      <c r="B2573" s="427"/>
    </row>
    <row r="2574" spans="2:2" x14ac:dyDescent="0.35">
      <c r="B2574" s="427"/>
    </row>
    <row r="2575" spans="2:2" x14ac:dyDescent="0.35">
      <c r="B2575" s="427"/>
    </row>
    <row r="2576" spans="2:2" x14ac:dyDescent="0.35">
      <c r="B2576" s="427"/>
    </row>
    <row r="2577" spans="2:2" x14ac:dyDescent="0.35">
      <c r="B2577" s="427"/>
    </row>
    <row r="2578" spans="2:2" x14ac:dyDescent="0.35">
      <c r="B2578" s="427"/>
    </row>
    <row r="2579" spans="2:2" x14ac:dyDescent="0.35">
      <c r="B2579" s="427"/>
    </row>
    <row r="2580" spans="2:2" x14ac:dyDescent="0.35">
      <c r="B2580" s="427"/>
    </row>
    <row r="2581" spans="2:2" x14ac:dyDescent="0.35">
      <c r="B2581" s="427"/>
    </row>
    <row r="2582" spans="2:2" x14ac:dyDescent="0.35">
      <c r="B2582" s="427"/>
    </row>
    <row r="2583" spans="2:2" x14ac:dyDescent="0.35">
      <c r="B2583" s="427"/>
    </row>
    <row r="2584" spans="2:2" x14ac:dyDescent="0.35">
      <c r="B2584" s="427"/>
    </row>
    <row r="2585" spans="2:2" x14ac:dyDescent="0.35">
      <c r="B2585" s="427"/>
    </row>
    <row r="2586" spans="2:2" x14ac:dyDescent="0.35">
      <c r="B2586" s="427"/>
    </row>
    <row r="2587" spans="2:2" x14ac:dyDescent="0.35">
      <c r="B2587" s="427"/>
    </row>
    <row r="2588" spans="2:2" x14ac:dyDescent="0.35">
      <c r="B2588" s="427"/>
    </row>
    <row r="2589" spans="2:2" x14ac:dyDescent="0.35">
      <c r="B2589" s="427"/>
    </row>
    <row r="2590" spans="2:2" x14ac:dyDescent="0.35">
      <c r="B2590" s="427"/>
    </row>
    <row r="2591" spans="2:2" x14ac:dyDescent="0.35">
      <c r="B2591" s="427"/>
    </row>
    <row r="2592" spans="2:2" x14ac:dyDescent="0.35">
      <c r="B2592" s="427"/>
    </row>
    <row r="2593" spans="2:2" x14ac:dyDescent="0.35">
      <c r="B2593" s="427"/>
    </row>
    <row r="2594" spans="2:2" x14ac:dyDescent="0.35">
      <c r="B2594" s="427"/>
    </row>
    <row r="2595" spans="2:2" x14ac:dyDescent="0.35">
      <c r="B2595" s="427"/>
    </row>
    <row r="2596" spans="2:2" x14ac:dyDescent="0.35">
      <c r="B2596" s="427"/>
    </row>
    <row r="2597" spans="2:2" x14ac:dyDescent="0.35">
      <c r="B2597" s="427"/>
    </row>
    <row r="2598" spans="2:2" x14ac:dyDescent="0.35">
      <c r="B2598" s="427"/>
    </row>
    <row r="2599" spans="2:2" x14ac:dyDescent="0.35">
      <c r="B2599" s="427"/>
    </row>
    <row r="2600" spans="2:2" x14ac:dyDescent="0.35">
      <c r="B2600" s="427"/>
    </row>
    <row r="2601" spans="2:2" x14ac:dyDescent="0.35">
      <c r="B2601" s="427"/>
    </row>
    <row r="2602" spans="2:2" x14ac:dyDescent="0.35">
      <c r="B2602" s="427"/>
    </row>
    <row r="2603" spans="2:2" x14ac:dyDescent="0.35">
      <c r="B2603" s="427"/>
    </row>
    <row r="2604" spans="2:2" x14ac:dyDescent="0.35">
      <c r="B2604" s="427"/>
    </row>
    <row r="2605" spans="2:2" x14ac:dyDescent="0.35">
      <c r="B2605" s="427"/>
    </row>
    <row r="2606" spans="2:2" x14ac:dyDescent="0.35">
      <c r="B2606" s="427"/>
    </row>
    <row r="2607" spans="2:2" x14ac:dyDescent="0.35">
      <c r="B2607" s="427"/>
    </row>
    <row r="2608" spans="2:2" x14ac:dyDescent="0.35">
      <c r="B2608" s="427"/>
    </row>
    <row r="2609" spans="2:2" x14ac:dyDescent="0.35">
      <c r="B2609" s="427"/>
    </row>
    <row r="2610" spans="2:2" x14ac:dyDescent="0.35">
      <c r="B2610" s="427"/>
    </row>
    <row r="2611" spans="2:2" x14ac:dyDescent="0.35">
      <c r="B2611" s="427"/>
    </row>
    <row r="2612" spans="2:2" x14ac:dyDescent="0.35">
      <c r="B2612" s="427"/>
    </row>
    <row r="2613" spans="2:2" x14ac:dyDescent="0.35">
      <c r="B2613" s="427"/>
    </row>
    <row r="2614" spans="2:2" x14ac:dyDescent="0.35">
      <c r="B2614" s="427"/>
    </row>
    <row r="2615" spans="2:2" x14ac:dyDescent="0.35">
      <c r="B2615" s="427"/>
    </row>
    <row r="2616" spans="2:2" x14ac:dyDescent="0.35">
      <c r="B2616" s="427"/>
    </row>
    <row r="2617" spans="2:2" x14ac:dyDescent="0.35">
      <c r="B2617" s="427"/>
    </row>
    <row r="2618" spans="2:2" x14ac:dyDescent="0.35">
      <c r="B2618" s="427"/>
    </row>
    <row r="2619" spans="2:2" x14ac:dyDescent="0.35">
      <c r="B2619" s="427"/>
    </row>
    <row r="2620" spans="2:2" x14ac:dyDescent="0.35">
      <c r="B2620" s="427"/>
    </row>
    <row r="2621" spans="2:2" x14ac:dyDescent="0.35">
      <c r="B2621" s="427"/>
    </row>
    <row r="2622" spans="2:2" x14ac:dyDescent="0.35">
      <c r="B2622" s="427"/>
    </row>
    <row r="2623" spans="2:2" x14ac:dyDescent="0.35">
      <c r="B2623" s="427"/>
    </row>
    <row r="2624" spans="2:2" x14ac:dyDescent="0.35">
      <c r="B2624" s="427"/>
    </row>
    <row r="2625" spans="2:2" x14ac:dyDescent="0.35">
      <c r="B2625" s="427"/>
    </row>
    <row r="2626" spans="2:2" x14ac:dyDescent="0.35">
      <c r="B2626" s="427"/>
    </row>
    <row r="2627" spans="2:2" x14ac:dyDescent="0.35">
      <c r="B2627" s="427"/>
    </row>
    <row r="2628" spans="2:2" x14ac:dyDescent="0.35">
      <c r="B2628" s="427"/>
    </row>
    <row r="2629" spans="2:2" x14ac:dyDescent="0.35">
      <c r="B2629" s="427"/>
    </row>
    <row r="2630" spans="2:2" x14ac:dyDescent="0.35">
      <c r="B2630" s="427"/>
    </row>
    <row r="2631" spans="2:2" x14ac:dyDescent="0.35">
      <c r="B2631" s="427"/>
    </row>
    <row r="2632" spans="2:2" x14ac:dyDescent="0.35">
      <c r="B2632" s="427"/>
    </row>
    <row r="2633" spans="2:2" x14ac:dyDescent="0.35">
      <c r="B2633" s="427"/>
    </row>
    <row r="2634" spans="2:2" x14ac:dyDescent="0.35">
      <c r="B2634" s="427"/>
    </row>
    <row r="2635" spans="2:2" x14ac:dyDescent="0.35">
      <c r="B2635" s="427"/>
    </row>
    <row r="2636" spans="2:2" x14ac:dyDescent="0.35">
      <c r="B2636" s="427"/>
    </row>
    <row r="2637" spans="2:2" x14ac:dyDescent="0.35">
      <c r="B2637" s="427"/>
    </row>
    <row r="2638" spans="2:2" x14ac:dyDescent="0.35">
      <c r="B2638" s="427"/>
    </row>
    <row r="2639" spans="2:2" x14ac:dyDescent="0.35">
      <c r="B2639" s="427"/>
    </row>
    <row r="2640" spans="2:2" x14ac:dyDescent="0.35">
      <c r="B2640" s="427"/>
    </row>
    <row r="2641" spans="2:2" x14ac:dyDescent="0.35">
      <c r="B2641" s="427"/>
    </row>
    <row r="2642" spans="2:2" x14ac:dyDescent="0.35">
      <c r="B2642" s="427"/>
    </row>
    <row r="2643" spans="2:2" x14ac:dyDescent="0.35">
      <c r="B2643" s="427"/>
    </row>
    <row r="2644" spans="2:2" x14ac:dyDescent="0.35">
      <c r="B2644" s="427"/>
    </row>
    <row r="2645" spans="2:2" x14ac:dyDescent="0.35">
      <c r="B2645" s="427"/>
    </row>
    <row r="2646" spans="2:2" x14ac:dyDescent="0.35">
      <c r="B2646" s="427"/>
    </row>
    <row r="2647" spans="2:2" x14ac:dyDescent="0.35">
      <c r="B2647" s="427"/>
    </row>
    <row r="2648" spans="2:2" x14ac:dyDescent="0.35">
      <c r="B2648" s="427"/>
    </row>
    <row r="2649" spans="2:2" x14ac:dyDescent="0.35">
      <c r="B2649" s="427"/>
    </row>
    <row r="2650" spans="2:2" x14ac:dyDescent="0.35">
      <c r="B2650" s="427"/>
    </row>
    <row r="2651" spans="2:2" x14ac:dyDescent="0.35">
      <c r="B2651" s="427"/>
    </row>
    <row r="2652" spans="2:2" x14ac:dyDescent="0.35">
      <c r="B2652" s="427"/>
    </row>
    <row r="2653" spans="2:2" x14ac:dyDescent="0.35">
      <c r="B2653" s="427"/>
    </row>
    <row r="2654" spans="2:2" x14ac:dyDescent="0.35">
      <c r="B2654" s="427"/>
    </row>
    <row r="2655" spans="2:2" x14ac:dyDescent="0.35">
      <c r="B2655" s="427"/>
    </row>
    <row r="2656" spans="2:2" x14ac:dyDescent="0.35">
      <c r="B2656" s="427"/>
    </row>
    <row r="2657" spans="2:2" x14ac:dyDescent="0.35">
      <c r="B2657" s="427"/>
    </row>
    <row r="2658" spans="2:2" x14ac:dyDescent="0.35">
      <c r="B2658" s="427"/>
    </row>
    <row r="2659" spans="2:2" x14ac:dyDescent="0.35">
      <c r="B2659" s="427"/>
    </row>
    <row r="2660" spans="2:2" x14ac:dyDescent="0.35">
      <c r="B2660" s="427"/>
    </row>
    <row r="2661" spans="2:2" x14ac:dyDescent="0.35">
      <c r="B2661" s="427"/>
    </row>
    <row r="2662" spans="2:2" x14ac:dyDescent="0.35">
      <c r="B2662" s="427"/>
    </row>
    <row r="2663" spans="2:2" x14ac:dyDescent="0.35">
      <c r="B2663" s="427"/>
    </row>
    <row r="2664" spans="2:2" x14ac:dyDescent="0.35">
      <c r="B2664" s="427"/>
    </row>
    <row r="2665" spans="2:2" x14ac:dyDescent="0.35">
      <c r="B2665" s="427"/>
    </row>
    <row r="2666" spans="2:2" x14ac:dyDescent="0.35">
      <c r="B2666" s="427"/>
    </row>
    <row r="2667" spans="2:2" x14ac:dyDescent="0.35">
      <c r="B2667" s="427"/>
    </row>
    <row r="2668" spans="2:2" x14ac:dyDescent="0.35">
      <c r="B2668" s="427"/>
    </row>
    <row r="2669" spans="2:2" x14ac:dyDescent="0.35">
      <c r="B2669" s="427"/>
    </row>
    <row r="2670" spans="2:2" x14ac:dyDescent="0.35">
      <c r="B2670" s="427"/>
    </row>
    <row r="2671" spans="2:2" x14ac:dyDescent="0.35">
      <c r="B2671" s="427"/>
    </row>
    <row r="2672" spans="2:2" x14ac:dyDescent="0.35">
      <c r="B2672" s="427"/>
    </row>
    <row r="2673" spans="2:2" x14ac:dyDescent="0.35">
      <c r="B2673" s="427"/>
    </row>
    <row r="2674" spans="2:2" x14ac:dyDescent="0.35">
      <c r="B2674" s="427"/>
    </row>
    <row r="2675" spans="2:2" x14ac:dyDescent="0.35">
      <c r="B2675" s="427"/>
    </row>
    <row r="2676" spans="2:2" x14ac:dyDescent="0.35">
      <c r="B2676" s="427"/>
    </row>
    <row r="2677" spans="2:2" x14ac:dyDescent="0.35">
      <c r="B2677" s="427"/>
    </row>
    <row r="2678" spans="2:2" x14ac:dyDescent="0.35">
      <c r="B2678" s="427"/>
    </row>
    <row r="2679" spans="2:2" x14ac:dyDescent="0.35">
      <c r="B2679" s="427"/>
    </row>
    <row r="2680" spans="2:2" x14ac:dyDescent="0.35">
      <c r="B2680" s="427"/>
    </row>
    <row r="2681" spans="2:2" x14ac:dyDescent="0.35">
      <c r="B2681" s="427"/>
    </row>
    <row r="2682" spans="2:2" x14ac:dyDescent="0.35">
      <c r="B2682" s="427"/>
    </row>
    <row r="2683" spans="2:2" x14ac:dyDescent="0.35">
      <c r="B2683" s="427"/>
    </row>
    <row r="2684" spans="2:2" x14ac:dyDescent="0.35">
      <c r="B2684" s="427"/>
    </row>
    <row r="2685" spans="2:2" x14ac:dyDescent="0.35">
      <c r="B2685" s="427"/>
    </row>
    <row r="2686" spans="2:2" x14ac:dyDescent="0.35">
      <c r="B2686" s="427"/>
    </row>
    <row r="2687" spans="2:2" x14ac:dyDescent="0.35">
      <c r="B2687" s="427"/>
    </row>
    <row r="2688" spans="2:2" x14ac:dyDescent="0.35">
      <c r="B2688" s="427"/>
    </row>
    <row r="2689" spans="2:2" x14ac:dyDescent="0.35">
      <c r="B2689" s="427"/>
    </row>
    <row r="2690" spans="2:2" x14ac:dyDescent="0.35">
      <c r="B2690" s="427"/>
    </row>
    <row r="2691" spans="2:2" x14ac:dyDescent="0.35">
      <c r="B2691" s="427"/>
    </row>
    <row r="2692" spans="2:2" x14ac:dyDescent="0.35">
      <c r="B2692" s="427"/>
    </row>
    <row r="2693" spans="2:2" x14ac:dyDescent="0.35">
      <c r="B2693" s="427"/>
    </row>
    <row r="2694" spans="2:2" x14ac:dyDescent="0.35">
      <c r="B2694" s="427"/>
    </row>
    <row r="2695" spans="2:2" x14ac:dyDescent="0.35">
      <c r="B2695" s="427"/>
    </row>
    <row r="2696" spans="2:2" x14ac:dyDescent="0.35">
      <c r="B2696" s="427"/>
    </row>
    <row r="2697" spans="2:2" x14ac:dyDescent="0.35">
      <c r="B2697" s="427"/>
    </row>
    <row r="2698" spans="2:2" x14ac:dyDescent="0.35">
      <c r="B2698" s="427"/>
    </row>
    <row r="2699" spans="2:2" x14ac:dyDescent="0.35">
      <c r="B2699" s="427"/>
    </row>
    <row r="2700" spans="2:2" x14ac:dyDescent="0.35">
      <c r="B2700" s="427"/>
    </row>
    <row r="2701" spans="2:2" x14ac:dyDescent="0.35">
      <c r="B2701" s="427"/>
    </row>
    <row r="2702" spans="2:2" x14ac:dyDescent="0.35">
      <c r="B2702" s="427"/>
    </row>
    <row r="2703" spans="2:2" x14ac:dyDescent="0.35">
      <c r="B2703" s="427"/>
    </row>
    <row r="2704" spans="2:2" x14ac:dyDescent="0.35">
      <c r="B2704" s="427"/>
    </row>
    <row r="2705" spans="2:2" x14ac:dyDescent="0.35">
      <c r="B2705" s="427"/>
    </row>
    <row r="2706" spans="2:2" x14ac:dyDescent="0.35">
      <c r="B2706" s="427"/>
    </row>
    <row r="2707" spans="2:2" x14ac:dyDescent="0.35">
      <c r="B2707" s="427"/>
    </row>
    <row r="2708" spans="2:2" x14ac:dyDescent="0.35">
      <c r="B2708" s="427"/>
    </row>
    <row r="2709" spans="2:2" x14ac:dyDescent="0.35">
      <c r="B2709" s="427"/>
    </row>
    <row r="2710" spans="2:2" x14ac:dyDescent="0.35">
      <c r="B2710" s="427"/>
    </row>
    <row r="2711" spans="2:2" x14ac:dyDescent="0.35">
      <c r="B2711" s="427"/>
    </row>
    <row r="2712" spans="2:2" x14ac:dyDescent="0.35">
      <c r="B2712" s="427"/>
    </row>
    <row r="2713" spans="2:2" x14ac:dyDescent="0.35">
      <c r="B2713" s="427"/>
    </row>
    <row r="2714" spans="2:2" x14ac:dyDescent="0.35">
      <c r="B2714" s="427"/>
    </row>
    <row r="2715" spans="2:2" x14ac:dyDescent="0.35">
      <c r="B2715" s="427"/>
    </row>
    <row r="2716" spans="2:2" x14ac:dyDescent="0.35">
      <c r="B2716" s="427"/>
    </row>
    <row r="2717" spans="2:2" x14ac:dyDescent="0.35">
      <c r="B2717" s="427"/>
    </row>
    <row r="2718" spans="2:2" x14ac:dyDescent="0.35">
      <c r="B2718" s="427"/>
    </row>
    <row r="2719" spans="2:2" x14ac:dyDescent="0.35">
      <c r="B2719" s="427"/>
    </row>
    <row r="2720" spans="2:2" x14ac:dyDescent="0.35">
      <c r="B2720" s="427"/>
    </row>
    <row r="2721" spans="2:2" x14ac:dyDescent="0.35">
      <c r="B2721" s="427"/>
    </row>
    <row r="2722" spans="2:2" x14ac:dyDescent="0.35">
      <c r="B2722" s="427"/>
    </row>
    <row r="2723" spans="2:2" x14ac:dyDescent="0.35">
      <c r="B2723" s="427"/>
    </row>
    <row r="2724" spans="2:2" x14ac:dyDescent="0.35">
      <c r="B2724" s="427"/>
    </row>
    <row r="2725" spans="2:2" x14ac:dyDescent="0.35">
      <c r="B2725" s="427"/>
    </row>
    <row r="2726" spans="2:2" x14ac:dyDescent="0.35">
      <c r="B2726" s="427"/>
    </row>
    <row r="2727" spans="2:2" x14ac:dyDescent="0.35">
      <c r="B2727" s="427"/>
    </row>
    <row r="2728" spans="2:2" x14ac:dyDescent="0.35">
      <c r="B2728" s="427"/>
    </row>
    <row r="2729" spans="2:2" x14ac:dyDescent="0.35">
      <c r="B2729" s="427"/>
    </row>
    <row r="2730" spans="2:2" x14ac:dyDescent="0.35">
      <c r="B2730" s="427"/>
    </row>
    <row r="2731" spans="2:2" x14ac:dyDescent="0.35">
      <c r="B2731" s="427"/>
    </row>
    <row r="2732" spans="2:2" x14ac:dyDescent="0.35">
      <c r="B2732" s="427"/>
    </row>
    <row r="2733" spans="2:2" x14ac:dyDescent="0.35">
      <c r="B2733" s="427"/>
    </row>
    <row r="2734" spans="2:2" x14ac:dyDescent="0.35">
      <c r="B2734" s="427"/>
    </row>
    <row r="2735" spans="2:2" x14ac:dyDescent="0.35">
      <c r="B2735" s="427"/>
    </row>
    <row r="2736" spans="2:2" x14ac:dyDescent="0.35">
      <c r="B2736" s="427"/>
    </row>
    <row r="2737" spans="2:2" x14ac:dyDescent="0.35">
      <c r="B2737" s="427"/>
    </row>
    <row r="2738" spans="2:2" x14ac:dyDescent="0.35">
      <c r="B2738" s="427"/>
    </row>
    <row r="2739" spans="2:2" x14ac:dyDescent="0.35">
      <c r="B2739" s="427"/>
    </row>
    <row r="2740" spans="2:2" x14ac:dyDescent="0.35">
      <c r="B2740" s="427"/>
    </row>
    <row r="2741" spans="2:2" x14ac:dyDescent="0.35">
      <c r="B2741" s="427"/>
    </row>
    <row r="2742" spans="2:2" x14ac:dyDescent="0.35">
      <c r="B2742" s="427"/>
    </row>
    <row r="2743" spans="2:2" x14ac:dyDescent="0.35">
      <c r="B2743" s="427"/>
    </row>
    <row r="2744" spans="2:2" x14ac:dyDescent="0.35">
      <c r="B2744" s="427"/>
    </row>
    <row r="2745" spans="2:2" x14ac:dyDescent="0.35">
      <c r="B2745" s="427"/>
    </row>
    <row r="2746" spans="2:2" x14ac:dyDescent="0.35">
      <c r="B2746" s="427"/>
    </row>
    <row r="2747" spans="2:2" x14ac:dyDescent="0.35">
      <c r="B2747" s="427"/>
    </row>
    <row r="2748" spans="2:2" x14ac:dyDescent="0.35">
      <c r="B2748" s="427"/>
    </row>
    <row r="2749" spans="2:2" x14ac:dyDescent="0.35">
      <c r="B2749" s="427"/>
    </row>
    <row r="2750" spans="2:2" x14ac:dyDescent="0.35">
      <c r="B2750" s="427"/>
    </row>
    <row r="2751" spans="2:2" x14ac:dyDescent="0.35">
      <c r="B2751" s="427"/>
    </row>
    <row r="2752" spans="2:2" x14ac:dyDescent="0.35">
      <c r="B2752" s="427"/>
    </row>
    <row r="2753" spans="2:2" x14ac:dyDescent="0.35">
      <c r="B2753" s="427"/>
    </row>
    <row r="2754" spans="2:2" x14ac:dyDescent="0.35">
      <c r="B2754" s="427"/>
    </row>
    <row r="2755" spans="2:2" x14ac:dyDescent="0.35">
      <c r="B2755" s="427"/>
    </row>
    <row r="2756" spans="2:2" x14ac:dyDescent="0.35">
      <c r="B2756" s="427"/>
    </row>
    <row r="2757" spans="2:2" x14ac:dyDescent="0.35">
      <c r="B2757" s="427"/>
    </row>
    <row r="2758" spans="2:2" x14ac:dyDescent="0.35">
      <c r="B2758" s="427"/>
    </row>
    <row r="2759" spans="2:2" x14ac:dyDescent="0.35">
      <c r="B2759" s="427"/>
    </row>
    <row r="2760" spans="2:2" x14ac:dyDescent="0.35">
      <c r="B2760" s="427"/>
    </row>
    <row r="2761" spans="2:2" x14ac:dyDescent="0.35">
      <c r="B2761" s="427"/>
    </row>
    <row r="2762" spans="2:2" x14ac:dyDescent="0.35">
      <c r="B2762" s="427"/>
    </row>
    <row r="2763" spans="2:2" x14ac:dyDescent="0.35">
      <c r="B2763" s="427"/>
    </row>
    <row r="2764" spans="2:2" x14ac:dyDescent="0.35">
      <c r="B2764" s="427"/>
    </row>
    <row r="2765" spans="2:2" x14ac:dyDescent="0.35">
      <c r="B2765" s="427"/>
    </row>
    <row r="2766" spans="2:2" x14ac:dyDescent="0.35">
      <c r="B2766" s="427"/>
    </row>
    <row r="2767" spans="2:2" x14ac:dyDescent="0.35">
      <c r="B2767" s="427"/>
    </row>
    <row r="2768" spans="2:2" x14ac:dyDescent="0.35">
      <c r="B2768" s="427"/>
    </row>
    <row r="2769" spans="2:2" x14ac:dyDescent="0.35">
      <c r="B2769" s="427"/>
    </row>
    <row r="2770" spans="2:2" x14ac:dyDescent="0.35">
      <c r="B2770" s="427"/>
    </row>
    <row r="2771" spans="2:2" x14ac:dyDescent="0.35">
      <c r="B2771" s="427"/>
    </row>
    <row r="2772" spans="2:2" x14ac:dyDescent="0.35">
      <c r="B2772" s="427"/>
    </row>
    <row r="2773" spans="2:2" x14ac:dyDescent="0.35">
      <c r="B2773" s="427"/>
    </row>
    <row r="2774" spans="2:2" x14ac:dyDescent="0.35">
      <c r="B2774" s="427"/>
    </row>
    <row r="2775" spans="2:2" x14ac:dyDescent="0.35">
      <c r="B2775" s="427"/>
    </row>
    <row r="2776" spans="2:2" x14ac:dyDescent="0.35">
      <c r="B2776" s="427"/>
    </row>
    <row r="2777" spans="2:2" x14ac:dyDescent="0.35">
      <c r="B2777" s="427"/>
    </row>
    <row r="2778" spans="2:2" x14ac:dyDescent="0.35">
      <c r="B2778" s="427"/>
    </row>
    <row r="2779" spans="2:2" x14ac:dyDescent="0.35">
      <c r="B2779" s="427"/>
    </row>
    <row r="2780" spans="2:2" x14ac:dyDescent="0.35">
      <c r="B2780" s="427"/>
    </row>
    <row r="2781" spans="2:2" x14ac:dyDescent="0.35">
      <c r="B2781" s="427"/>
    </row>
    <row r="2782" spans="2:2" x14ac:dyDescent="0.35">
      <c r="B2782" s="427"/>
    </row>
    <row r="2783" spans="2:2" x14ac:dyDescent="0.35">
      <c r="B2783" s="427"/>
    </row>
    <row r="2784" spans="2:2" x14ac:dyDescent="0.35">
      <c r="B2784" s="427"/>
    </row>
    <row r="2785" spans="2:2" x14ac:dyDescent="0.35">
      <c r="B2785" s="427"/>
    </row>
    <row r="2786" spans="2:2" x14ac:dyDescent="0.35">
      <c r="B2786" s="427"/>
    </row>
    <row r="2787" spans="2:2" x14ac:dyDescent="0.35">
      <c r="B2787" s="427"/>
    </row>
    <row r="2788" spans="2:2" x14ac:dyDescent="0.35">
      <c r="B2788" s="427"/>
    </row>
    <row r="2789" spans="2:2" x14ac:dyDescent="0.35">
      <c r="B2789" s="427"/>
    </row>
    <row r="2790" spans="2:2" x14ac:dyDescent="0.35">
      <c r="B2790" s="427"/>
    </row>
    <row r="2791" spans="2:2" x14ac:dyDescent="0.35">
      <c r="B2791" s="427"/>
    </row>
    <row r="2792" spans="2:2" x14ac:dyDescent="0.35">
      <c r="B2792" s="427"/>
    </row>
    <row r="2793" spans="2:2" x14ac:dyDescent="0.35">
      <c r="B2793" s="427"/>
    </row>
    <row r="2794" spans="2:2" x14ac:dyDescent="0.35">
      <c r="B2794" s="427"/>
    </row>
    <row r="2795" spans="2:2" x14ac:dyDescent="0.35">
      <c r="B2795" s="427"/>
    </row>
    <row r="2796" spans="2:2" x14ac:dyDescent="0.35">
      <c r="B2796" s="427"/>
    </row>
    <row r="2797" spans="2:2" x14ac:dyDescent="0.35">
      <c r="B2797" s="427"/>
    </row>
    <row r="2798" spans="2:2" x14ac:dyDescent="0.35">
      <c r="B2798" s="427"/>
    </row>
    <row r="2799" spans="2:2" x14ac:dyDescent="0.35">
      <c r="B2799" s="427"/>
    </row>
    <row r="2800" spans="2:2" x14ac:dyDescent="0.35">
      <c r="B2800" s="427"/>
    </row>
    <row r="2801" spans="2:2" x14ac:dyDescent="0.35">
      <c r="B2801" s="427"/>
    </row>
    <row r="2802" spans="2:2" x14ac:dyDescent="0.35">
      <c r="B2802" s="427"/>
    </row>
    <row r="2803" spans="2:2" x14ac:dyDescent="0.35">
      <c r="B2803" s="427"/>
    </row>
    <row r="2804" spans="2:2" x14ac:dyDescent="0.35">
      <c r="B2804" s="427"/>
    </row>
    <row r="2805" spans="2:2" x14ac:dyDescent="0.35">
      <c r="B2805" s="427"/>
    </row>
    <row r="2806" spans="2:2" x14ac:dyDescent="0.35">
      <c r="B2806" s="427"/>
    </row>
    <row r="2807" spans="2:2" x14ac:dyDescent="0.35">
      <c r="B2807" s="427"/>
    </row>
    <row r="2808" spans="2:2" x14ac:dyDescent="0.35">
      <c r="B2808" s="427"/>
    </row>
    <row r="2809" spans="2:2" x14ac:dyDescent="0.35">
      <c r="B2809" s="427"/>
    </row>
    <row r="2810" spans="2:2" x14ac:dyDescent="0.35">
      <c r="B2810" s="427"/>
    </row>
    <row r="2811" spans="2:2" x14ac:dyDescent="0.35">
      <c r="B2811" s="427"/>
    </row>
    <row r="2812" spans="2:2" x14ac:dyDescent="0.35">
      <c r="B2812" s="427"/>
    </row>
    <row r="2813" spans="2:2" x14ac:dyDescent="0.35">
      <c r="B2813" s="427"/>
    </row>
    <row r="2814" spans="2:2" x14ac:dyDescent="0.35">
      <c r="B2814" s="427"/>
    </row>
    <row r="2815" spans="2:2" x14ac:dyDescent="0.35">
      <c r="B2815" s="427"/>
    </row>
    <row r="2816" spans="2:2" x14ac:dyDescent="0.35">
      <c r="B2816" s="427"/>
    </row>
    <row r="2817" spans="2:2" x14ac:dyDescent="0.35">
      <c r="B2817" s="427"/>
    </row>
    <row r="2818" spans="2:2" x14ac:dyDescent="0.35">
      <c r="B2818" s="427"/>
    </row>
    <row r="2819" spans="2:2" x14ac:dyDescent="0.35">
      <c r="B2819" s="427"/>
    </row>
    <row r="2820" spans="2:2" x14ac:dyDescent="0.35">
      <c r="B2820" s="427"/>
    </row>
    <row r="2821" spans="2:2" x14ac:dyDescent="0.35">
      <c r="B2821" s="427"/>
    </row>
    <row r="2822" spans="2:2" x14ac:dyDescent="0.35">
      <c r="B2822" s="427"/>
    </row>
    <row r="2823" spans="2:2" x14ac:dyDescent="0.35">
      <c r="B2823" s="427"/>
    </row>
    <row r="2824" spans="2:2" x14ac:dyDescent="0.35">
      <c r="B2824" s="427"/>
    </row>
    <row r="2825" spans="2:2" x14ac:dyDescent="0.35">
      <c r="B2825" s="427"/>
    </row>
    <row r="2826" spans="2:2" x14ac:dyDescent="0.35">
      <c r="B2826" s="427"/>
    </row>
    <row r="2827" spans="2:2" x14ac:dyDescent="0.35">
      <c r="B2827" s="427"/>
    </row>
    <row r="2828" spans="2:2" x14ac:dyDescent="0.35">
      <c r="B2828" s="427"/>
    </row>
    <row r="2829" spans="2:2" x14ac:dyDescent="0.35">
      <c r="B2829" s="427"/>
    </row>
    <row r="2830" spans="2:2" x14ac:dyDescent="0.35">
      <c r="B2830" s="427"/>
    </row>
    <row r="2831" spans="2:2" x14ac:dyDescent="0.35">
      <c r="B2831" s="427"/>
    </row>
    <row r="2832" spans="2:2" x14ac:dyDescent="0.35">
      <c r="B2832" s="427"/>
    </row>
    <row r="2833" spans="2:2" x14ac:dyDescent="0.35">
      <c r="B2833" s="427"/>
    </row>
    <row r="2834" spans="2:2" x14ac:dyDescent="0.35">
      <c r="B2834" s="427"/>
    </row>
    <row r="2835" spans="2:2" x14ac:dyDescent="0.35">
      <c r="B2835" s="427"/>
    </row>
    <row r="2836" spans="2:2" x14ac:dyDescent="0.35">
      <c r="B2836" s="427"/>
    </row>
    <row r="2837" spans="2:2" x14ac:dyDescent="0.35">
      <c r="B2837" s="427"/>
    </row>
    <row r="2838" spans="2:2" x14ac:dyDescent="0.35">
      <c r="B2838" s="427"/>
    </row>
    <row r="2839" spans="2:2" x14ac:dyDescent="0.35">
      <c r="B2839" s="427"/>
    </row>
    <row r="2840" spans="2:2" x14ac:dyDescent="0.35">
      <c r="B2840" s="427"/>
    </row>
    <row r="2841" spans="2:2" x14ac:dyDescent="0.35">
      <c r="B2841" s="427"/>
    </row>
    <row r="2842" spans="2:2" x14ac:dyDescent="0.35">
      <c r="B2842" s="427"/>
    </row>
    <row r="2843" spans="2:2" x14ac:dyDescent="0.35">
      <c r="B2843" s="427"/>
    </row>
    <row r="2844" spans="2:2" x14ac:dyDescent="0.35">
      <c r="B2844" s="427"/>
    </row>
    <row r="2845" spans="2:2" x14ac:dyDescent="0.35">
      <c r="B2845" s="427"/>
    </row>
    <row r="2846" spans="2:2" x14ac:dyDescent="0.35">
      <c r="B2846" s="427"/>
    </row>
    <row r="2847" spans="2:2" x14ac:dyDescent="0.35">
      <c r="B2847" s="427"/>
    </row>
    <row r="2848" spans="2:2" x14ac:dyDescent="0.35">
      <c r="B2848" s="427"/>
    </row>
    <row r="2849" spans="2:2" x14ac:dyDescent="0.35">
      <c r="B2849" s="427"/>
    </row>
    <row r="2850" spans="2:2" x14ac:dyDescent="0.35">
      <c r="B2850" s="427"/>
    </row>
    <row r="2851" spans="2:2" x14ac:dyDescent="0.35">
      <c r="B2851" s="427"/>
    </row>
    <row r="2852" spans="2:2" x14ac:dyDescent="0.35">
      <c r="B2852" s="427"/>
    </row>
    <row r="2853" spans="2:2" x14ac:dyDescent="0.35">
      <c r="B2853" s="427"/>
    </row>
    <row r="2854" spans="2:2" x14ac:dyDescent="0.35">
      <c r="B2854" s="427"/>
    </row>
    <row r="2855" spans="2:2" x14ac:dyDescent="0.35">
      <c r="B2855" s="427"/>
    </row>
    <row r="2856" spans="2:2" x14ac:dyDescent="0.35">
      <c r="B2856" s="427"/>
    </row>
    <row r="2857" spans="2:2" x14ac:dyDescent="0.35">
      <c r="B2857" s="427"/>
    </row>
    <row r="2858" spans="2:2" x14ac:dyDescent="0.35">
      <c r="B2858" s="427"/>
    </row>
    <row r="2859" spans="2:2" x14ac:dyDescent="0.35">
      <c r="B2859" s="427"/>
    </row>
    <row r="2860" spans="2:2" x14ac:dyDescent="0.35">
      <c r="B2860" s="427"/>
    </row>
    <row r="2861" spans="2:2" x14ac:dyDescent="0.35">
      <c r="B2861" s="427"/>
    </row>
    <row r="2862" spans="2:2" x14ac:dyDescent="0.35">
      <c r="B2862" s="427"/>
    </row>
    <row r="2863" spans="2:2" x14ac:dyDescent="0.35">
      <c r="B2863" s="427"/>
    </row>
    <row r="2864" spans="2:2" x14ac:dyDescent="0.35">
      <c r="B2864" s="427"/>
    </row>
    <row r="2865" spans="2:2" x14ac:dyDescent="0.35">
      <c r="B2865" s="427"/>
    </row>
    <row r="2866" spans="2:2" x14ac:dyDescent="0.35">
      <c r="B2866" s="427"/>
    </row>
    <row r="2867" spans="2:2" x14ac:dyDescent="0.35">
      <c r="B2867" s="427"/>
    </row>
    <row r="2868" spans="2:2" x14ac:dyDescent="0.35">
      <c r="B2868" s="427"/>
    </row>
    <row r="2869" spans="2:2" x14ac:dyDescent="0.35">
      <c r="B2869" s="427"/>
    </row>
    <row r="2870" spans="2:2" x14ac:dyDescent="0.35">
      <c r="B2870" s="427"/>
    </row>
    <row r="2871" spans="2:2" x14ac:dyDescent="0.35">
      <c r="B2871" s="427"/>
    </row>
    <row r="2872" spans="2:2" x14ac:dyDescent="0.35">
      <c r="B2872" s="427"/>
    </row>
    <row r="2873" spans="2:2" x14ac:dyDescent="0.35">
      <c r="B2873" s="427"/>
    </row>
    <row r="2874" spans="2:2" x14ac:dyDescent="0.35">
      <c r="B2874" s="427"/>
    </row>
    <row r="2875" spans="2:2" x14ac:dyDescent="0.35">
      <c r="B2875" s="427"/>
    </row>
    <row r="2876" spans="2:2" x14ac:dyDescent="0.35">
      <c r="B2876" s="427"/>
    </row>
    <row r="2877" spans="2:2" x14ac:dyDescent="0.35">
      <c r="B2877" s="427"/>
    </row>
    <row r="2878" spans="2:2" x14ac:dyDescent="0.35">
      <c r="B2878" s="427"/>
    </row>
    <row r="2879" spans="2:2" x14ac:dyDescent="0.35">
      <c r="B2879" s="427"/>
    </row>
    <row r="2880" spans="2:2" x14ac:dyDescent="0.35">
      <c r="B2880" s="427"/>
    </row>
    <row r="2881" spans="2:2" x14ac:dyDescent="0.35">
      <c r="B2881" s="427"/>
    </row>
    <row r="2882" spans="2:2" x14ac:dyDescent="0.35">
      <c r="B2882" s="427"/>
    </row>
    <row r="2883" spans="2:2" x14ac:dyDescent="0.35">
      <c r="B2883" s="427"/>
    </row>
    <row r="2884" spans="2:2" x14ac:dyDescent="0.35">
      <c r="B2884" s="427"/>
    </row>
    <row r="2885" spans="2:2" x14ac:dyDescent="0.35">
      <c r="B2885" s="427"/>
    </row>
    <row r="2886" spans="2:2" x14ac:dyDescent="0.35">
      <c r="B2886" s="427"/>
    </row>
    <row r="2887" spans="2:2" x14ac:dyDescent="0.35">
      <c r="B2887" s="427"/>
    </row>
    <row r="2888" spans="2:2" x14ac:dyDescent="0.35">
      <c r="B2888" s="427"/>
    </row>
    <row r="2889" spans="2:2" x14ac:dyDescent="0.35">
      <c r="B2889" s="427"/>
    </row>
    <row r="2890" spans="2:2" x14ac:dyDescent="0.35">
      <c r="B2890" s="427"/>
    </row>
    <row r="2891" spans="2:2" x14ac:dyDescent="0.35">
      <c r="B2891" s="427"/>
    </row>
    <row r="2892" spans="2:2" x14ac:dyDescent="0.35">
      <c r="B2892" s="427"/>
    </row>
    <row r="2893" spans="2:2" x14ac:dyDescent="0.35">
      <c r="B2893" s="427"/>
    </row>
    <row r="2894" spans="2:2" x14ac:dyDescent="0.35">
      <c r="B2894" s="427"/>
    </row>
    <row r="2895" spans="2:2" x14ac:dyDescent="0.35">
      <c r="B2895" s="427"/>
    </row>
    <row r="2896" spans="2:2" x14ac:dyDescent="0.35">
      <c r="B2896" s="427"/>
    </row>
    <row r="2897" spans="2:2" x14ac:dyDescent="0.35">
      <c r="B2897" s="427"/>
    </row>
    <row r="2898" spans="2:2" x14ac:dyDescent="0.35">
      <c r="B2898" s="427"/>
    </row>
    <row r="2899" spans="2:2" x14ac:dyDescent="0.35">
      <c r="B2899" s="427"/>
    </row>
    <row r="2900" spans="2:2" x14ac:dyDescent="0.35">
      <c r="B2900" s="427"/>
    </row>
    <row r="2901" spans="2:2" x14ac:dyDescent="0.35">
      <c r="B2901" s="427"/>
    </row>
    <row r="2902" spans="2:2" x14ac:dyDescent="0.35">
      <c r="B2902" s="427"/>
    </row>
    <row r="2903" spans="2:2" x14ac:dyDescent="0.35">
      <c r="B2903" s="427"/>
    </row>
    <row r="2904" spans="2:2" x14ac:dyDescent="0.35">
      <c r="B2904" s="427"/>
    </row>
    <row r="2905" spans="2:2" x14ac:dyDescent="0.35">
      <c r="B2905" s="427"/>
    </row>
    <row r="2906" spans="2:2" x14ac:dyDescent="0.35">
      <c r="B2906" s="427"/>
    </row>
    <row r="2907" spans="2:2" x14ac:dyDescent="0.35">
      <c r="B2907" s="427"/>
    </row>
    <row r="2908" spans="2:2" x14ac:dyDescent="0.35">
      <c r="B2908" s="427"/>
    </row>
    <row r="2909" spans="2:2" x14ac:dyDescent="0.35">
      <c r="B2909" s="427"/>
    </row>
    <row r="2910" spans="2:2" x14ac:dyDescent="0.35">
      <c r="B2910" s="427"/>
    </row>
    <row r="2911" spans="2:2" x14ac:dyDescent="0.35">
      <c r="B2911" s="427"/>
    </row>
    <row r="2912" spans="2:2" x14ac:dyDescent="0.35">
      <c r="B2912" s="427"/>
    </row>
    <row r="2913" spans="2:2" x14ac:dyDescent="0.35">
      <c r="B2913" s="427"/>
    </row>
    <row r="2914" spans="2:2" x14ac:dyDescent="0.35">
      <c r="B2914" s="427"/>
    </row>
    <row r="2915" spans="2:2" x14ac:dyDescent="0.35">
      <c r="B2915" s="427"/>
    </row>
    <row r="2916" spans="2:2" x14ac:dyDescent="0.35">
      <c r="B2916" s="427"/>
    </row>
    <row r="2917" spans="2:2" x14ac:dyDescent="0.35">
      <c r="B2917" s="427"/>
    </row>
    <row r="2918" spans="2:2" x14ac:dyDescent="0.35">
      <c r="B2918" s="427"/>
    </row>
    <row r="2919" spans="2:2" x14ac:dyDescent="0.35">
      <c r="B2919" s="427"/>
    </row>
    <row r="2920" spans="2:2" x14ac:dyDescent="0.35">
      <c r="B2920" s="427"/>
    </row>
    <row r="2921" spans="2:2" x14ac:dyDescent="0.35">
      <c r="B2921" s="427"/>
    </row>
    <row r="2922" spans="2:2" x14ac:dyDescent="0.35">
      <c r="B2922" s="427"/>
    </row>
    <row r="2923" spans="2:2" x14ac:dyDescent="0.35">
      <c r="B2923" s="427"/>
    </row>
    <row r="2924" spans="2:2" x14ac:dyDescent="0.35">
      <c r="B2924" s="427"/>
    </row>
    <row r="2925" spans="2:2" x14ac:dyDescent="0.35">
      <c r="B2925" s="427"/>
    </row>
    <row r="2926" spans="2:2" x14ac:dyDescent="0.35">
      <c r="B2926" s="427"/>
    </row>
    <row r="2927" spans="2:2" x14ac:dyDescent="0.35">
      <c r="B2927" s="427"/>
    </row>
    <row r="2928" spans="2:2" x14ac:dyDescent="0.35">
      <c r="B2928" s="427"/>
    </row>
    <row r="2929" spans="2:2" x14ac:dyDescent="0.35">
      <c r="B2929" s="427"/>
    </row>
    <row r="2930" spans="2:2" x14ac:dyDescent="0.35">
      <c r="B2930" s="427"/>
    </row>
    <row r="2931" spans="2:2" x14ac:dyDescent="0.35">
      <c r="B2931" s="427"/>
    </row>
    <row r="2932" spans="2:2" x14ac:dyDescent="0.35">
      <c r="B2932" s="427"/>
    </row>
    <row r="2933" spans="2:2" x14ac:dyDescent="0.35">
      <c r="B2933" s="427"/>
    </row>
    <row r="2934" spans="2:2" x14ac:dyDescent="0.35">
      <c r="B2934" s="427"/>
    </row>
    <row r="2935" spans="2:2" x14ac:dyDescent="0.35">
      <c r="B2935" s="427"/>
    </row>
    <row r="2936" spans="2:2" x14ac:dyDescent="0.35">
      <c r="B2936" s="427"/>
    </row>
    <row r="2937" spans="2:2" x14ac:dyDescent="0.35">
      <c r="B2937" s="427"/>
    </row>
    <row r="2938" spans="2:2" x14ac:dyDescent="0.35">
      <c r="B2938" s="427"/>
    </row>
    <row r="2939" spans="2:2" x14ac:dyDescent="0.35">
      <c r="B2939" s="427"/>
    </row>
    <row r="2940" spans="2:2" x14ac:dyDescent="0.35">
      <c r="B2940" s="427"/>
    </row>
    <row r="2941" spans="2:2" x14ac:dyDescent="0.35">
      <c r="B2941" s="427"/>
    </row>
    <row r="2942" spans="2:2" x14ac:dyDescent="0.35">
      <c r="B2942" s="427"/>
    </row>
    <row r="2943" spans="2:2" x14ac:dyDescent="0.35">
      <c r="B2943" s="427"/>
    </row>
    <row r="2944" spans="2:2" x14ac:dyDescent="0.35">
      <c r="B2944" s="427"/>
    </row>
    <row r="2945" spans="2:2" x14ac:dyDescent="0.35">
      <c r="B2945" s="427"/>
    </row>
    <row r="2946" spans="2:2" x14ac:dyDescent="0.35">
      <c r="B2946" s="427"/>
    </row>
    <row r="2947" spans="2:2" x14ac:dyDescent="0.35">
      <c r="B2947" s="427"/>
    </row>
    <row r="2948" spans="2:2" x14ac:dyDescent="0.35">
      <c r="B2948" s="427"/>
    </row>
    <row r="2949" spans="2:2" x14ac:dyDescent="0.35">
      <c r="B2949" s="427"/>
    </row>
    <row r="2950" spans="2:2" x14ac:dyDescent="0.35">
      <c r="B2950" s="427"/>
    </row>
    <row r="2951" spans="2:2" x14ac:dyDescent="0.35">
      <c r="B2951" s="427"/>
    </row>
    <row r="2952" spans="2:2" x14ac:dyDescent="0.35">
      <c r="B2952" s="427"/>
    </row>
    <row r="2953" spans="2:2" x14ac:dyDescent="0.35">
      <c r="B2953" s="427"/>
    </row>
    <row r="2954" spans="2:2" x14ac:dyDescent="0.35">
      <c r="B2954" s="427"/>
    </row>
    <row r="2955" spans="2:2" x14ac:dyDescent="0.35">
      <c r="B2955" s="427"/>
    </row>
    <row r="2956" spans="2:2" x14ac:dyDescent="0.35">
      <c r="B2956" s="427"/>
    </row>
    <row r="2957" spans="2:2" x14ac:dyDescent="0.35">
      <c r="B2957" s="427"/>
    </row>
    <row r="2958" spans="2:2" x14ac:dyDescent="0.35">
      <c r="B2958" s="427"/>
    </row>
    <row r="2959" spans="2:2" x14ac:dyDescent="0.35">
      <c r="B2959" s="427"/>
    </row>
    <row r="2960" spans="2:2" x14ac:dyDescent="0.35">
      <c r="B2960" s="427"/>
    </row>
    <row r="2961" spans="2:2" x14ac:dyDescent="0.35">
      <c r="B2961" s="427"/>
    </row>
    <row r="2962" spans="2:2" x14ac:dyDescent="0.35">
      <c r="B2962" s="427"/>
    </row>
    <row r="2963" spans="2:2" x14ac:dyDescent="0.35">
      <c r="B2963" s="427"/>
    </row>
    <row r="2964" spans="2:2" x14ac:dyDescent="0.35">
      <c r="B2964" s="427"/>
    </row>
    <row r="2965" spans="2:2" x14ac:dyDescent="0.35">
      <c r="B2965" s="427"/>
    </row>
    <row r="2966" spans="2:2" x14ac:dyDescent="0.35">
      <c r="B2966" s="427"/>
    </row>
    <row r="2967" spans="2:2" x14ac:dyDescent="0.35">
      <c r="B2967" s="427"/>
    </row>
    <row r="2968" spans="2:2" x14ac:dyDescent="0.35">
      <c r="B2968" s="427"/>
    </row>
    <row r="2969" spans="2:2" x14ac:dyDescent="0.35">
      <c r="B2969" s="427"/>
    </row>
    <row r="2970" spans="2:2" x14ac:dyDescent="0.35">
      <c r="B2970" s="427"/>
    </row>
    <row r="2971" spans="2:2" x14ac:dyDescent="0.35">
      <c r="B2971" s="427"/>
    </row>
    <row r="2972" spans="2:2" x14ac:dyDescent="0.35">
      <c r="B2972" s="427"/>
    </row>
    <row r="2973" spans="2:2" x14ac:dyDescent="0.35">
      <c r="B2973" s="427"/>
    </row>
    <row r="2974" spans="2:2" x14ac:dyDescent="0.35">
      <c r="B2974" s="427"/>
    </row>
    <row r="2975" spans="2:2" x14ac:dyDescent="0.35">
      <c r="B2975" s="427"/>
    </row>
    <row r="2976" spans="2:2" x14ac:dyDescent="0.35">
      <c r="B2976" s="427"/>
    </row>
    <row r="2977" spans="2:2" x14ac:dyDescent="0.35">
      <c r="B2977" s="427"/>
    </row>
    <row r="2978" spans="2:2" x14ac:dyDescent="0.35">
      <c r="B2978" s="427"/>
    </row>
    <row r="2979" spans="2:2" x14ac:dyDescent="0.35">
      <c r="B2979" s="427"/>
    </row>
    <row r="2980" spans="2:2" x14ac:dyDescent="0.35">
      <c r="B2980" s="427"/>
    </row>
    <row r="2981" spans="2:2" x14ac:dyDescent="0.35">
      <c r="B2981" s="427"/>
    </row>
    <row r="2982" spans="2:2" x14ac:dyDescent="0.35">
      <c r="B2982" s="427"/>
    </row>
    <row r="2983" spans="2:2" x14ac:dyDescent="0.35">
      <c r="B2983" s="427"/>
    </row>
    <row r="2984" spans="2:2" x14ac:dyDescent="0.35">
      <c r="B2984" s="427"/>
    </row>
    <row r="2985" spans="2:2" x14ac:dyDescent="0.35">
      <c r="B2985" s="427"/>
    </row>
    <row r="2986" spans="2:2" x14ac:dyDescent="0.35">
      <c r="B2986" s="427"/>
    </row>
    <row r="2987" spans="2:2" x14ac:dyDescent="0.35">
      <c r="B2987" s="427"/>
    </row>
    <row r="2988" spans="2:2" x14ac:dyDescent="0.35">
      <c r="B2988" s="427"/>
    </row>
    <row r="2989" spans="2:2" x14ac:dyDescent="0.35">
      <c r="B2989" s="427"/>
    </row>
    <row r="2990" spans="2:2" x14ac:dyDescent="0.35">
      <c r="B2990" s="427"/>
    </row>
    <row r="2991" spans="2:2" x14ac:dyDescent="0.35">
      <c r="B2991" s="427"/>
    </row>
    <row r="2992" spans="2:2" x14ac:dyDescent="0.35">
      <c r="B2992" s="427"/>
    </row>
    <row r="2993" spans="2:2" x14ac:dyDescent="0.35">
      <c r="B2993" s="427"/>
    </row>
    <row r="2994" spans="2:2" x14ac:dyDescent="0.35">
      <c r="B2994" s="427"/>
    </row>
    <row r="2995" spans="2:2" x14ac:dyDescent="0.35">
      <c r="B2995" s="427"/>
    </row>
    <row r="2996" spans="2:2" x14ac:dyDescent="0.35">
      <c r="B2996" s="427"/>
    </row>
    <row r="2997" spans="2:2" x14ac:dyDescent="0.35">
      <c r="B2997" s="427"/>
    </row>
    <row r="2998" spans="2:2" x14ac:dyDescent="0.35">
      <c r="B2998" s="427"/>
    </row>
    <row r="2999" spans="2:2" x14ac:dyDescent="0.35">
      <c r="B2999" s="427"/>
    </row>
    <row r="3000" spans="2:2" x14ac:dyDescent="0.35">
      <c r="B3000" s="427"/>
    </row>
    <row r="3001" spans="2:2" x14ac:dyDescent="0.35">
      <c r="B3001" s="427"/>
    </row>
    <row r="3002" spans="2:2" x14ac:dyDescent="0.35">
      <c r="B3002" s="427"/>
    </row>
    <row r="3003" spans="2:2" x14ac:dyDescent="0.35">
      <c r="B3003" s="427"/>
    </row>
    <row r="3004" spans="2:2" x14ac:dyDescent="0.35">
      <c r="B3004" s="427"/>
    </row>
    <row r="3005" spans="2:2" x14ac:dyDescent="0.35">
      <c r="B3005" s="427"/>
    </row>
    <row r="3006" spans="2:2" x14ac:dyDescent="0.35">
      <c r="B3006" s="427"/>
    </row>
    <row r="3007" spans="2:2" x14ac:dyDescent="0.35">
      <c r="B3007" s="427"/>
    </row>
    <row r="3008" spans="2:2" x14ac:dyDescent="0.35">
      <c r="B3008" s="427"/>
    </row>
    <row r="3009" spans="2:2" x14ac:dyDescent="0.35">
      <c r="B3009" s="427"/>
    </row>
    <row r="3010" spans="2:2" x14ac:dyDescent="0.35">
      <c r="B3010" s="427"/>
    </row>
    <row r="3011" spans="2:2" x14ac:dyDescent="0.35">
      <c r="B3011" s="427"/>
    </row>
    <row r="3012" spans="2:2" x14ac:dyDescent="0.35">
      <c r="B3012" s="427"/>
    </row>
    <row r="3013" spans="2:2" x14ac:dyDescent="0.35">
      <c r="B3013" s="427"/>
    </row>
    <row r="3014" spans="2:2" x14ac:dyDescent="0.35">
      <c r="B3014" s="427"/>
    </row>
    <row r="3015" spans="2:2" x14ac:dyDescent="0.35">
      <c r="B3015" s="427"/>
    </row>
    <row r="3016" spans="2:2" x14ac:dyDescent="0.35">
      <c r="B3016" s="427"/>
    </row>
    <row r="3017" spans="2:2" x14ac:dyDescent="0.35">
      <c r="B3017" s="427"/>
    </row>
    <row r="3018" spans="2:2" x14ac:dyDescent="0.35">
      <c r="B3018" s="427"/>
    </row>
    <row r="3019" spans="2:2" x14ac:dyDescent="0.35">
      <c r="B3019" s="427"/>
    </row>
    <row r="3020" spans="2:2" x14ac:dyDescent="0.35">
      <c r="B3020" s="427"/>
    </row>
    <row r="3021" spans="2:2" x14ac:dyDescent="0.35">
      <c r="B3021" s="427"/>
    </row>
    <row r="3022" spans="2:2" x14ac:dyDescent="0.35">
      <c r="B3022" s="427"/>
    </row>
    <row r="3023" spans="2:2" x14ac:dyDescent="0.35">
      <c r="B3023" s="427"/>
    </row>
    <row r="3024" spans="2:2" x14ac:dyDescent="0.35">
      <c r="B3024" s="427"/>
    </row>
    <row r="3025" spans="2:2" x14ac:dyDescent="0.35">
      <c r="B3025" s="427"/>
    </row>
    <row r="3026" spans="2:2" x14ac:dyDescent="0.35">
      <c r="B3026" s="427"/>
    </row>
    <row r="3027" spans="2:2" x14ac:dyDescent="0.35">
      <c r="B3027" s="427"/>
    </row>
    <row r="3028" spans="2:2" x14ac:dyDescent="0.35">
      <c r="B3028" s="427"/>
    </row>
    <row r="3029" spans="2:2" x14ac:dyDescent="0.35">
      <c r="B3029" s="427"/>
    </row>
    <row r="3030" spans="2:2" x14ac:dyDescent="0.35">
      <c r="B3030" s="427"/>
    </row>
    <row r="3031" spans="2:2" x14ac:dyDescent="0.35">
      <c r="B3031" s="427"/>
    </row>
    <row r="3032" spans="2:2" x14ac:dyDescent="0.35">
      <c r="B3032" s="427"/>
    </row>
    <row r="3033" spans="2:2" x14ac:dyDescent="0.35">
      <c r="B3033" s="427"/>
    </row>
    <row r="3034" spans="2:2" x14ac:dyDescent="0.35">
      <c r="B3034" s="427"/>
    </row>
    <row r="3035" spans="2:2" x14ac:dyDescent="0.35">
      <c r="B3035" s="427"/>
    </row>
    <row r="3036" spans="2:2" x14ac:dyDescent="0.35">
      <c r="B3036" s="427"/>
    </row>
    <row r="3037" spans="2:2" x14ac:dyDescent="0.35">
      <c r="B3037" s="427"/>
    </row>
    <row r="3038" spans="2:2" x14ac:dyDescent="0.35">
      <c r="B3038" s="427"/>
    </row>
    <row r="3039" spans="2:2" x14ac:dyDescent="0.35">
      <c r="B3039" s="427"/>
    </row>
    <row r="3040" spans="2:2" x14ac:dyDescent="0.35">
      <c r="B3040" s="427"/>
    </row>
    <row r="3041" spans="2:2" x14ac:dyDescent="0.35">
      <c r="B3041" s="427"/>
    </row>
    <row r="3042" spans="2:2" x14ac:dyDescent="0.35">
      <c r="B3042" s="427"/>
    </row>
    <row r="3043" spans="2:2" x14ac:dyDescent="0.35">
      <c r="B3043" s="427"/>
    </row>
    <row r="3044" spans="2:2" x14ac:dyDescent="0.35">
      <c r="B3044" s="427"/>
    </row>
    <row r="3045" spans="2:2" x14ac:dyDescent="0.35">
      <c r="B3045" s="427"/>
    </row>
    <row r="3046" spans="2:2" x14ac:dyDescent="0.35">
      <c r="B3046" s="427"/>
    </row>
    <row r="3047" spans="2:2" x14ac:dyDescent="0.35">
      <c r="B3047" s="427"/>
    </row>
    <row r="3048" spans="2:2" x14ac:dyDescent="0.35">
      <c r="B3048" s="427"/>
    </row>
    <row r="3049" spans="2:2" x14ac:dyDescent="0.35">
      <c r="B3049" s="427"/>
    </row>
    <row r="3050" spans="2:2" x14ac:dyDescent="0.35">
      <c r="B3050" s="427"/>
    </row>
    <row r="3051" spans="2:2" x14ac:dyDescent="0.35">
      <c r="B3051" s="427"/>
    </row>
    <row r="3052" spans="2:2" x14ac:dyDescent="0.35">
      <c r="B3052" s="427"/>
    </row>
    <row r="3053" spans="2:2" x14ac:dyDescent="0.35">
      <c r="B3053" s="427"/>
    </row>
    <row r="3054" spans="2:2" x14ac:dyDescent="0.35">
      <c r="B3054" s="427"/>
    </row>
    <row r="3055" spans="2:2" x14ac:dyDescent="0.35">
      <c r="B3055" s="427"/>
    </row>
    <row r="3056" spans="2:2" x14ac:dyDescent="0.35">
      <c r="B3056" s="427"/>
    </row>
    <row r="3057" spans="2:2" x14ac:dyDescent="0.35">
      <c r="B3057" s="427"/>
    </row>
    <row r="3058" spans="2:2" x14ac:dyDescent="0.35">
      <c r="B3058" s="427"/>
    </row>
    <row r="3059" spans="2:2" x14ac:dyDescent="0.35">
      <c r="B3059" s="427"/>
    </row>
    <row r="3060" spans="2:2" x14ac:dyDescent="0.35">
      <c r="B3060" s="427"/>
    </row>
    <row r="3061" spans="2:2" x14ac:dyDescent="0.35">
      <c r="B3061" s="427"/>
    </row>
    <row r="3062" spans="2:2" x14ac:dyDescent="0.35">
      <c r="B3062" s="427"/>
    </row>
    <row r="3063" spans="2:2" x14ac:dyDescent="0.35">
      <c r="B3063" s="427"/>
    </row>
    <row r="3064" spans="2:2" x14ac:dyDescent="0.35">
      <c r="B3064" s="427"/>
    </row>
    <row r="3065" spans="2:2" x14ac:dyDescent="0.35">
      <c r="B3065" s="427"/>
    </row>
    <row r="3066" spans="2:2" x14ac:dyDescent="0.35">
      <c r="B3066" s="427"/>
    </row>
    <row r="3067" spans="2:2" x14ac:dyDescent="0.35">
      <c r="B3067" s="427"/>
    </row>
    <row r="3068" spans="2:2" x14ac:dyDescent="0.35">
      <c r="B3068" s="427"/>
    </row>
    <row r="3069" spans="2:2" x14ac:dyDescent="0.35">
      <c r="B3069" s="427"/>
    </row>
    <row r="3070" spans="2:2" x14ac:dyDescent="0.35">
      <c r="B3070" s="427"/>
    </row>
    <row r="3071" spans="2:2" x14ac:dyDescent="0.35">
      <c r="B3071" s="427"/>
    </row>
    <row r="3072" spans="2:2" x14ac:dyDescent="0.35">
      <c r="B3072" s="427"/>
    </row>
    <row r="3073" spans="2:2" x14ac:dyDescent="0.35">
      <c r="B3073" s="427"/>
    </row>
    <row r="3074" spans="2:2" x14ac:dyDescent="0.35">
      <c r="B3074" s="427"/>
    </row>
    <row r="3075" spans="2:2" x14ac:dyDescent="0.35">
      <c r="B3075" s="427"/>
    </row>
    <row r="3076" spans="2:2" x14ac:dyDescent="0.35">
      <c r="B3076" s="427"/>
    </row>
    <row r="3077" spans="2:2" x14ac:dyDescent="0.35">
      <c r="B3077" s="427"/>
    </row>
    <row r="3078" spans="2:2" x14ac:dyDescent="0.35">
      <c r="B3078" s="427"/>
    </row>
    <row r="3079" spans="2:2" x14ac:dyDescent="0.35">
      <c r="B3079" s="427"/>
    </row>
    <row r="3080" spans="2:2" x14ac:dyDescent="0.35">
      <c r="B3080" s="427"/>
    </row>
    <row r="3081" spans="2:2" x14ac:dyDescent="0.35">
      <c r="B3081" s="427"/>
    </row>
    <row r="3082" spans="2:2" x14ac:dyDescent="0.35">
      <c r="B3082" s="427"/>
    </row>
    <row r="3083" spans="2:2" x14ac:dyDescent="0.35">
      <c r="B3083" s="427"/>
    </row>
    <row r="3084" spans="2:2" x14ac:dyDescent="0.35">
      <c r="B3084" s="427"/>
    </row>
    <row r="3085" spans="2:2" x14ac:dyDescent="0.35">
      <c r="B3085" s="427"/>
    </row>
    <row r="3086" spans="2:2" x14ac:dyDescent="0.35">
      <c r="B3086" s="427"/>
    </row>
    <row r="3087" spans="2:2" x14ac:dyDescent="0.35">
      <c r="B3087" s="427"/>
    </row>
    <row r="3088" spans="2:2" x14ac:dyDescent="0.35">
      <c r="B3088" s="427"/>
    </row>
    <row r="3089" spans="2:2" x14ac:dyDescent="0.35">
      <c r="B3089" s="427"/>
    </row>
    <row r="3090" spans="2:2" x14ac:dyDescent="0.35">
      <c r="B3090" s="427"/>
    </row>
    <row r="3091" spans="2:2" x14ac:dyDescent="0.35">
      <c r="B3091" s="427"/>
    </row>
    <row r="3092" spans="2:2" x14ac:dyDescent="0.35">
      <c r="B3092" s="427"/>
    </row>
    <row r="3093" spans="2:2" x14ac:dyDescent="0.35">
      <c r="B3093" s="427"/>
    </row>
    <row r="3094" spans="2:2" x14ac:dyDescent="0.35">
      <c r="B3094" s="427"/>
    </row>
    <row r="3095" spans="2:2" x14ac:dyDescent="0.35">
      <c r="B3095" s="427"/>
    </row>
    <row r="3096" spans="2:2" x14ac:dyDescent="0.35">
      <c r="B3096" s="427"/>
    </row>
    <row r="3097" spans="2:2" x14ac:dyDescent="0.35">
      <c r="B3097" s="427"/>
    </row>
    <row r="3098" spans="2:2" x14ac:dyDescent="0.35">
      <c r="B3098" s="427"/>
    </row>
    <row r="3099" spans="2:2" x14ac:dyDescent="0.35">
      <c r="B3099" s="427"/>
    </row>
    <row r="3100" spans="2:2" x14ac:dyDescent="0.35">
      <c r="B3100" s="427"/>
    </row>
    <row r="3101" spans="2:2" x14ac:dyDescent="0.35">
      <c r="B3101" s="427"/>
    </row>
    <row r="3102" spans="2:2" x14ac:dyDescent="0.35">
      <c r="B3102" s="427"/>
    </row>
    <row r="3103" spans="2:2" x14ac:dyDescent="0.35">
      <c r="B3103" s="427"/>
    </row>
    <row r="3104" spans="2:2" x14ac:dyDescent="0.35">
      <c r="B3104" s="427"/>
    </row>
    <row r="3105" spans="2:2" x14ac:dyDescent="0.35">
      <c r="B3105" s="427"/>
    </row>
    <row r="3106" spans="2:2" x14ac:dyDescent="0.35">
      <c r="B3106" s="427"/>
    </row>
    <row r="3107" spans="2:2" x14ac:dyDescent="0.35">
      <c r="B3107" s="427"/>
    </row>
    <row r="3108" spans="2:2" x14ac:dyDescent="0.35">
      <c r="B3108" s="427"/>
    </row>
    <row r="3109" spans="2:2" x14ac:dyDescent="0.35">
      <c r="B3109" s="427"/>
    </row>
    <row r="3110" spans="2:2" x14ac:dyDescent="0.35">
      <c r="B3110" s="427"/>
    </row>
    <row r="3111" spans="2:2" x14ac:dyDescent="0.35">
      <c r="B3111" s="427"/>
    </row>
    <row r="3112" spans="2:2" x14ac:dyDescent="0.35">
      <c r="B3112" s="427"/>
    </row>
    <row r="3113" spans="2:2" x14ac:dyDescent="0.35">
      <c r="B3113" s="427"/>
    </row>
    <row r="3114" spans="2:2" x14ac:dyDescent="0.35">
      <c r="B3114" s="427"/>
    </row>
    <row r="3115" spans="2:2" x14ac:dyDescent="0.35">
      <c r="B3115" s="427"/>
    </row>
    <row r="3116" spans="2:2" x14ac:dyDescent="0.35">
      <c r="B3116" s="427"/>
    </row>
    <row r="3117" spans="2:2" x14ac:dyDescent="0.35">
      <c r="B3117" s="427"/>
    </row>
    <row r="3118" spans="2:2" x14ac:dyDescent="0.35">
      <c r="B3118" s="427"/>
    </row>
    <row r="3119" spans="2:2" x14ac:dyDescent="0.35">
      <c r="B3119" s="427"/>
    </row>
    <row r="3120" spans="2:2" x14ac:dyDescent="0.35">
      <c r="B3120" s="427"/>
    </row>
    <row r="3121" spans="2:2" x14ac:dyDescent="0.35">
      <c r="B3121" s="427"/>
    </row>
    <row r="3122" spans="2:2" x14ac:dyDescent="0.35">
      <c r="B3122" s="427"/>
    </row>
    <row r="3123" spans="2:2" x14ac:dyDescent="0.35">
      <c r="B3123" s="427"/>
    </row>
    <row r="3124" spans="2:2" x14ac:dyDescent="0.35">
      <c r="B3124" s="427"/>
    </row>
    <row r="3125" spans="2:2" x14ac:dyDescent="0.35">
      <c r="B3125" s="427"/>
    </row>
    <row r="3126" spans="2:2" x14ac:dyDescent="0.35">
      <c r="B3126" s="427"/>
    </row>
    <row r="3127" spans="2:2" x14ac:dyDescent="0.35">
      <c r="B3127" s="427"/>
    </row>
    <row r="3128" spans="2:2" x14ac:dyDescent="0.35">
      <c r="B3128" s="427"/>
    </row>
    <row r="3129" spans="2:2" x14ac:dyDescent="0.35">
      <c r="B3129" s="427"/>
    </row>
    <row r="3130" spans="2:2" x14ac:dyDescent="0.35">
      <c r="B3130" s="427"/>
    </row>
    <row r="3131" spans="2:2" x14ac:dyDescent="0.35">
      <c r="B3131" s="427"/>
    </row>
    <row r="3132" spans="2:2" x14ac:dyDescent="0.35">
      <c r="B3132" s="427"/>
    </row>
    <row r="3133" spans="2:2" x14ac:dyDescent="0.35">
      <c r="B3133" s="427"/>
    </row>
    <row r="3134" spans="2:2" x14ac:dyDescent="0.35">
      <c r="B3134" s="427"/>
    </row>
    <row r="3135" spans="2:2" x14ac:dyDescent="0.35">
      <c r="B3135" s="427"/>
    </row>
    <row r="3136" spans="2:2" x14ac:dyDescent="0.35">
      <c r="B3136" s="427"/>
    </row>
    <row r="3137" spans="2:2" x14ac:dyDescent="0.35">
      <c r="B3137" s="427"/>
    </row>
    <row r="3138" spans="2:2" x14ac:dyDescent="0.35">
      <c r="B3138" s="427"/>
    </row>
    <row r="3139" spans="2:2" x14ac:dyDescent="0.35">
      <c r="B3139" s="427"/>
    </row>
    <row r="3140" spans="2:2" x14ac:dyDescent="0.35">
      <c r="B3140" s="427"/>
    </row>
    <row r="3141" spans="2:2" x14ac:dyDescent="0.35">
      <c r="B3141" s="427"/>
    </row>
    <row r="3142" spans="2:2" x14ac:dyDescent="0.35">
      <c r="B3142" s="427"/>
    </row>
    <row r="3143" spans="2:2" x14ac:dyDescent="0.35">
      <c r="B3143" s="427"/>
    </row>
    <row r="3144" spans="2:2" x14ac:dyDescent="0.35">
      <c r="B3144" s="427"/>
    </row>
    <row r="3145" spans="2:2" x14ac:dyDescent="0.35">
      <c r="B3145" s="427"/>
    </row>
    <row r="3146" spans="2:2" x14ac:dyDescent="0.35">
      <c r="B3146" s="427"/>
    </row>
    <row r="3147" spans="2:2" x14ac:dyDescent="0.35">
      <c r="B3147" s="427"/>
    </row>
    <row r="3148" spans="2:2" x14ac:dyDescent="0.35">
      <c r="B3148" s="427"/>
    </row>
    <row r="3149" spans="2:2" x14ac:dyDescent="0.35">
      <c r="B3149" s="427"/>
    </row>
    <row r="3150" spans="2:2" x14ac:dyDescent="0.35">
      <c r="B3150" s="427"/>
    </row>
  </sheetData>
  <sheetProtection formatCells="0" formatColumns="0" insertColumns="0" insertRows="0" insertHyperlinks="0" deleteColumns="0" deleteRows="0"/>
  <phoneticPr fontId="3" type="noConversion"/>
  <conditionalFormatting sqref="D1337">
    <cfRule type="duplicateValues" dxfId="61" priority="264" stopIfTrue="1"/>
  </conditionalFormatting>
  <conditionalFormatting sqref="D1337">
    <cfRule type="duplicateValues" dxfId="60" priority="265" stopIfTrue="1"/>
    <cfRule type="duplicateValues" dxfId="59" priority="266" stopIfTrue="1"/>
    <cfRule type="duplicateValues" dxfId="58" priority="267" stopIfTrue="1"/>
  </conditionalFormatting>
  <conditionalFormatting sqref="E2289">
    <cfRule type="duplicateValues" dxfId="57" priority="146" stopIfTrue="1"/>
  </conditionalFormatting>
  <conditionalFormatting sqref="E2289">
    <cfRule type="duplicateValues" dxfId="56" priority="147" stopIfTrue="1"/>
    <cfRule type="duplicateValues" dxfId="55" priority="148" stopIfTrue="1"/>
    <cfRule type="duplicateValues" dxfId="54" priority="149" stopIfTrue="1"/>
  </conditionalFormatting>
  <conditionalFormatting sqref="E2291">
    <cfRule type="duplicateValues" dxfId="53" priority="150" stopIfTrue="1"/>
  </conditionalFormatting>
  <conditionalFormatting sqref="E2291">
    <cfRule type="duplicateValues" dxfId="52" priority="151" stopIfTrue="1"/>
    <cfRule type="duplicateValues" dxfId="51" priority="152" stopIfTrue="1"/>
    <cfRule type="duplicateValues" dxfId="50" priority="153" stopIfTrue="1"/>
  </conditionalFormatting>
  <conditionalFormatting sqref="E2292">
    <cfRule type="duplicateValues" dxfId="49" priority="154" stopIfTrue="1"/>
  </conditionalFormatting>
  <conditionalFormatting sqref="E2292">
    <cfRule type="duplicateValues" dxfId="48" priority="155" stopIfTrue="1"/>
    <cfRule type="duplicateValues" dxfId="47" priority="156" stopIfTrue="1"/>
    <cfRule type="duplicateValues" dxfId="46" priority="157" stopIfTrue="1"/>
  </conditionalFormatting>
  <conditionalFormatting sqref="E2290">
    <cfRule type="duplicateValues" dxfId="45" priority="158" stopIfTrue="1"/>
  </conditionalFormatting>
  <conditionalFormatting sqref="E2290">
    <cfRule type="duplicateValues" dxfId="44" priority="159" stopIfTrue="1"/>
    <cfRule type="duplicateValues" dxfId="43" priority="160" stopIfTrue="1"/>
    <cfRule type="duplicateValues" dxfId="42" priority="161" stopIfTrue="1"/>
  </conditionalFormatting>
  <conditionalFormatting sqref="E2281">
    <cfRule type="duplicateValues" dxfId="41" priority="120" stopIfTrue="1"/>
  </conditionalFormatting>
  <conditionalFormatting sqref="E2281">
    <cfRule type="duplicateValues" dxfId="40" priority="121" stopIfTrue="1"/>
    <cfRule type="duplicateValues" dxfId="39" priority="122" stopIfTrue="1"/>
    <cfRule type="duplicateValues" dxfId="38" priority="123" stopIfTrue="1"/>
  </conditionalFormatting>
  <conditionalFormatting sqref="E2283">
    <cfRule type="duplicateValues" dxfId="37" priority="124" stopIfTrue="1"/>
  </conditionalFormatting>
  <conditionalFormatting sqref="E2283">
    <cfRule type="duplicateValues" dxfId="36" priority="125" stopIfTrue="1"/>
    <cfRule type="duplicateValues" dxfId="35" priority="126" stopIfTrue="1"/>
    <cfRule type="duplicateValues" dxfId="34" priority="127" stopIfTrue="1"/>
  </conditionalFormatting>
  <conditionalFormatting sqref="E2284">
    <cfRule type="duplicateValues" dxfId="33" priority="128" stopIfTrue="1"/>
  </conditionalFormatting>
  <conditionalFormatting sqref="E2284">
    <cfRule type="duplicateValues" dxfId="32" priority="129" stopIfTrue="1"/>
    <cfRule type="duplicateValues" dxfId="31" priority="130" stopIfTrue="1"/>
    <cfRule type="duplicateValues" dxfId="30" priority="131" stopIfTrue="1"/>
  </conditionalFormatting>
  <conditionalFormatting sqref="E2292">
    <cfRule type="duplicateValues" dxfId="29" priority="132" stopIfTrue="1"/>
  </conditionalFormatting>
  <conditionalFormatting sqref="E2292">
    <cfRule type="duplicateValues" dxfId="28" priority="133" stopIfTrue="1"/>
    <cfRule type="duplicateValues" dxfId="27" priority="134" stopIfTrue="1"/>
    <cfRule type="duplicateValues" dxfId="26" priority="135" stopIfTrue="1"/>
  </conditionalFormatting>
  <conditionalFormatting sqref="E2282">
    <cfRule type="duplicateValues" dxfId="25" priority="136" stopIfTrue="1"/>
  </conditionalFormatting>
  <conditionalFormatting sqref="E2282">
    <cfRule type="duplicateValues" dxfId="24" priority="137" stopIfTrue="1"/>
    <cfRule type="duplicateValues" dxfId="23" priority="138" stopIfTrue="1"/>
    <cfRule type="duplicateValues" dxfId="22" priority="139" stopIfTrue="1"/>
  </conditionalFormatting>
  <conditionalFormatting sqref="E2295">
    <cfRule type="duplicateValues" dxfId="21" priority="140" stopIfTrue="1"/>
    <cfRule type="duplicateValues" dxfId="20" priority="141" stopIfTrue="1"/>
    <cfRule type="duplicateValues" dxfId="19" priority="142" stopIfTrue="1"/>
  </conditionalFormatting>
  <conditionalFormatting sqref="E2296">
    <cfRule type="duplicateValues" dxfId="18" priority="143" stopIfTrue="1"/>
    <cfRule type="duplicateValues" dxfId="17" priority="144" stopIfTrue="1"/>
    <cfRule type="duplicateValues" dxfId="16" priority="145" stopIfTrue="1"/>
  </conditionalFormatting>
  <conditionalFormatting sqref="E2293">
    <cfRule type="duplicateValues" dxfId="15" priority="60" stopIfTrue="1"/>
  </conditionalFormatting>
  <conditionalFormatting sqref="E2293">
    <cfRule type="duplicateValues" dxfId="14" priority="61" stopIfTrue="1"/>
    <cfRule type="duplicateValues" dxfId="13" priority="62" stopIfTrue="1"/>
    <cfRule type="duplicateValues" dxfId="12" priority="63" stopIfTrue="1"/>
  </conditionalFormatting>
  <conditionalFormatting sqref="E2293">
    <cfRule type="duplicateValues" dxfId="11" priority="56" stopIfTrue="1"/>
  </conditionalFormatting>
  <conditionalFormatting sqref="E2293">
    <cfRule type="duplicateValues" dxfId="10" priority="57" stopIfTrue="1"/>
    <cfRule type="duplicateValues" dxfId="9" priority="58" stopIfTrue="1"/>
    <cfRule type="duplicateValues" dxfId="8" priority="59" stopIfTrue="1"/>
  </conditionalFormatting>
  <conditionalFormatting sqref="A792:A793">
    <cfRule type="expression" dxfId="7" priority="4047">
      <formula>#REF!=2</formula>
    </cfRule>
    <cfRule type="expression" dxfId="6" priority="4048">
      <formula>#REF!=1</formula>
    </cfRule>
  </conditionalFormatting>
  <conditionalFormatting sqref="B795:B802">
    <cfRule type="expression" dxfId="5" priority="4049">
      <formula>#REF!=2</formula>
    </cfRule>
    <cfRule type="expression" dxfId="4" priority="4050">
      <formula>#REF!=1</formula>
    </cfRule>
  </conditionalFormatting>
  <conditionalFormatting sqref="B803:B806">
    <cfRule type="expression" dxfId="3" priority="4051">
      <formula>#REF!=2</formula>
    </cfRule>
    <cfRule type="expression" dxfId="2" priority="4052">
      <formula>#REF!=1</formula>
    </cfRule>
  </conditionalFormatting>
  <conditionalFormatting sqref="B764:B788">
    <cfRule type="expression" dxfId="1" priority="4053">
      <formula>#REF!=2</formula>
    </cfRule>
    <cfRule type="expression" dxfId="0" priority="4054">
      <formula>#REF!=1</formula>
    </cfRule>
  </conditionalFormatting>
  <dataValidations disablePrompts="1" count="2">
    <dataValidation type="list" allowBlank="1" showInputMessage="1" showErrorMessage="1" sqref="G2110 E1365 G1073 G1041 G1035 G1029 G1026 G1015 G1012 G1001 G1003:G1004 G1096 G1193 G1215 G1006 F1331:G1331 F928:G928 F931:G933 F936:G939 F943:G945 F947:G948 F950:G953 F956:G958 F960:G960 F962:G963 F965:G967 F970:G970 F972:G973 F976:G976 F981:G982 F986:G987 F990:G990 F994:G994 F997:G997 F941:G941 F978:G978 E1363" xr:uid="{00000000-0002-0000-0200-000000000000}">
      <formula1>INDIRECT(#REF!)</formula1>
    </dataValidation>
    <dataValidation type="list" allowBlank="1" showInputMessage="1" showErrorMessage="1" sqref="E742:G742 F1327:G1329 E1327:E1357 E1249:G1250 E529:E658 F1221 F940:G940 F949:G949 F954:G955 F961:G961 F974:G975 F977:G977 G1005 F929:G930 F991:G993 F926:G927 F934:G935 F942:G942 F946:G946 F964:G964 F968:G969 F979:G980 F995:G996 F999 G1002 G1013:G1014 G1027:G1028 G999:G1000 F1387:G1387 E1396:E1397 E1412 F1383:F1384 G1374:G1384 G1395:G1397 F1395 G1216:G1248 G1194:G1214 G1007:G1011 G911:G925 F959:G959 F971:G971 F983:G985 F988:G989 F998:G998 G1016:G1025 G1030:G1034 G1036:G1040 G1042:G1072 E1374:E1393 F1394:G1394 F2111:G2111 G1097:G1192 G1074:G1095 F1332:G1357 F1362:F1368" xr:uid="{00000000-0002-0000-0200-000001000000}">
      <formula1>INDIRECT(#REF!)</formula1>
    </dataValidation>
  </dataValidations>
  <pageMargins left="0.61" right="0.17" top="0.75" bottom="1.29" header="0.3" footer="1.05"/>
  <pageSetup paperSize="9" scale="28" orientation="portrait" r:id="rId1"/>
  <headerFooter>
    <oddHeader>&amp;CApproved Year 2020  Capital Budget</oddHeader>
    <oddFooter>Page &amp;P of &amp;N</oddFooter>
  </headerFooter>
  <rowBreaks count="79" manualBreakCount="79">
    <brk id="70" max="11" man="1"/>
    <brk id="139" max="11" man="1"/>
    <brk id="226" max="11" man="1"/>
    <brk id="322" max="11" man="1"/>
    <brk id="398" max="11" man="1"/>
    <brk id="462" max="11" man="1"/>
    <brk id="524" max="11" man="1"/>
    <brk id="558" max="11" man="1"/>
    <brk id="590" max="11" man="1"/>
    <brk id="626" max="11" man="1"/>
    <brk id="670" max="11" man="1"/>
    <brk id="706" max="11" man="1"/>
    <brk id="758" max="11" man="1"/>
    <brk id="829" max="11" man="1"/>
    <brk id="889" max="11" man="1"/>
    <brk id="933" max="11" man="1"/>
    <brk id="965" max="11" man="1"/>
    <brk id="1003" max="11" man="1"/>
    <brk id="1039" max="11" man="1"/>
    <brk id="1079" max="11" man="1"/>
    <brk id="1114" max="11" man="1"/>
    <brk id="1147" max="11" man="1"/>
    <brk id="1189" max="11" man="1"/>
    <brk id="1236" max="11" man="1"/>
    <brk id="1283" max="11" man="1"/>
    <brk id="1322" max="11" man="1"/>
    <brk id="1369" max="11" man="1"/>
    <brk id="1399" max="11" man="1"/>
    <brk id="1433" max="11" man="1"/>
    <brk id="1463" max="11" man="1"/>
    <brk id="1495" max="11" man="1"/>
    <brk id="1512" max="11" man="1"/>
    <brk id="1526" max="11" man="1"/>
    <brk id="1552" max="11" man="1"/>
    <brk id="1592" max="11" man="1"/>
    <brk id="1628" max="11" man="1"/>
    <brk id="1662" max="11" man="1"/>
    <brk id="1696" max="11" man="1"/>
    <brk id="1713" max="11" man="1"/>
    <brk id="1732" max="11" man="1"/>
    <brk id="1749" max="11" man="1"/>
    <brk id="1766" max="11" man="1"/>
    <brk id="1775" max="11" man="1"/>
    <brk id="1784" max="11" man="1"/>
    <brk id="1787" max="11" man="1"/>
    <brk id="1800" max="11" man="1"/>
    <brk id="1812" max="11" man="1"/>
    <brk id="1822" max="11" man="1"/>
    <brk id="1833" max="11" man="1"/>
    <brk id="1842" max="11" man="1"/>
    <brk id="1850" max="11" man="1"/>
    <brk id="1858" max="11" man="1"/>
    <brk id="1866" max="11" man="1"/>
    <brk id="1876" max="11" man="1"/>
    <brk id="1884" max="11" man="1"/>
    <brk id="1894" max="11" man="1"/>
    <brk id="1906" max="11" man="1"/>
    <brk id="1917" max="11" man="1"/>
    <brk id="1930" max="11" man="1"/>
    <brk id="1941" max="11" man="1"/>
    <brk id="1949" max="11" man="1"/>
    <brk id="1958" max="11" man="1"/>
    <brk id="1967" max="11" man="1"/>
    <brk id="1975" max="11" man="1"/>
    <brk id="1986" max="11" man="1"/>
    <brk id="1996" max="11" man="1"/>
    <brk id="2000" max="11" man="1"/>
    <brk id="2012" max="11" man="1"/>
    <brk id="2021" max="11" man="1"/>
    <brk id="2033" max="11" man="1"/>
    <brk id="2045" max="11" man="1"/>
    <brk id="2056" max="11" man="1"/>
    <brk id="2069" max="11" man="1"/>
    <brk id="2097" max="11" man="1"/>
    <brk id="2131" max="11" man="1"/>
    <brk id="2155" max="11" man="1"/>
    <brk id="2185" max="11" man="1"/>
    <brk id="2223" max="11" man="1"/>
    <brk id="2257"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0"/>
  <sheetViews>
    <sheetView view="pageBreakPreview" topLeftCell="A31" zoomScale="80" zoomScaleSheetLayoutView="80" workbookViewId="0">
      <selection activeCell="C33" sqref="C33"/>
    </sheetView>
  </sheetViews>
  <sheetFormatPr defaultRowHeight="23.25" x14ac:dyDescent="0.35"/>
  <cols>
    <col min="2" max="2" width="80.85546875" customWidth="1"/>
    <col min="3" max="3" width="32.140625" style="17" customWidth="1"/>
    <col min="4" max="4" width="0.42578125" style="17" hidden="1" customWidth="1"/>
    <col min="5" max="5" width="32.7109375" style="17" customWidth="1"/>
    <col min="6" max="6" width="34.5703125" customWidth="1"/>
    <col min="7" max="7" width="33.140625" customWidth="1"/>
  </cols>
  <sheetData>
    <row r="1" spans="2:6" x14ac:dyDescent="0.35">
      <c r="B1" s="1" t="s">
        <v>721</v>
      </c>
      <c r="E1" s="9"/>
    </row>
    <row r="2" spans="2:6" ht="69.75" customHeight="1" x14ac:dyDescent="0.25">
      <c r="B2" s="176" t="s">
        <v>693</v>
      </c>
      <c r="C2" s="176" t="s">
        <v>688</v>
      </c>
      <c r="D2" s="176" t="s">
        <v>4058</v>
      </c>
      <c r="E2" s="176" t="s">
        <v>694</v>
      </c>
    </row>
    <row r="3" spans="2:6" x14ac:dyDescent="0.35">
      <c r="B3" s="2" t="s">
        <v>695</v>
      </c>
      <c r="C3" s="18"/>
      <c r="D3" s="18"/>
      <c r="E3" s="10"/>
    </row>
    <row r="4" spans="2:6" x14ac:dyDescent="0.35">
      <c r="B4" s="2" t="s">
        <v>696</v>
      </c>
      <c r="C4" s="11">
        <f>SUM(C5:C9)</f>
        <v>342376781658.69342</v>
      </c>
      <c r="D4" s="11">
        <f>SUM(D5:D9)</f>
        <v>336913044198.57007</v>
      </c>
      <c r="E4" s="10">
        <v>304356290990</v>
      </c>
    </row>
    <row r="5" spans="2:6" ht="32.25" customHeight="1" x14ac:dyDescent="0.35">
      <c r="B5" s="3" t="s">
        <v>697</v>
      </c>
      <c r="C5" s="12">
        <f>'[2]A. Macro-Fiscal Framework'!$C$17+'[2]A. Macro-Fiscal Framework'!$C$16</f>
        <v>232941405656.57007</v>
      </c>
      <c r="D5" s="12">
        <f>'[3]A. Macro-Fiscal Framework'!$C$16+'[3]A. Macro-Fiscal Framework'!$C$17</f>
        <v>232941405656.57007</v>
      </c>
      <c r="E5" s="12">
        <v>217894748193</v>
      </c>
    </row>
    <row r="6" spans="2:6" x14ac:dyDescent="0.35">
      <c r="B6" s="3" t="s">
        <v>698</v>
      </c>
      <c r="C6" s="18"/>
      <c r="D6" s="18"/>
      <c r="E6" s="12">
        <v>0</v>
      </c>
    </row>
    <row r="7" spans="2:6" x14ac:dyDescent="0.35">
      <c r="B7" s="3" t="s">
        <v>699</v>
      </c>
      <c r="C7" s="12">
        <f>'[3]A. Macro-Fiscal Framework'!$C$18</f>
        <v>22958761951</v>
      </c>
      <c r="D7" s="12">
        <f>'[3]A. Macro-Fiscal Framework'!$C$18</f>
        <v>22958761951</v>
      </c>
      <c r="E7" s="12">
        <v>13051179721</v>
      </c>
    </row>
    <row r="8" spans="2:6" x14ac:dyDescent="0.35">
      <c r="B8" s="3" t="s">
        <v>700</v>
      </c>
      <c r="C8" s="12">
        <f>'[4]Macro-Econ Framework'!$B$19</f>
        <v>71012876590.123367</v>
      </c>
      <c r="D8" s="12">
        <f>'[3]A. Macro-Fiscal Framework'!$C$19</f>
        <v>71012876591</v>
      </c>
      <c r="E8" s="12">
        <v>73410363076</v>
      </c>
    </row>
    <row r="9" spans="2:6" x14ac:dyDescent="0.35">
      <c r="B9" s="3" t="s">
        <v>701</v>
      </c>
      <c r="C9" s="12">
        <f>'[4]Macro-Econ Framework'!$B$20+5468737461-5000000</f>
        <v>15463737461</v>
      </c>
      <c r="D9" s="12">
        <f>'[3]A. Macro-Fiscal Framework'!$C$20</f>
        <v>10000000000</v>
      </c>
      <c r="E9" s="12">
        <v>0</v>
      </c>
    </row>
    <row r="10" spans="2:6" ht="39" customHeight="1" x14ac:dyDescent="0.35">
      <c r="B10" s="3"/>
      <c r="C10" s="18"/>
      <c r="D10" s="18"/>
      <c r="E10" s="12"/>
    </row>
    <row r="11" spans="2:6" x14ac:dyDescent="0.35">
      <c r="B11" s="2" t="s">
        <v>702</v>
      </c>
      <c r="C11" s="10">
        <f>SUM(C12:C14)</f>
        <v>171549384315</v>
      </c>
      <c r="D11" s="10">
        <f>SUM(D12:D14)</f>
        <v>164530884210.40213</v>
      </c>
      <c r="E11" s="10">
        <v>157096029252.22</v>
      </c>
    </row>
    <row r="12" spans="2:6" x14ac:dyDescent="0.35">
      <c r="B12" s="3" t="s">
        <v>703</v>
      </c>
      <c r="C12" s="18">
        <f>84217405755-125000000</f>
        <v>84092405755</v>
      </c>
      <c r="D12" s="18">
        <f>'[3]A. Macro-Fiscal Framework'!$C$25</f>
        <v>82205978037.522461</v>
      </c>
      <c r="E12" s="12">
        <v>65736621938.220001</v>
      </c>
    </row>
    <row r="13" spans="2:6" ht="24.75" customHeight="1" x14ac:dyDescent="0.35">
      <c r="B13" s="4" t="s">
        <v>3067</v>
      </c>
      <c r="C13" s="18">
        <v>27368927191</v>
      </c>
      <c r="D13" s="18">
        <f>'[3]A. Macro-Fiscal Framework'!$C$24</f>
        <v>21556597397.879669</v>
      </c>
      <c r="E13" s="12">
        <v>36115490246</v>
      </c>
    </row>
    <row r="14" spans="2:6" x14ac:dyDescent="0.35">
      <c r="B14" s="3" t="s">
        <v>704</v>
      </c>
      <c r="C14" s="18">
        <v>60088051369</v>
      </c>
      <c r="D14" s="18">
        <f>'[3]A. Macro-Fiscal Framework'!$C$26</f>
        <v>60768308775</v>
      </c>
      <c r="E14" s="12">
        <v>55243917068</v>
      </c>
    </row>
    <row r="15" spans="2:6" x14ac:dyDescent="0.35">
      <c r="B15" s="3"/>
      <c r="C15" s="18"/>
      <c r="D15" s="18"/>
      <c r="E15" s="12"/>
    </row>
    <row r="16" spans="2:6" x14ac:dyDescent="0.35">
      <c r="B16" s="2" t="s">
        <v>705</v>
      </c>
      <c r="C16" s="10">
        <f>C4-C11</f>
        <v>170827397343.69342</v>
      </c>
      <c r="D16" s="10">
        <f>D4-D11</f>
        <v>172382159988.16794</v>
      </c>
      <c r="E16" s="10">
        <v>147260261737.78</v>
      </c>
      <c r="F16" s="140">
        <f>C11+C23</f>
        <v>394869293669.01196</v>
      </c>
    </row>
    <row r="17" spans="1:7" ht="18.75" customHeight="1" x14ac:dyDescent="0.35">
      <c r="B17" s="3"/>
      <c r="C17" s="18"/>
      <c r="D17" s="18"/>
      <c r="E17" s="12"/>
    </row>
    <row r="18" spans="1:7" x14ac:dyDescent="0.35">
      <c r="B18" s="2" t="s">
        <v>706</v>
      </c>
      <c r="C18" s="12">
        <f>SUM(C19:C21)</f>
        <v>46814017703</v>
      </c>
      <c r="D18" s="12">
        <f>SUM(D19:D21)</f>
        <v>43814017703</v>
      </c>
      <c r="E18" s="10">
        <v>86022380188.080566</v>
      </c>
    </row>
    <row r="19" spans="1:7" x14ac:dyDescent="0.35">
      <c r="B19" s="3" t="s">
        <v>707</v>
      </c>
      <c r="C19" s="18"/>
      <c r="D19" s="18"/>
      <c r="E19" s="12">
        <v>0</v>
      </c>
    </row>
    <row r="20" spans="1:7" x14ac:dyDescent="0.35">
      <c r="B20" s="3" t="s">
        <v>708</v>
      </c>
      <c r="C20" s="18">
        <f>'[2]A. Macro-Fiscal Framework'!$C$34+'[2]A. Macro-Fiscal Framework'!$C$45</f>
        <v>46814017703</v>
      </c>
      <c r="D20" s="18">
        <f>'[3]A. Macro-Fiscal Framework'!$C$34+'[3]A. Macro-Fiscal Framework'!$C$45</f>
        <v>43814017703</v>
      </c>
      <c r="E20" s="12">
        <v>86022380188.080566</v>
      </c>
    </row>
    <row r="21" spans="1:7" x14ac:dyDescent="0.35">
      <c r="B21" s="3" t="s">
        <v>709</v>
      </c>
      <c r="C21" s="18"/>
      <c r="D21" s="18"/>
      <c r="E21" s="12">
        <v>0</v>
      </c>
    </row>
    <row r="22" spans="1:7" x14ac:dyDescent="0.35">
      <c r="B22" s="3"/>
      <c r="C22" s="18"/>
      <c r="D22" s="18"/>
      <c r="E22" s="12"/>
    </row>
    <row r="23" spans="1:7" x14ac:dyDescent="0.35">
      <c r="B23" s="2" t="s">
        <v>710</v>
      </c>
      <c r="C23" s="107">
        <f>C43</f>
        <v>223319909354.01199</v>
      </c>
      <c r="D23" s="107">
        <f>'[3]A. Macro-Fiscal Framework'!$C$41</f>
        <v>199350525481.23944</v>
      </c>
      <c r="E23" s="10">
        <v>233282641925.8606</v>
      </c>
    </row>
    <row r="24" spans="1:7" x14ac:dyDescent="0.35">
      <c r="B24" s="3"/>
      <c r="C24" s="18"/>
      <c r="D24" s="18"/>
      <c r="E24" s="12"/>
    </row>
    <row r="25" spans="1:7" x14ac:dyDescent="0.35">
      <c r="B25" s="2" t="s">
        <v>711</v>
      </c>
      <c r="C25" s="10">
        <f>C18+C4</f>
        <v>389190799361.69342</v>
      </c>
      <c r="D25" s="10">
        <f>D18+D4</f>
        <v>380727061901.57007</v>
      </c>
      <c r="E25" s="10">
        <v>390378671178.08057</v>
      </c>
      <c r="G25" s="140">
        <f>C26-C25</f>
        <v>5678494307.3185425</v>
      </c>
    </row>
    <row r="26" spans="1:7" x14ac:dyDescent="0.35">
      <c r="B26" s="2" t="s">
        <v>712</v>
      </c>
      <c r="C26" s="10">
        <f>C11+C43</f>
        <v>394869293669.01196</v>
      </c>
      <c r="D26" s="10">
        <v>0</v>
      </c>
      <c r="E26" s="10">
        <v>390378671178.08057</v>
      </c>
      <c r="F26" s="140">
        <f>C26-C25</f>
        <v>5678494307.3185425</v>
      </c>
      <c r="G26" s="140">
        <f>C25-C26</f>
        <v>-5678494307.3185425</v>
      </c>
    </row>
    <row r="27" spans="1:7" x14ac:dyDescent="0.35">
      <c r="B27" s="2" t="s">
        <v>713</v>
      </c>
      <c r="C27" s="10">
        <v>389190799361.69342</v>
      </c>
      <c r="D27" s="10"/>
      <c r="E27" s="10">
        <v>0</v>
      </c>
      <c r="G27" s="140">
        <f>C4+C20</f>
        <v>389190799361.69342</v>
      </c>
    </row>
    <row r="28" spans="1:7" x14ac:dyDescent="0.35">
      <c r="B28" s="5"/>
      <c r="F28" s="17">
        <f>C28-125000000</f>
        <v>-125000000</v>
      </c>
      <c r="G28" s="13">
        <f>C28-F28</f>
        <v>125000000</v>
      </c>
    </row>
    <row r="29" spans="1:7" ht="48" customHeight="1" x14ac:dyDescent="0.25">
      <c r="A29" s="176" t="s">
        <v>736</v>
      </c>
      <c r="B29" s="176" t="s">
        <v>714</v>
      </c>
      <c r="C29" s="177" t="s">
        <v>688</v>
      </c>
      <c r="D29" s="177" t="s">
        <v>4058</v>
      </c>
      <c r="E29" s="177" t="s">
        <v>694</v>
      </c>
    </row>
    <row r="30" spans="1:7" ht="48" customHeight="1" x14ac:dyDescent="0.25">
      <c r="A30" s="183"/>
      <c r="B30" s="183"/>
      <c r="C30" s="184"/>
      <c r="D30" s="401"/>
      <c r="E30" s="184"/>
    </row>
    <row r="31" spans="1:7" ht="33.75" customHeight="1" x14ac:dyDescent="0.35">
      <c r="A31" s="6" t="s">
        <v>871</v>
      </c>
      <c r="B31" s="6" t="s">
        <v>4064</v>
      </c>
      <c r="C31" s="18">
        <f>CAPEX!F373</f>
        <v>12433527399.788239</v>
      </c>
      <c r="D31" s="487">
        <f>'[3]A. Macro-Fiscal Framework'!$C$41+'[3]A. Macro-Fiscal Framework'!$C$38</f>
        <v>216196177691.16794</v>
      </c>
      <c r="E31" s="14">
        <v>19983414037.799999</v>
      </c>
    </row>
    <row r="32" spans="1:7" ht="51" customHeight="1" x14ac:dyDescent="0.35">
      <c r="A32" s="400"/>
      <c r="B32" s="7"/>
      <c r="C32" s="18"/>
      <c r="D32" s="488"/>
      <c r="E32" s="14"/>
    </row>
    <row r="33" spans="1:5" ht="34.5" customHeight="1" x14ac:dyDescent="0.35">
      <c r="A33" s="6" t="s">
        <v>873</v>
      </c>
      <c r="B33" s="6" t="s">
        <v>715</v>
      </c>
      <c r="C33" s="18">
        <f>CAPEX!F1399-1000000</f>
        <v>113214700294.59102</v>
      </c>
      <c r="D33" s="488"/>
      <c r="E33" s="14">
        <v>131064846284.1891</v>
      </c>
    </row>
    <row r="34" spans="1:5" ht="38.25" customHeight="1" x14ac:dyDescent="0.35">
      <c r="A34" s="400"/>
      <c r="B34" s="7"/>
      <c r="C34" s="18"/>
      <c r="D34" s="488"/>
      <c r="E34" s="14"/>
    </row>
    <row r="35" spans="1:5" ht="33" customHeight="1" x14ac:dyDescent="0.35">
      <c r="A35" s="6" t="s">
        <v>875</v>
      </c>
      <c r="B35" s="6" t="s">
        <v>716</v>
      </c>
      <c r="C35" s="18">
        <f>CAPEX!F1487</f>
        <v>1901703128</v>
      </c>
      <c r="D35" s="488"/>
      <c r="E35" s="14">
        <v>3445848935</v>
      </c>
    </row>
    <row r="36" spans="1:5" ht="31.5" customHeight="1" x14ac:dyDescent="0.35">
      <c r="A36" s="6"/>
      <c r="B36" s="6"/>
      <c r="C36" s="18"/>
      <c r="D36" s="488"/>
      <c r="E36" s="14"/>
    </row>
    <row r="37" spans="1:5" ht="34.5" customHeight="1" x14ac:dyDescent="0.35">
      <c r="A37" s="6" t="s">
        <v>877</v>
      </c>
      <c r="B37" s="6" t="s">
        <v>717</v>
      </c>
      <c r="C37" s="18">
        <f>CAPEX!F1552</f>
        <v>43714320016.07</v>
      </c>
      <c r="D37" s="488"/>
      <c r="E37" s="14">
        <v>31000000000</v>
      </c>
    </row>
    <row r="38" spans="1:5" ht="32.25" customHeight="1" x14ac:dyDescent="0.35">
      <c r="A38" s="6"/>
      <c r="B38" s="6"/>
      <c r="C38" s="18"/>
      <c r="D38" s="488"/>
      <c r="E38" s="14"/>
    </row>
    <row r="39" spans="1:5" ht="31.5" customHeight="1" x14ac:dyDescent="0.35">
      <c r="A39" s="6" t="s">
        <v>878</v>
      </c>
      <c r="B39" s="6" t="s">
        <v>718</v>
      </c>
      <c r="C39" s="18">
        <f>CAPEX!F2301</f>
        <v>49055658515.562752</v>
      </c>
      <c r="D39" s="488"/>
      <c r="E39" s="14">
        <v>44788532668.871506</v>
      </c>
    </row>
    <row r="40" spans="1:5" ht="36.75" customHeight="1" x14ac:dyDescent="0.35">
      <c r="A40" s="6"/>
      <c r="B40" s="6"/>
      <c r="C40" s="18"/>
      <c r="D40" s="488"/>
      <c r="E40" s="14"/>
    </row>
    <row r="41" spans="1:5" x14ac:dyDescent="0.35">
      <c r="A41" s="6" t="s">
        <v>4191</v>
      </c>
      <c r="B41" s="7" t="s">
        <v>719</v>
      </c>
      <c r="C41" s="15">
        <v>3000000000</v>
      </c>
      <c r="D41" s="489"/>
      <c r="E41" s="15">
        <v>3000000000</v>
      </c>
    </row>
    <row r="42" spans="1:5" x14ac:dyDescent="0.35">
      <c r="A42" s="400"/>
      <c r="B42" s="7"/>
      <c r="C42" s="18"/>
      <c r="D42" s="18"/>
      <c r="E42" s="15"/>
    </row>
    <row r="43" spans="1:5" ht="21" customHeight="1" x14ac:dyDescent="0.3">
      <c r="A43" s="400"/>
      <c r="B43" s="7" t="s">
        <v>691</v>
      </c>
      <c r="C43" s="15">
        <f>SUM(C31:C42)</f>
        <v>223319909354.01199</v>
      </c>
      <c r="D43" s="15">
        <f>D31+D11</f>
        <v>380727061901.57007</v>
      </c>
      <c r="E43" s="15">
        <v>233282641925.8606</v>
      </c>
    </row>
    <row r="44" spans="1:5" hidden="1" x14ac:dyDescent="0.35">
      <c r="B44" s="8" t="s">
        <v>720</v>
      </c>
      <c r="C44" s="15">
        <f>C23+C11</f>
        <v>394869293669.01196</v>
      </c>
      <c r="D44" s="15"/>
      <c r="E44" s="10">
        <v>390378671178.08057</v>
      </c>
    </row>
    <row r="49" spans="6:8" x14ac:dyDescent="0.35">
      <c r="F49" s="17">
        <f>C43+C11</f>
        <v>394869293669.01196</v>
      </c>
      <c r="G49" s="17"/>
      <c r="H49" s="17"/>
    </row>
    <row r="50" spans="6:8" x14ac:dyDescent="0.35">
      <c r="F50" s="17">
        <f>C44-F49</f>
        <v>0</v>
      </c>
      <c r="G50" s="17"/>
      <c r="H50" s="17"/>
    </row>
  </sheetData>
  <mergeCells count="1">
    <mergeCell ref="D31:D41"/>
  </mergeCells>
  <pageMargins left="0.7" right="0.7" top="0.75" bottom="0.75" header="0.3" footer="0.3"/>
  <pageSetup paperSize="9" scale="56" orientation="portrait" r:id="rId1"/>
  <rowBreaks count="1" manualBreakCount="1">
    <brk id="27" max="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3"/>
  <sheetViews>
    <sheetView view="pageBreakPreview" topLeftCell="A25" zoomScale="71" zoomScaleSheetLayoutView="71" workbookViewId="0">
      <selection activeCell="G37" sqref="G37"/>
    </sheetView>
  </sheetViews>
  <sheetFormatPr defaultRowHeight="23.25" x14ac:dyDescent="0.35"/>
  <cols>
    <col min="1" max="1" width="9.140625" style="182"/>
    <col min="2" max="2" width="39.5703125" style="208" customWidth="1"/>
    <col min="3" max="3" width="39" style="180" customWidth="1"/>
    <col min="4" max="4" width="7.5703125" style="180" customWidth="1"/>
    <col min="5" max="5" width="21" style="180" hidden="1" customWidth="1"/>
    <col min="6" max="6" width="25.7109375" style="180" customWidth="1"/>
    <col min="7" max="7" width="38.5703125" style="180" customWidth="1"/>
    <col min="8" max="8" width="34.5703125" style="182" customWidth="1"/>
    <col min="9" max="9" width="33.140625" style="182" customWidth="1"/>
    <col min="10" max="16384" width="9.140625" style="182"/>
  </cols>
  <sheetData>
    <row r="1" spans="1:7" x14ac:dyDescent="0.35">
      <c r="B1" s="200"/>
      <c r="G1" s="181"/>
    </row>
    <row r="2" spans="1:7" ht="69.75" customHeight="1" x14ac:dyDescent="0.25">
      <c r="A2" s="183" t="s">
        <v>736</v>
      </c>
      <c r="B2" s="201" t="s">
        <v>763</v>
      </c>
      <c r="C2" s="184" t="s">
        <v>4072</v>
      </c>
      <c r="D2" s="184" t="s">
        <v>4076</v>
      </c>
      <c r="E2" s="184" t="s">
        <v>1521</v>
      </c>
      <c r="F2" s="184"/>
      <c r="G2" s="184" t="s">
        <v>4074</v>
      </c>
    </row>
    <row r="3" spans="1:7" x14ac:dyDescent="0.35">
      <c r="A3" s="192"/>
      <c r="B3" s="202" t="s">
        <v>4071</v>
      </c>
      <c r="C3" s="163"/>
      <c r="D3" s="163"/>
      <c r="E3" s="163"/>
      <c r="F3" s="163"/>
      <c r="G3" s="185"/>
    </row>
    <row r="4" spans="1:7" x14ac:dyDescent="0.35">
      <c r="A4" s="192"/>
      <c r="B4" s="199">
        <v>50000000</v>
      </c>
      <c r="C4" s="163"/>
      <c r="D4" s="163"/>
      <c r="E4" s="163"/>
      <c r="F4" s="163"/>
      <c r="G4" s="185"/>
    </row>
    <row r="5" spans="1:7" x14ac:dyDescent="0.35">
      <c r="A5" s="192"/>
      <c r="B5" s="210" t="s">
        <v>4095</v>
      </c>
      <c r="C5" s="163"/>
      <c r="D5" s="163"/>
      <c r="E5" s="163"/>
      <c r="F5" s="163"/>
      <c r="G5" s="185"/>
    </row>
    <row r="6" spans="1:7" x14ac:dyDescent="0.35">
      <c r="A6" s="192"/>
      <c r="B6" s="199">
        <v>300000000</v>
      </c>
      <c r="C6" s="163"/>
      <c r="D6" s="163"/>
      <c r="E6" s="163"/>
      <c r="F6" s="163"/>
      <c r="G6" s="185"/>
    </row>
    <row r="7" spans="1:7" x14ac:dyDescent="0.35">
      <c r="A7" s="192"/>
      <c r="B7" s="210" t="s">
        <v>4075</v>
      </c>
      <c r="C7" s="163"/>
      <c r="D7" s="163"/>
      <c r="E7" s="163"/>
      <c r="F7" s="163"/>
      <c r="G7" s="185"/>
    </row>
    <row r="8" spans="1:7" x14ac:dyDescent="0.35">
      <c r="A8" s="192"/>
      <c r="B8" s="199">
        <v>100000000</v>
      </c>
      <c r="C8" s="163"/>
      <c r="D8" s="163"/>
      <c r="E8" s="163"/>
      <c r="F8" s="163"/>
      <c r="G8" s="185"/>
    </row>
    <row r="9" spans="1:7" x14ac:dyDescent="0.35">
      <c r="A9" s="192"/>
      <c r="B9" s="211" t="s">
        <v>4096</v>
      </c>
      <c r="C9" s="163"/>
      <c r="D9" s="163"/>
      <c r="E9" s="163"/>
      <c r="F9" s="163"/>
      <c r="G9" s="185"/>
    </row>
    <row r="10" spans="1:7" x14ac:dyDescent="0.35">
      <c r="A10" s="192"/>
      <c r="B10" s="202">
        <v>200000000</v>
      </c>
      <c r="C10" s="163"/>
      <c r="D10" s="163"/>
      <c r="E10" s="163"/>
      <c r="F10" s="163"/>
      <c r="G10" s="185"/>
    </row>
    <row r="11" spans="1:7" x14ac:dyDescent="0.35">
      <c r="A11" s="192"/>
      <c r="B11" s="211" t="s">
        <v>4097</v>
      </c>
      <c r="C11" s="163"/>
      <c r="D11" s="163"/>
      <c r="E11" s="163"/>
      <c r="F11" s="163"/>
      <c r="G11" s="185"/>
    </row>
    <row r="12" spans="1:7" x14ac:dyDescent="0.35">
      <c r="A12" s="192"/>
      <c r="B12" s="202">
        <v>200000000</v>
      </c>
      <c r="C12" s="163"/>
      <c r="D12" s="163"/>
      <c r="E12" s="163"/>
      <c r="F12" s="163"/>
      <c r="G12" s="185"/>
    </row>
    <row r="13" spans="1:7" x14ac:dyDescent="0.35">
      <c r="A13" s="192"/>
      <c r="B13" s="211" t="s">
        <v>4098</v>
      </c>
      <c r="C13" s="163"/>
      <c r="D13" s="163"/>
      <c r="E13" s="163"/>
      <c r="F13" s="163"/>
      <c r="G13" s="185"/>
    </row>
    <row r="14" spans="1:7" x14ac:dyDescent="0.35">
      <c r="A14" s="192"/>
      <c r="B14" s="202">
        <v>90000000</v>
      </c>
      <c r="C14" s="163" t="s">
        <v>4099</v>
      </c>
      <c r="E14" s="163"/>
      <c r="F14" s="163"/>
      <c r="G14" s="185"/>
    </row>
    <row r="15" spans="1:7" x14ac:dyDescent="0.35">
      <c r="A15" s="192"/>
      <c r="B15" s="211" t="s">
        <v>4100</v>
      </c>
      <c r="C15" s="163"/>
      <c r="D15" s="163"/>
      <c r="E15" s="163"/>
      <c r="F15" s="163"/>
      <c r="G15" s="185"/>
    </row>
    <row r="16" spans="1:7" x14ac:dyDescent="0.35">
      <c r="A16" s="192"/>
      <c r="B16" s="202">
        <v>70000000</v>
      </c>
      <c r="C16" s="163"/>
      <c r="D16" s="163"/>
      <c r="E16" s="163"/>
      <c r="F16" s="163"/>
      <c r="G16" s="185"/>
    </row>
    <row r="17" spans="1:7" x14ac:dyDescent="0.35">
      <c r="A17" s="192"/>
      <c r="B17" s="211" t="s">
        <v>4101</v>
      </c>
      <c r="C17" s="163"/>
      <c r="D17" s="163"/>
      <c r="E17" s="163"/>
      <c r="F17" s="163"/>
      <c r="G17" s="185"/>
    </row>
    <row r="18" spans="1:7" x14ac:dyDescent="0.35">
      <c r="A18" s="192"/>
      <c r="B18" s="202">
        <v>150000000</v>
      </c>
      <c r="C18" s="163"/>
      <c r="D18" s="163"/>
      <c r="E18" s="163"/>
      <c r="F18" s="163"/>
      <c r="G18" s="185"/>
    </row>
    <row r="19" spans="1:7" x14ac:dyDescent="0.35">
      <c r="A19" s="192"/>
      <c r="B19" s="211" t="s">
        <v>4102</v>
      </c>
      <c r="C19" s="163"/>
      <c r="D19" s="163"/>
      <c r="E19" s="163"/>
      <c r="F19" s="163"/>
      <c r="G19" s="185"/>
    </row>
    <row r="20" spans="1:7" x14ac:dyDescent="0.35">
      <c r="A20" s="192"/>
      <c r="B20" s="202">
        <v>80000000</v>
      </c>
      <c r="C20" s="163"/>
      <c r="D20" s="163"/>
      <c r="E20" s="163"/>
      <c r="F20" s="163"/>
      <c r="G20" s="185"/>
    </row>
    <row r="21" spans="1:7" x14ac:dyDescent="0.35">
      <c r="A21" s="192"/>
      <c r="B21" s="202" t="s">
        <v>4103</v>
      </c>
      <c r="C21" s="163"/>
      <c r="D21" s="163"/>
      <c r="E21" s="163"/>
      <c r="F21" s="163"/>
      <c r="G21" s="185"/>
    </row>
    <row r="22" spans="1:7" x14ac:dyDescent="0.35">
      <c r="A22" s="192"/>
      <c r="B22" s="202">
        <v>80000000</v>
      </c>
      <c r="C22" s="186"/>
      <c r="D22" s="186"/>
      <c r="E22" s="186"/>
      <c r="F22" s="186"/>
      <c r="G22" s="185" t="s">
        <v>4073</v>
      </c>
    </row>
    <row r="23" spans="1:7" x14ac:dyDescent="0.35">
      <c r="A23" s="192"/>
      <c r="B23" s="202" t="s">
        <v>4104</v>
      </c>
      <c r="C23" s="186"/>
      <c r="D23" s="186"/>
      <c r="E23" s="186"/>
      <c r="F23" s="186"/>
      <c r="G23" s="185"/>
    </row>
    <row r="24" spans="1:7" x14ac:dyDescent="0.35">
      <c r="A24" s="192"/>
      <c r="B24" s="202">
        <v>500000000</v>
      </c>
      <c r="C24" s="186"/>
      <c r="D24" s="186"/>
      <c r="E24" s="186"/>
      <c r="F24" s="186"/>
      <c r="G24" s="185"/>
    </row>
    <row r="25" spans="1:7" ht="71.25" customHeight="1" x14ac:dyDescent="0.35">
      <c r="A25" s="192"/>
      <c r="B25" s="209">
        <f>SUM(B4:B24)+1300000000</f>
        <v>3120000000</v>
      </c>
      <c r="C25" s="160" t="s">
        <v>684</v>
      </c>
      <c r="D25" s="160">
        <v>12000000</v>
      </c>
      <c r="E25" s="187"/>
      <c r="F25" s="187"/>
      <c r="G25" s="187"/>
    </row>
    <row r="26" spans="1:7" x14ac:dyDescent="0.35">
      <c r="A26" s="192"/>
      <c r="B26" s="203" t="s">
        <v>4078</v>
      </c>
      <c r="C26" s="163"/>
      <c r="D26" s="163"/>
      <c r="E26" s="163"/>
      <c r="F26" s="163"/>
      <c r="G26" s="187" t="s">
        <v>4079</v>
      </c>
    </row>
    <row r="27" spans="1:7" x14ac:dyDescent="0.35">
      <c r="A27" s="192"/>
      <c r="B27" s="203" t="s">
        <v>4080</v>
      </c>
      <c r="C27" s="187"/>
      <c r="D27" s="187"/>
      <c r="E27" s="187"/>
      <c r="F27" s="187"/>
      <c r="G27" s="187" t="s">
        <v>4081</v>
      </c>
    </row>
    <row r="28" spans="1:7" ht="73.5" customHeight="1" x14ac:dyDescent="0.35">
      <c r="A28" s="192"/>
      <c r="B28" s="203" t="s">
        <v>4082</v>
      </c>
      <c r="C28" s="160" t="str">
        <f>CAPEX!B383</f>
        <v>Acquisition/Compensation of acquired lands</v>
      </c>
      <c r="D28" s="187"/>
      <c r="E28" s="187"/>
      <c r="F28" s="187"/>
      <c r="G28" s="187"/>
    </row>
    <row r="29" spans="1:7" x14ac:dyDescent="0.35">
      <c r="A29" s="192"/>
      <c r="B29" s="203" t="s">
        <v>4083</v>
      </c>
      <c r="C29" s="187"/>
      <c r="D29" s="187"/>
      <c r="E29" s="187"/>
      <c r="F29" s="187"/>
      <c r="G29" s="187"/>
    </row>
    <row r="30" spans="1:7" ht="45.75" customHeight="1" x14ac:dyDescent="0.35">
      <c r="A30" s="192"/>
      <c r="B30" s="203" t="s">
        <v>4085</v>
      </c>
      <c r="C30" s="163"/>
      <c r="D30" s="163"/>
      <c r="E30" s="163"/>
      <c r="F30" s="163"/>
      <c r="G30" s="160" t="s">
        <v>4114</v>
      </c>
    </row>
    <row r="31" spans="1:7" ht="46.5" x14ac:dyDescent="0.35">
      <c r="A31" s="192"/>
      <c r="B31" s="203" t="s">
        <v>4086</v>
      </c>
      <c r="C31" s="185"/>
      <c r="D31" s="185"/>
      <c r="E31" s="185"/>
      <c r="F31" s="185"/>
      <c r="G31" s="160" t="s">
        <v>4088</v>
      </c>
    </row>
    <row r="32" spans="1:7" x14ac:dyDescent="0.35">
      <c r="A32" s="192"/>
      <c r="B32" s="203" t="s">
        <v>4089</v>
      </c>
      <c r="C32" s="163"/>
      <c r="D32" s="163"/>
      <c r="E32" s="163"/>
      <c r="F32" s="163"/>
      <c r="G32" s="187">
        <v>98000000</v>
      </c>
    </row>
    <row r="33" spans="1:9" ht="24.75" customHeight="1" x14ac:dyDescent="0.35">
      <c r="A33" s="192"/>
      <c r="B33" s="204" t="s">
        <v>4090</v>
      </c>
      <c r="C33" s="163"/>
      <c r="D33" s="163"/>
      <c r="E33" s="163"/>
      <c r="F33" s="163"/>
      <c r="G33" s="187"/>
    </row>
    <row r="34" spans="1:9" x14ac:dyDescent="0.35">
      <c r="A34" s="192"/>
      <c r="B34" s="203" t="s">
        <v>4091</v>
      </c>
      <c r="C34" s="163"/>
      <c r="D34" s="163"/>
      <c r="E34" s="163"/>
      <c r="F34" s="163"/>
      <c r="G34" s="187"/>
    </row>
    <row r="35" spans="1:9" x14ac:dyDescent="0.35">
      <c r="A35" s="192"/>
      <c r="B35" s="203" t="s">
        <v>4092</v>
      </c>
      <c r="C35" s="163"/>
      <c r="D35" s="163"/>
      <c r="E35" s="163"/>
      <c r="F35" s="163"/>
      <c r="G35" s="187"/>
    </row>
    <row r="36" spans="1:9" x14ac:dyDescent="0.35">
      <c r="A36" s="192"/>
      <c r="B36" s="203" t="s">
        <v>4093</v>
      </c>
      <c r="C36" s="185"/>
      <c r="D36" s="185"/>
      <c r="E36" s="185"/>
      <c r="F36" s="185"/>
      <c r="G36" s="185"/>
    </row>
    <row r="37" spans="1:9" ht="66" customHeight="1" x14ac:dyDescent="0.35">
      <c r="A37" s="192"/>
      <c r="B37" s="203" t="s">
        <v>4094</v>
      </c>
      <c r="C37" s="163"/>
      <c r="D37" s="163"/>
      <c r="E37" s="163"/>
      <c r="F37" s="163"/>
      <c r="G37" s="160" t="s">
        <v>4119</v>
      </c>
    </row>
    <row r="38" spans="1:9" x14ac:dyDescent="0.35">
      <c r="A38" s="192"/>
      <c r="B38" s="202"/>
      <c r="C38" s="187"/>
      <c r="D38" s="187"/>
      <c r="E38" s="187"/>
      <c r="F38" s="187"/>
      <c r="G38" s="185"/>
    </row>
    <row r="39" spans="1:9" x14ac:dyDescent="0.35">
      <c r="A39" s="192"/>
      <c r="B39" s="203"/>
      <c r="C39" s="163"/>
      <c r="D39" s="163"/>
      <c r="E39" s="163"/>
      <c r="F39" s="163"/>
      <c r="G39" s="187"/>
    </row>
    <row r="40" spans="1:9" x14ac:dyDescent="0.35">
      <c r="A40" s="192"/>
      <c r="B40" s="203"/>
      <c r="C40" s="163"/>
      <c r="D40" s="163"/>
      <c r="E40" s="163"/>
      <c r="F40" s="163"/>
      <c r="G40" s="187"/>
    </row>
    <row r="41" spans="1:9" x14ac:dyDescent="0.35">
      <c r="A41" s="192"/>
      <c r="B41" s="203"/>
      <c r="C41" s="163"/>
      <c r="D41" s="163"/>
      <c r="E41" s="163"/>
      <c r="F41" s="163"/>
      <c r="G41" s="187"/>
    </row>
    <row r="42" spans="1:9" x14ac:dyDescent="0.35">
      <c r="A42" s="192"/>
      <c r="B42" s="203"/>
      <c r="C42" s="163"/>
      <c r="D42" s="163"/>
      <c r="E42" s="163"/>
      <c r="F42" s="163"/>
      <c r="G42" s="187"/>
    </row>
    <row r="43" spans="1:9" x14ac:dyDescent="0.35">
      <c r="A43" s="192"/>
      <c r="B43" s="202"/>
      <c r="C43" s="188"/>
      <c r="D43" s="188"/>
      <c r="E43" s="188"/>
      <c r="F43" s="188"/>
      <c r="G43" s="185"/>
    </row>
    <row r="44" spans="1:9" x14ac:dyDescent="0.35">
      <c r="A44" s="192"/>
      <c r="B44" s="203"/>
      <c r="C44" s="163"/>
      <c r="D44" s="163"/>
      <c r="E44" s="163"/>
      <c r="F44" s="163"/>
      <c r="G44" s="187"/>
    </row>
    <row r="45" spans="1:9" x14ac:dyDescent="0.35">
      <c r="A45" s="192"/>
      <c r="B45" s="202"/>
      <c r="C45" s="185"/>
      <c r="D45" s="185"/>
      <c r="E45" s="185"/>
      <c r="F45" s="185"/>
      <c r="G45" s="185"/>
      <c r="I45" s="189"/>
    </row>
    <row r="46" spans="1:9" x14ac:dyDescent="0.35">
      <c r="A46" s="192"/>
      <c r="B46" s="202"/>
      <c r="C46" s="185"/>
      <c r="D46" s="185"/>
      <c r="E46" s="185"/>
      <c r="F46" s="185"/>
      <c r="G46" s="185"/>
      <c r="I46" s="189"/>
    </row>
    <row r="47" spans="1:9" x14ac:dyDescent="0.35">
      <c r="A47" s="192"/>
      <c r="B47" s="202"/>
      <c r="C47" s="185"/>
      <c r="D47" s="185"/>
      <c r="E47" s="185"/>
      <c r="F47" s="185"/>
      <c r="G47" s="185"/>
      <c r="I47" s="189"/>
    </row>
    <row r="48" spans="1:9" x14ac:dyDescent="0.35">
      <c r="A48" s="192"/>
      <c r="B48" s="205"/>
      <c r="G48" s="190"/>
    </row>
    <row r="49" spans="1:7" ht="48" customHeight="1" x14ac:dyDescent="0.25">
      <c r="A49" s="192"/>
      <c r="B49" s="201"/>
      <c r="C49" s="184"/>
      <c r="D49" s="184"/>
      <c r="E49" s="184"/>
      <c r="F49" s="184"/>
      <c r="G49" s="184"/>
    </row>
    <row r="50" spans="1:7" x14ac:dyDescent="0.35">
      <c r="A50" s="192"/>
      <c r="B50" s="206"/>
      <c r="C50" s="163"/>
      <c r="D50" s="193"/>
      <c r="E50" s="490"/>
      <c r="F50" s="196"/>
      <c r="G50" s="170"/>
    </row>
    <row r="51" spans="1:7" x14ac:dyDescent="0.35">
      <c r="A51" s="192"/>
      <c r="B51" s="206"/>
      <c r="C51" s="163"/>
      <c r="D51" s="194"/>
      <c r="E51" s="491"/>
      <c r="F51" s="197"/>
      <c r="G51" s="170"/>
    </row>
    <row r="52" spans="1:7" x14ac:dyDescent="0.35">
      <c r="A52" s="192"/>
      <c r="B52" s="206"/>
      <c r="C52" s="163"/>
      <c r="D52" s="194"/>
      <c r="E52" s="491"/>
      <c r="F52" s="197"/>
      <c r="G52" s="170"/>
    </row>
    <row r="53" spans="1:7" ht="13.5" customHeight="1" x14ac:dyDescent="0.35">
      <c r="A53" s="192"/>
      <c r="B53" s="206"/>
      <c r="C53" s="163"/>
      <c r="D53" s="194"/>
      <c r="E53" s="491"/>
      <c r="F53" s="197"/>
      <c r="G53" s="170"/>
    </row>
    <row r="54" spans="1:7" x14ac:dyDescent="0.35">
      <c r="A54" s="192"/>
      <c r="B54" s="206"/>
      <c r="C54" s="163"/>
      <c r="D54" s="194"/>
      <c r="E54" s="491"/>
      <c r="F54" s="197"/>
      <c r="G54" s="170"/>
    </row>
    <row r="55" spans="1:7" ht="13.5" customHeight="1" x14ac:dyDescent="0.35">
      <c r="A55" s="192"/>
      <c r="B55" s="206"/>
      <c r="C55" s="163"/>
      <c r="D55" s="194"/>
      <c r="E55" s="491"/>
      <c r="F55" s="197"/>
      <c r="G55" s="170"/>
    </row>
    <row r="56" spans="1:7" x14ac:dyDescent="0.35">
      <c r="A56" s="192"/>
      <c r="B56" s="206"/>
      <c r="C56" s="163"/>
      <c r="D56" s="194"/>
      <c r="E56" s="491"/>
      <c r="F56" s="197"/>
      <c r="G56" s="170"/>
    </row>
    <row r="57" spans="1:7" ht="9.75" customHeight="1" x14ac:dyDescent="0.35">
      <c r="A57" s="192"/>
      <c r="B57" s="206"/>
      <c r="C57" s="163"/>
      <c r="D57" s="194"/>
      <c r="E57" s="491"/>
      <c r="F57" s="197"/>
      <c r="G57" s="170"/>
    </row>
    <row r="58" spans="1:7" x14ac:dyDescent="0.35">
      <c r="A58" s="192"/>
      <c r="B58" s="206"/>
      <c r="C58" s="163"/>
      <c r="D58" s="194"/>
      <c r="E58" s="491"/>
      <c r="F58" s="197"/>
      <c r="G58" s="170"/>
    </row>
    <row r="59" spans="1:7" ht="13.5" customHeight="1" x14ac:dyDescent="0.35">
      <c r="A59" s="192"/>
      <c r="B59" s="206"/>
      <c r="C59" s="163"/>
      <c r="D59" s="194"/>
      <c r="E59" s="491"/>
      <c r="F59" s="197"/>
      <c r="G59" s="170"/>
    </row>
    <row r="60" spans="1:7" x14ac:dyDescent="0.35">
      <c r="A60" s="192"/>
      <c r="B60" s="206"/>
      <c r="C60" s="191"/>
      <c r="D60" s="195"/>
      <c r="E60" s="492"/>
      <c r="F60" s="198"/>
      <c r="G60" s="191"/>
    </row>
    <row r="61" spans="1:7" x14ac:dyDescent="0.35">
      <c r="A61" s="192"/>
      <c r="B61" s="206"/>
      <c r="C61" s="163"/>
      <c r="D61" s="163"/>
      <c r="E61" s="163"/>
      <c r="F61" s="163"/>
      <c r="G61" s="191"/>
    </row>
    <row r="62" spans="1:7" x14ac:dyDescent="0.35">
      <c r="A62" s="192"/>
      <c r="B62" s="206"/>
      <c r="C62" s="191"/>
      <c r="D62" s="191"/>
      <c r="E62" s="191"/>
      <c r="F62" s="191"/>
      <c r="G62" s="191"/>
    </row>
    <row r="63" spans="1:7" x14ac:dyDescent="0.35">
      <c r="A63" s="192"/>
      <c r="B63" s="207"/>
      <c r="C63" s="191"/>
      <c r="D63" s="191"/>
      <c r="E63" s="191"/>
      <c r="F63" s="191"/>
      <c r="G63" s="165"/>
    </row>
  </sheetData>
  <mergeCells count="1">
    <mergeCell ref="E50:E60"/>
  </mergeCells>
  <pageMargins left="0.7" right="0.7" top="0.75" bottom="0.75" header="0.3" footer="0.3"/>
  <pageSetup scale="39" orientation="portrait" r:id="rId1"/>
  <rowBreaks count="1" manualBreakCount="1">
    <brk id="4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59"/>
  <sheetViews>
    <sheetView view="pageBreakPreview" zoomScaleSheetLayoutView="100" workbookViewId="0">
      <selection activeCell="C78" sqref="C78"/>
    </sheetView>
  </sheetViews>
  <sheetFormatPr defaultRowHeight="23.25" x14ac:dyDescent="0.35"/>
  <cols>
    <col min="1" max="1" width="9.140625" style="94"/>
    <col min="2" max="2" width="80.85546875" customWidth="1"/>
    <col min="3" max="3" width="32.140625" style="17" customWidth="1"/>
    <col min="4" max="4" width="32.7109375" style="17" customWidth="1"/>
  </cols>
  <sheetData>
    <row r="1" spans="1:4" x14ac:dyDescent="0.35">
      <c r="B1" s="1" t="s">
        <v>4270</v>
      </c>
      <c r="D1" s="9"/>
    </row>
    <row r="2" spans="1:4" x14ac:dyDescent="0.35">
      <c r="B2" s="5"/>
    </row>
    <row r="3" spans="1:4" ht="48" customHeight="1" x14ac:dyDescent="0.25">
      <c r="A3" s="176" t="s">
        <v>736</v>
      </c>
      <c r="B3" s="176" t="s">
        <v>714</v>
      </c>
      <c r="C3" s="177" t="s">
        <v>4271</v>
      </c>
      <c r="D3" s="177" t="s">
        <v>694</v>
      </c>
    </row>
    <row r="4" spans="1:4" ht="48" customHeight="1" x14ac:dyDescent="0.25">
      <c r="A4" s="183"/>
      <c r="B4" s="183"/>
      <c r="C4" s="184"/>
      <c r="D4" s="184"/>
    </row>
    <row r="5" spans="1:4" s="415" customFormat="1" ht="33.75" customHeight="1" x14ac:dyDescent="0.4">
      <c r="A5" s="412" t="s">
        <v>871</v>
      </c>
      <c r="B5" s="412" t="s">
        <v>4064</v>
      </c>
      <c r="C5" s="413">
        <v>12433527399.78824</v>
      </c>
      <c r="D5" s="414">
        <v>19983414037.799999</v>
      </c>
    </row>
    <row r="6" spans="1:4" s="415" customFormat="1" ht="77.25" customHeight="1" x14ac:dyDescent="0.4">
      <c r="A6" s="416"/>
      <c r="B6" s="417"/>
      <c r="C6" s="413"/>
      <c r="D6" s="414"/>
    </row>
    <row r="7" spans="1:4" s="415" customFormat="1" ht="34.5" customHeight="1" x14ac:dyDescent="0.4">
      <c r="A7" s="412" t="s">
        <v>873</v>
      </c>
      <c r="B7" s="412" t="s">
        <v>715</v>
      </c>
      <c r="C7" s="413">
        <v>113215700294.59102</v>
      </c>
      <c r="D7" s="414">
        <v>131064846284.1891</v>
      </c>
    </row>
    <row r="8" spans="1:4" s="415" customFormat="1" ht="63.75" customHeight="1" x14ac:dyDescent="0.4">
      <c r="A8" s="416"/>
      <c r="B8" s="417"/>
      <c r="C8" s="413"/>
      <c r="D8" s="414"/>
    </row>
    <row r="9" spans="1:4" s="415" customFormat="1" ht="33" customHeight="1" x14ac:dyDescent="0.4">
      <c r="A9" s="412" t="s">
        <v>875</v>
      </c>
      <c r="B9" s="412" t="s">
        <v>716</v>
      </c>
      <c r="C9" s="413">
        <v>1901703128</v>
      </c>
      <c r="D9" s="414">
        <v>3445848935</v>
      </c>
    </row>
    <row r="10" spans="1:4" s="415" customFormat="1" ht="57" customHeight="1" x14ac:dyDescent="0.4">
      <c r="A10" s="412"/>
      <c r="B10" s="412"/>
      <c r="C10" s="413"/>
      <c r="D10" s="414"/>
    </row>
    <row r="11" spans="1:4" s="415" customFormat="1" ht="34.5" customHeight="1" x14ac:dyDescent="0.4">
      <c r="A11" s="412" t="s">
        <v>877</v>
      </c>
      <c r="B11" s="412" t="s">
        <v>717</v>
      </c>
      <c r="C11" s="413">
        <v>43714320016.07</v>
      </c>
      <c r="D11" s="414">
        <v>31000000000</v>
      </c>
    </row>
    <row r="12" spans="1:4" s="415" customFormat="1" ht="62.25" customHeight="1" x14ac:dyDescent="0.4">
      <c r="A12" s="412"/>
      <c r="B12" s="412"/>
      <c r="C12" s="413"/>
      <c r="D12" s="414"/>
    </row>
    <row r="13" spans="1:4" s="415" customFormat="1" ht="31.5" customHeight="1" x14ac:dyDescent="0.4">
      <c r="A13" s="412" t="s">
        <v>878</v>
      </c>
      <c r="B13" s="412" t="s">
        <v>718</v>
      </c>
      <c r="C13" s="413">
        <v>49055658515.562759</v>
      </c>
      <c r="D13" s="414">
        <v>44788532668.871506</v>
      </c>
    </row>
    <row r="14" spans="1:4" s="415" customFormat="1" ht="36.75" customHeight="1" x14ac:dyDescent="0.4">
      <c r="A14" s="412"/>
      <c r="B14" s="412"/>
      <c r="C14" s="413"/>
      <c r="D14" s="414"/>
    </row>
    <row r="15" spans="1:4" s="415" customFormat="1" ht="26.25" x14ac:dyDescent="0.4">
      <c r="A15" s="412" t="s">
        <v>4191</v>
      </c>
      <c r="B15" s="417" t="s">
        <v>719</v>
      </c>
      <c r="C15" s="418">
        <v>3000000000</v>
      </c>
      <c r="D15" s="418">
        <v>3000000000</v>
      </c>
    </row>
    <row r="16" spans="1:4" s="415" customFormat="1" ht="26.25" x14ac:dyDescent="0.4">
      <c r="A16" s="416"/>
      <c r="B16" s="417"/>
      <c r="C16" s="413"/>
      <c r="D16" s="418"/>
    </row>
    <row r="17" spans="1:4" s="415" customFormat="1" ht="21" customHeight="1" x14ac:dyDescent="0.4">
      <c r="A17" s="416"/>
      <c r="B17" s="417" t="s">
        <v>691</v>
      </c>
      <c r="C17" s="418">
        <v>223320909354.01202</v>
      </c>
      <c r="D17" s="418">
        <v>233282641925.8606</v>
      </c>
    </row>
    <row r="18" spans="1:4" ht="23.25" hidden="1" customHeight="1" x14ac:dyDescent="0.35">
      <c r="B18" s="8" t="s">
        <v>720</v>
      </c>
      <c r="C18" s="408" t="e">
        <v>#REF!</v>
      </c>
      <c r="D18" s="10">
        <v>390378671178.08057</v>
      </c>
    </row>
    <row r="19" spans="1:4" ht="25.5" x14ac:dyDescent="0.35">
      <c r="B19" s="410"/>
      <c r="C19" s="445"/>
      <c r="D19" s="411"/>
    </row>
    <row r="20" spans="1:4" x14ac:dyDescent="0.35">
      <c r="B20" s="410"/>
      <c r="C20" s="409"/>
      <c r="D20" s="411"/>
    </row>
    <row r="21" spans="1:4" x14ac:dyDescent="0.35">
      <c r="B21" s="410"/>
      <c r="C21" s="409" t="s">
        <v>4059</v>
      </c>
      <c r="D21" s="411"/>
    </row>
    <row r="22" spans="1:4" x14ac:dyDescent="0.35">
      <c r="B22" s="410"/>
      <c r="C22" s="409"/>
      <c r="D22" s="411"/>
    </row>
    <row r="23" spans="1:4" x14ac:dyDescent="0.35">
      <c r="B23" s="410"/>
      <c r="C23" s="409"/>
      <c r="D23" s="411"/>
    </row>
    <row r="24" spans="1:4" x14ac:dyDescent="0.35">
      <c r="B24" s="410"/>
      <c r="C24" s="409"/>
      <c r="D24" s="411"/>
    </row>
    <row r="25" spans="1:4" x14ac:dyDescent="0.35">
      <c r="B25" s="410"/>
      <c r="C25" s="409"/>
      <c r="D25" s="411"/>
    </row>
    <row r="26" spans="1:4" x14ac:dyDescent="0.35">
      <c r="B26" s="410"/>
      <c r="C26" s="409"/>
      <c r="D26" s="411"/>
    </row>
    <row r="27" spans="1:4" x14ac:dyDescent="0.35">
      <c r="B27" s="410"/>
      <c r="C27" s="409"/>
      <c r="D27" s="411"/>
    </row>
    <row r="28" spans="1:4" x14ac:dyDescent="0.35">
      <c r="B28" s="410"/>
      <c r="C28" s="409"/>
      <c r="D28" s="411"/>
    </row>
    <row r="29" spans="1:4" x14ac:dyDescent="0.35">
      <c r="B29" s="410"/>
      <c r="C29" s="409"/>
      <c r="D29" s="411"/>
    </row>
    <row r="30" spans="1:4" x14ac:dyDescent="0.35">
      <c r="B30" s="410"/>
      <c r="C30" s="409"/>
      <c r="D30" s="411"/>
    </row>
    <row r="31" spans="1:4" x14ac:dyDescent="0.35">
      <c r="B31" s="410"/>
      <c r="C31" s="409"/>
      <c r="D31" s="411"/>
    </row>
    <row r="32" spans="1:4" x14ac:dyDescent="0.35">
      <c r="B32" s="410"/>
      <c r="C32" s="409"/>
      <c r="D32" s="411"/>
    </row>
    <row r="33" spans="1:4" x14ac:dyDescent="0.35">
      <c r="B33" s="410"/>
      <c r="C33" s="409"/>
      <c r="D33" s="411"/>
    </row>
    <row r="34" spans="1:4" x14ac:dyDescent="0.35">
      <c r="B34" s="410"/>
      <c r="C34" s="409"/>
      <c r="D34" s="411"/>
    </row>
    <row r="35" spans="1:4" x14ac:dyDescent="0.35">
      <c r="B35" s="410"/>
      <c r="C35" s="409"/>
      <c r="D35" s="411"/>
    </row>
    <row r="36" spans="1:4" x14ac:dyDescent="0.35">
      <c r="B36" s="410"/>
      <c r="C36" s="409"/>
      <c r="D36" s="411"/>
    </row>
    <row r="37" spans="1:4" x14ac:dyDescent="0.35">
      <c r="B37" s="410"/>
      <c r="C37" s="409"/>
      <c r="D37" s="411"/>
    </row>
    <row r="38" spans="1:4" x14ac:dyDescent="0.35">
      <c r="B38" s="410"/>
      <c r="C38" s="409"/>
      <c r="D38" s="411"/>
    </row>
    <row r="39" spans="1:4" x14ac:dyDescent="0.35">
      <c r="B39" s="410"/>
      <c r="C39" s="409"/>
      <c r="D39" s="411"/>
    </row>
    <row r="40" spans="1:4" x14ac:dyDescent="0.35">
      <c r="B40" s="410"/>
      <c r="C40" s="409"/>
      <c r="D40" s="411"/>
    </row>
    <row r="41" spans="1:4" x14ac:dyDescent="0.35">
      <c r="B41" s="410"/>
      <c r="C41" s="409"/>
      <c r="D41" s="411"/>
    </row>
    <row r="42" spans="1:4" x14ac:dyDescent="0.35">
      <c r="B42" s="410"/>
      <c r="C42" s="409"/>
      <c r="D42" s="411"/>
    </row>
    <row r="43" spans="1:4" x14ac:dyDescent="0.35">
      <c r="B43" s="410"/>
      <c r="C43" s="409"/>
      <c r="D43" s="411"/>
    </row>
    <row r="44" spans="1:4" x14ac:dyDescent="0.35">
      <c r="B44" s="410"/>
      <c r="C44" s="409"/>
      <c r="D44" s="411"/>
    </row>
    <row r="45" spans="1:4" x14ac:dyDescent="0.35">
      <c r="B45" s="410"/>
      <c r="C45" s="409"/>
      <c r="D45" s="411"/>
    </row>
    <row r="46" spans="1:4" x14ac:dyDescent="0.35">
      <c r="B46" s="410"/>
      <c r="C46" s="409"/>
      <c r="D46" s="411"/>
    </row>
    <row r="47" spans="1:4" x14ac:dyDescent="0.35">
      <c r="A47" s="476" t="s">
        <v>871</v>
      </c>
      <c r="B47" s="476"/>
      <c r="C47" s="476"/>
      <c r="D47" s="476"/>
    </row>
    <row r="48" spans="1:4" x14ac:dyDescent="0.35">
      <c r="C48" s="409"/>
    </row>
    <row r="49" spans="1:4" x14ac:dyDescent="0.35">
      <c r="B49" s="477" t="s">
        <v>4192</v>
      </c>
      <c r="C49" s="477"/>
      <c r="D49" s="477"/>
    </row>
    <row r="50" spans="1:4" x14ac:dyDescent="0.35">
      <c r="B50" s="403"/>
    </row>
    <row r="51" spans="1:4" x14ac:dyDescent="0.35">
      <c r="B51" s="402" t="s">
        <v>4193</v>
      </c>
    </row>
    <row r="52" spans="1:4" ht="68.25" customHeight="1" x14ac:dyDescent="0.35">
      <c r="B52" s="176" t="s">
        <v>714</v>
      </c>
      <c r="C52" s="177" t="s">
        <v>4271</v>
      </c>
      <c r="D52" s="177" t="s">
        <v>694</v>
      </c>
    </row>
    <row r="53" spans="1:4" x14ac:dyDescent="0.35">
      <c r="A53" s="407"/>
      <c r="B53" s="404" t="s">
        <v>4180</v>
      </c>
      <c r="C53" s="405">
        <v>4683574631.29</v>
      </c>
      <c r="D53" s="421">
        <v>5649448607</v>
      </c>
    </row>
    <row r="54" spans="1:4" x14ac:dyDescent="0.35">
      <c r="A54" s="407"/>
      <c r="B54" s="404" t="s">
        <v>1018</v>
      </c>
      <c r="C54" s="17">
        <v>20000000</v>
      </c>
      <c r="D54" s="421">
        <v>25000000</v>
      </c>
    </row>
    <row r="55" spans="1:4" x14ac:dyDescent="0.35">
      <c r="A55" s="407"/>
      <c r="B55" s="404" t="s">
        <v>923</v>
      </c>
      <c r="C55" s="17">
        <v>1580909939.49824</v>
      </c>
      <c r="D55" s="421">
        <v>1100000000</v>
      </c>
    </row>
    <row r="56" spans="1:4" x14ac:dyDescent="0.35">
      <c r="A56" s="407"/>
      <c r="B56" s="404" t="s">
        <v>4181</v>
      </c>
      <c r="C56" s="17">
        <v>281414868</v>
      </c>
      <c r="D56" s="421">
        <v>171802700</v>
      </c>
    </row>
    <row r="57" spans="1:4" x14ac:dyDescent="0.35">
      <c r="A57" s="407"/>
      <c r="B57" s="404" t="s">
        <v>4179</v>
      </c>
      <c r="C57" s="17">
        <v>1572009127</v>
      </c>
      <c r="D57" s="421">
        <v>2983437554</v>
      </c>
    </row>
    <row r="58" spans="1:4" x14ac:dyDescent="0.35">
      <c r="A58" s="407"/>
      <c r="B58" s="404" t="s">
        <v>4065</v>
      </c>
      <c r="C58" s="17">
        <v>1517500000</v>
      </c>
      <c r="D58" s="421">
        <v>322000000</v>
      </c>
    </row>
    <row r="59" spans="1:4" x14ac:dyDescent="0.35">
      <c r="A59" s="407"/>
      <c r="B59" s="404" t="s">
        <v>778</v>
      </c>
      <c r="C59" s="17">
        <v>883789000</v>
      </c>
      <c r="D59" s="421">
        <v>1217805530</v>
      </c>
    </row>
    <row r="60" spans="1:4" x14ac:dyDescent="0.35">
      <c r="A60" s="407"/>
      <c r="B60" s="404" t="s">
        <v>798</v>
      </c>
      <c r="C60" s="17">
        <v>52060662</v>
      </c>
      <c r="D60" s="421">
        <v>107540411</v>
      </c>
    </row>
    <row r="61" spans="1:4" x14ac:dyDescent="0.35">
      <c r="A61" s="407"/>
      <c r="B61" s="404" t="s">
        <v>913</v>
      </c>
      <c r="C61" s="17">
        <v>37648530</v>
      </c>
      <c r="D61" s="421">
        <v>22488432</v>
      </c>
    </row>
    <row r="62" spans="1:4" x14ac:dyDescent="0.35">
      <c r="A62" s="407"/>
      <c r="B62" s="404" t="s">
        <v>2321</v>
      </c>
      <c r="C62" s="17">
        <v>36030331</v>
      </c>
      <c r="D62" s="421">
        <v>30000000</v>
      </c>
    </row>
    <row r="63" spans="1:4" x14ac:dyDescent="0.35">
      <c r="A63" s="407"/>
      <c r="B63" s="404" t="s">
        <v>930</v>
      </c>
      <c r="C63" s="17">
        <v>57576864</v>
      </c>
      <c r="D63" s="421">
        <v>39976864</v>
      </c>
    </row>
    <row r="64" spans="1:4" x14ac:dyDescent="0.35">
      <c r="A64" s="407"/>
      <c r="B64" s="404" t="s">
        <v>4060</v>
      </c>
      <c r="C64" s="17">
        <v>350000000</v>
      </c>
      <c r="D64" s="421">
        <v>406544344</v>
      </c>
    </row>
    <row r="65" spans="1:4" x14ac:dyDescent="0.35">
      <c r="A65" s="407"/>
      <c r="B65" s="404" t="s">
        <v>1000</v>
      </c>
      <c r="C65" s="17">
        <v>100030331</v>
      </c>
      <c r="D65" s="421">
        <v>40000000</v>
      </c>
    </row>
    <row r="66" spans="1:4" x14ac:dyDescent="0.35">
      <c r="A66" s="407"/>
      <c r="B66" s="404" t="s">
        <v>1001</v>
      </c>
      <c r="C66" s="17">
        <v>401000000</v>
      </c>
      <c r="D66" s="421">
        <v>322825085</v>
      </c>
    </row>
    <row r="67" spans="1:4" x14ac:dyDescent="0.35">
      <c r="A67" s="407"/>
      <c r="B67" s="404" t="s">
        <v>4182</v>
      </c>
      <c r="C67" s="17">
        <v>182121325</v>
      </c>
      <c r="D67" s="421">
        <v>206163000</v>
      </c>
    </row>
    <row r="68" spans="1:4" x14ac:dyDescent="0.35">
      <c r="A68" s="407"/>
      <c r="B68" s="404" t="s">
        <v>914</v>
      </c>
      <c r="C68" s="17">
        <v>49000000</v>
      </c>
      <c r="D68" s="421">
        <v>54976864</v>
      </c>
    </row>
    <row r="69" spans="1:4" x14ac:dyDescent="0.35">
      <c r="A69" s="407"/>
      <c r="B69" s="404" t="s">
        <v>811</v>
      </c>
      <c r="C69" s="17">
        <v>43236397</v>
      </c>
      <c r="D69" s="421">
        <v>19200000</v>
      </c>
    </row>
    <row r="70" spans="1:4" x14ac:dyDescent="0.35">
      <c r="A70" s="407"/>
      <c r="B70" s="404" t="s">
        <v>2123</v>
      </c>
      <c r="C70" s="17">
        <v>30000000</v>
      </c>
      <c r="D70" s="421">
        <v>70000000</v>
      </c>
    </row>
    <row r="71" spans="1:4" x14ac:dyDescent="0.35">
      <c r="A71" s="407"/>
      <c r="B71" s="404" t="s">
        <v>2363</v>
      </c>
      <c r="C71" s="17">
        <v>30000000</v>
      </c>
      <c r="D71" s="421">
        <v>73000000</v>
      </c>
    </row>
    <row r="72" spans="1:4" x14ac:dyDescent="0.35">
      <c r="A72" s="407"/>
      <c r="B72" s="404" t="s">
        <v>784</v>
      </c>
      <c r="C72" s="17">
        <v>37648530</v>
      </c>
      <c r="D72" s="421">
        <v>32488432</v>
      </c>
    </row>
    <row r="73" spans="1:4" x14ac:dyDescent="0.35">
      <c r="A73" s="407"/>
      <c r="B73" s="404" t="s">
        <v>806</v>
      </c>
      <c r="C73" s="17">
        <v>150000000</v>
      </c>
      <c r="D73" s="421">
        <v>33941034</v>
      </c>
    </row>
    <row r="74" spans="1:4" x14ac:dyDescent="0.35">
      <c r="A74" s="407"/>
      <c r="B74" s="404" t="s">
        <v>2379</v>
      </c>
      <c r="C74" s="17">
        <v>93976864</v>
      </c>
      <c r="D74" s="421">
        <v>54976864</v>
      </c>
    </row>
    <row r="75" spans="1:4" x14ac:dyDescent="0.35">
      <c r="A75" s="407"/>
      <c r="B75" s="404" t="s">
        <v>808</v>
      </c>
      <c r="C75" s="17">
        <v>60000000</v>
      </c>
      <c r="D75" s="421">
        <v>40000000</v>
      </c>
    </row>
    <row r="76" spans="1:4" x14ac:dyDescent="0.35">
      <c r="A76" s="407"/>
      <c r="B76" s="404" t="s">
        <v>67</v>
      </c>
      <c r="C76" s="17">
        <v>64000000</v>
      </c>
      <c r="D76" s="421">
        <v>50000000</v>
      </c>
    </row>
    <row r="77" spans="1:4" x14ac:dyDescent="0.35">
      <c r="A77" s="407"/>
      <c r="B77" s="404" t="s">
        <v>899</v>
      </c>
      <c r="C77" s="17">
        <v>120000000</v>
      </c>
      <c r="D77" s="421"/>
    </row>
    <row r="78" spans="1:4" x14ac:dyDescent="0.35">
      <c r="A78" s="407"/>
      <c r="B78" s="311" t="s">
        <v>691</v>
      </c>
      <c r="C78" s="111">
        <v>12433527399.78824</v>
      </c>
      <c r="D78" s="111">
        <v>19983414038</v>
      </c>
    </row>
    <row r="80" spans="1:4" x14ac:dyDescent="0.35">
      <c r="B80" s="282" t="s">
        <v>4194</v>
      </c>
    </row>
    <row r="81" spans="1:4" x14ac:dyDescent="0.35">
      <c r="A81" s="407"/>
      <c r="B81" s="404" t="s">
        <v>4061</v>
      </c>
      <c r="C81" s="17">
        <v>1201400560</v>
      </c>
      <c r="D81" s="421">
        <v>1402568321</v>
      </c>
    </row>
    <row r="82" spans="1:4" x14ac:dyDescent="0.35">
      <c r="A82" s="407"/>
      <c r="B82" s="404" t="s">
        <v>252</v>
      </c>
      <c r="C82" s="17">
        <v>12000000</v>
      </c>
      <c r="D82" s="421">
        <v>12000000</v>
      </c>
    </row>
    <row r="83" spans="1:4" x14ac:dyDescent="0.35">
      <c r="A83" s="407"/>
      <c r="B83" s="404" t="s">
        <v>2185</v>
      </c>
      <c r="C83" s="17">
        <v>1351576295</v>
      </c>
      <c r="D83" s="421">
        <v>347754100</v>
      </c>
    </row>
    <row r="84" spans="1:4" x14ac:dyDescent="0.35">
      <c r="A84" s="407"/>
      <c r="B84" s="404" t="s">
        <v>4195</v>
      </c>
      <c r="C84" s="17">
        <v>2011246476</v>
      </c>
      <c r="D84" s="421">
        <v>2988000000</v>
      </c>
    </row>
    <row r="85" spans="1:4" x14ac:dyDescent="0.35">
      <c r="A85" s="407"/>
      <c r="B85" s="404" t="s">
        <v>929</v>
      </c>
      <c r="C85" s="17">
        <v>5429606000</v>
      </c>
      <c r="D85" s="421">
        <v>3933422648</v>
      </c>
    </row>
    <row r="86" spans="1:4" x14ac:dyDescent="0.35">
      <c r="A86" s="407"/>
      <c r="B86" s="404" t="s">
        <v>2469</v>
      </c>
      <c r="C86" s="17">
        <v>500000000</v>
      </c>
      <c r="D86" s="421">
        <v>500000000</v>
      </c>
    </row>
    <row r="87" spans="1:4" x14ac:dyDescent="0.35">
      <c r="A87" s="407"/>
      <c r="B87" s="404" t="s">
        <v>1060</v>
      </c>
      <c r="C87" s="17">
        <v>3585091927</v>
      </c>
      <c r="D87" s="421">
        <v>5044343713</v>
      </c>
    </row>
    <row r="88" spans="1:4" x14ac:dyDescent="0.35">
      <c r="A88" s="407"/>
      <c r="B88" s="404" t="s">
        <v>826</v>
      </c>
      <c r="C88" s="17">
        <v>279972981.75</v>
      </c>
      <c r="D88" s="421">
        <v>975158261</v>
      </c>
    </row>
    <row r="89" spans="1:4" x14ac:dyDescent="0.35">
      <c r="A89" s="407"/>
      <c r="B89" s="404" t="s">
        <v>2471</v>
      </c>
      <c r="C89" s="17">
        <v>2340606626</v>
      </c>
      <c r="D89" s="421">
        <v>1668278222</v>
      </c>
    </row>
    <row r="90" spans="1:4" x14ac:dyDescent="0.35">
      <c r="A90" s="407"/>
      <c r="B90" s="404" t="s">
        <v>2078</v>
      </c>
      <c r="C90" s="17">
        <v>250000000</v>
      </c>
      <c r="D90" s="421">
        <v>50000000</v>
      </c>
    </row>
    <row r="91" spans="1:4" x14ac:dyDescent="0.35">
      <c r="A91" s="407"/>
      <c r="B91" s="404" t="s">
        <v>2125</v>
      </c>
      <c r="C91" s="17">
        <v>1498500000</v>
      </c>
      <c r="D91" s="421">
        <v>390247498</v>
      </c>
    </row>
    <row r="92" spans="1:4" x14ac:dyDescent="0.35">
      <c r="A92" s="407"/>
      <c r="B92" s="404" t="s">
        <v>1061</v>
      </c>
      <c r="C92" s="17">
        <v>206888786</v>
      </c>
      <c r="D92" s="421">
        <v>106888786</v>
      </c>
    </row>
    <row r="93" spans="1:4" x14ac:dyDescent="0.35">
      <c r="A93" s="407"/>
      <c r="B93" s="404" t="s">
        <v>2182</v>
      </c>
      <c r="C93" s="17">
        <v>1541367801</v>
      </c>
      <c r="D93" s="421">
        <v>8015536170</v>
      </c>
    </row>
    <row r="94" spans="1:4" x14ac:dyDescent="0.35">
      <c r="A94" s="407"/>
      <c r="B94" s="404" t="s">
        <v>2183</v>
      </c>
      <c r="C94" s="17">
        <v>600000000</v>
      </c>
      <c r="D94" s="421">
        <v>460244860.67384702</v>
      </c>
    </row>
    <row r="95" spans="1:4" x14ac:dyDescent="0.35">
      <c r="A95" s="407"/>
      <c r="B95" s="404" t="s">
        <v>1063</v>
      </c>
      <c r="C95" s="17">
        <v>3330296662</v>
      </c>
      <c r="D95" s="421">
        <v>3256896662</v>
      </c>
    </row>
    <row r="96" spans="1:4" x14ac:dyDescent="0.35">
      <c r="A96" s="407"/>
      <c r="B96" s="404" t="s">
        <v>816</v>
      </c>
      <c r="C96" s="17">
        <v>216181988</v>
      </c>
      <c r="D96" s="421">
        <v>274884321</v>
      </c>
    </row>
    <row r="97" spans="1:4" x14ac:dyDescent="0.35">
      <c r="A97" s="407"/>
      <c r="B97" s="404" t="s">
        <v>2051</v>
      </c>
      <c r="C97" s="17">
        <v>73663414998.101013</v>
      </c>
      <c r="D97" s="421">
        <v>87222954586</v>
      </c>
    </row>
    <row r="98" spans="1:4" x14ac:dyDescent="0.35">
      <c r="A98" s="407"/>
      <c r="B98" s="404" t="s">
        <v>1139</v>
      </c>
      <c r="C98" s="17">
        <v>10009308088.890001</v>
      </c>
      <c r="D98" s="421">
        <v>8234620024</v>
      </c>
    </row>
    <row r="99" spans="1:4" x14ac:dyDescent="0.35">
      <c r="A99" s="407"/>
      <c r="B99" s="404" t="s">
        <v>1059</v>
      </c>
      <c r="C99" s="17">
        <v>1438727240</v>
      </c>
      <c r="D99" s="421">
        <v>1625633549</v>
      </c>
    </row>
    <row r="100" spans="1:4" x14ac:dyDescent="0.35">
      <c r="A100" s="407"/>
      <c r="B100" s="404" t="s">
        <v>2664</v>
      </c>
      <c r="C100" s="17">
        <v>149000000</v>
      </c>
      <c r="D100" s="421"/>
    </row>
    <row r="101" spans="1:4" x14ac:dyDescent="0.35">
      <c r="A101" s="407"/>
      <c r="B101" s="404" t="s">
        <v>842</v>
      </c>
      <c r="C101" s="17">
        <v>3600513864.8499999</v>
      </c>
      <c r="D101" s="421">
        <v>4605414562</v>
      </c>
    </row>
    <row r="102" spans="1:4" x14ac:dyDescent="0.35">
      <c r="A102" s="407"/>
      <c r="B102" s="111" t="s">
        <v>691</v>
      </c>
      <c r="C102" s="111">
        <v>113215700294.59102</v>
      </c>
      <c r="D102" s="111">
        <v>131064846284.1891</v>
      </c>
    </row>
    <row r="103" spans="1:4" x14ac:dyDescent="0.35">
      <c r="A103" s="407"/>
      <c r="B103" s="111"/>
      <c r="C103" s="111"/>
    </row>
    <row r="104" spans="1:4" x14ac:dyDescent="0.35">
      <c r="A104" s="475" t="s">
        <v>873</v>
      </c>
      <c r="B104" s="475"/>
      <c r="C104" s="475"/>
      <c r="D104" s="475"/>
    </row>
    <row r="105" spans="1:4" x14ac:dyDescent="0.35">
      <c r="A105" s="407" t="s">
        <v>685</v>
      </c>
      <c r="B105" s="282" t="s">
        <v>4197</v>
      </c>
    </row>
    <row r="106" spans="1:4" x14ac:dyDescent="0.35">
      <c r="A106" s="407"/>
      <c r="B106" s="404" t="s">
        <v>2630</v>
      </c>
      <c r="C106" s="17">
        <v>129709192</v>
      </c>
      <c r="D106" s="17">
        <v>166340000</v>
      </c>
    </row>
    <row r="107" spans="1:4" x14ac:dyDescent="0.35">
      <c r="A107" s="407"/>
      <c r="B107" s="404" t="s">
        <v>848</v>
      </c>
      <c r="C107" s="17">
        <v>1356394307</v>
      </c>
      <c r="D107" s="17">
        <v>1554341603</v>
      </c>
    </row>
    <row r="108" spans="1:4" x14ac:dyDescent="0.35">
      <c r="A108" s="407"/>
      <c r="B108" s="404" t="s">
        <v>850</v>
      </c>
      <c r="C108" s="17">
        <v>343599629</v>
      </c>
      <c r="D108" s="17">
        <v>1622167332</v>
      </c>
    </row>
    <row r="109" spans="1:4" x14ac:dyDescent="0.35">
      <c r="A109" s="407"/>
      <c r="B109" s="404" t="s">
        <v>845</v>
      </c>
      <c r="C109" s="17">
        <v>72000000</v>
      </c>
      <c r="D109" s="17">
        <v>103000000</v>
      </c>
    </row>
    <row r="110" spans="1:4" x14ac:dyDescent="0.35">
      <c r="A110" s="407"/>
      <c r="C110" s="111">
        <v>1901703128</v>
      </c>
      <c r="D110" s="111">
        <v>3445848935</v>
      </c>
    </row>
    <row r="111" spans="1:4" x14ac:dyDescent="0.35">
      <c r="A111" s="407"/>
    </row>
    <row r="112" spans="1:4" x14ac:dyDescent="0.35">
      <c r="A112" s="407"/>
      <c r="B112" s="282" t="s">
        <v>4198</v>
      </c>
    </row>
    <row r="113" spans="1:4" ht="46.5" x14ac:dyDescent="0.35">
      <c r="A113" s="407"/>
      <c r="B113" s="406" t="s">
        <v>2184</v>
      </c>
      <c r="C113" s="17">
        <v>34000000000</v>
      </c>
      <c r="D113" s="17">
        <v>31000000000</v>
      </c>
    </row>
    <row r="114" spans="1:4" x14ac:dyDescent="0.35">
      <c r="A114" s="407"/>
      <c r="B114" s="406" t="s">
        <v>1070</v>
      </c>
      <c r="C114" s="17">
        <v>3604320016.0699997</v>
      </c>
      <c r="D114" s="17">
        <v>0</v>
      </c>
    </row>
    <row r="115" spans="1:4" x14ac:dyDescent="0.35">
      <c r="A115" s="407"/>
      <c r="B115" s="406" t="s">
        <v>692</v>
      </c>
      <c r="C115" s="17">
        <v>6110000000</v>
      </c>
    </row>
    <row r="116" spans="1:4" x14ac:dyDescent="0.35">
      <c r="A116" s="407"/>
      <c r="C116" s="111">
        <v>43714320016.07</v>
      </c>
      <c r="D116" s="17">
        <v>31000000000</v>
      </c>
    </row>
    <row r="117" spans="1:4" x14ac:dyDescent="0.35">
      <c r="A117" s="407"/>
    </row>
    <row r="118" spans="1:4" x14ac:dyDescent="0.35">
      <c r="A118" s="407"/>
      <c r="B118" s="282" t="s">
        <v>4199</v>
      </c>
    </row>
    <row r="119" spans="1:4" x14ac:dyDescent="0.35">
      <c r="A119" s="407"/>
      <c r="B119" s="406" t="s">
        <v>1066</v>
      </c>
      <c r="C119" s="17">
        <v>1340806439</v>
      </c>
      <c r="D119" s="421">
        <v>627160000</v>
      </c>
    </row>
    <row r="120" spans="1:4" x14ac:dyDescent="0.35">
      <c r="A120" s="407"/>
      <c r="B120" s="406" t="s">
        <v>869</v>
      </c>
      <c r="C120" s="17">
        <v>25216610</v>
      </c>
      <c r="D120" s="421">
        <v>43216610</v>
      </c>
    </row>
    <row r="121" spans="1:4" x14ac:dyDescent="0.35">
      <c r="A121" s="407"/>
      <c r="B121" s="406" t="s">
        <v>1004</v>
      </c>
      <c r="C121" s="17">
        <v>151848997</v>
      </c>
      <c r="D121" s="421">
        <v>70500000</v>
      </c>
    </row>
    <row r="122" spans="1:4" x14ac:dyDescent="0.35">
      <c r="A122" s="407"/>
      <c r="B122" s="406" t="s">
        <v>1003</v>
      </c>
      <c r="C122" s="17">
        <v>1146400560</v>
      </c>
      <c r="D122" s="421">
        <v>1215000000</v>
      </c>
    </row>
    <row r="123" spans="1:4" x14ac:dyDescent="0.35">
      <c r="A123" s="407"/>
      <c r="B123" s="406" t="s">
        <v>865</v>
      </c>
      <c r="C123" s="17">
        <v>2095000000</v>
      </c>
      <c r="D123" s="421">
        <v>4216768631</v>
      </c>
    </row>
    <row r="124" spans="1:4" x14ac:dyDescent="0.35">
      <c r="A124" s="407"/>
      <c r="B124" s="406" t="s">
        <v>857</v>
      </c>
      <c r="C124" s="17">
        <v>17462001960.602753</v>
      </c>
      <c r="D124" s="421">
        <v>11953017700.880001</v>
      </c>
    </row>
    <row r="125" spans="1:4" x14ac:dyDescent="0.35">
      <c r="A125" s="407"/>
      <c r="B125" s="406" t="s">
        <v>1505</v>
      </c>
      <c r="C125" s="17">
        <v>100000000</v>
      </c>
      <c r="D125" s="421">
        <v>100000000</v>
      </c>
    </row>
    <row r="126" spans="1:4" x14ac:dyDescent="0.35">
      <c r="A126" s="407"/>
      <c r="B126" s="406" t="s">
        <v>1506</v>
      </c>
      <c r="C126" s="17">
        <v>1550000000</v>
      </c>
      <c r="D126" s="421">
        <v>2000000000</v>
      </c>
    </row>
    <row r="127" spans="1:4" x14ac:dyDescent="0.35">
      <c r="A127" s="407"/>
      <c r="B127" s="406" t="s">
        <v>2864</v>
      </c>
      <c r="C127" s="17">
        <v>5840000000</v>
      </c>
      <c r="D127" s="421">
        <v>289434094.02400005</v>
      </c>
    </row>
    <row r="128" spans="1:4" x14ac:dyDescent="0.35">
      <c r="A128" s="407"/>
      <c r="B128" s="406" t="s">
        <v>2865</v>
      </c>
      <c r="C128" s="17">
        <v>650000000</v>
      </c>
      <c r="D128" s="421">
        <v>1366399276</v>
      </c>
    </row>
    <row r="129" spans="1:4" x14ac:dyDescent="0.35">
      <c r="A129" s="407"/>
      <c r="B129" s="406" t="s">
        <v>859</v>
      </c>
      <c r="C129" s="17">
        <v>7017318618.7600002</v>
      </c>
      <c r="D129" s="421">
        <v>4574244695.0299997</v>
      </c>
    </row>
    <row r="130" spans="1:4" x14ac:dyDescent="0.35">
      <c r="A130" s="407"/>
      <c r="B130" s="406" t="s">
        <v>1515</v>
      </c>
      <c r="C130" s="17">
        <v>10435065330.200001</v>
      </c>
      <c r="D130" s="421">
        <v>8619632308</v>
      </c>
    </row>
    <row r="131" spans="1:4" x14ac:dyDescent="0.35">
      <c r="A131" s="407"/>
      <c r="B131" s="406" t="s">
        <v>4023</v>
      </c>
      <c r="C131" s="17">
        <v>500000000</v>
      </c>
      <c r="D131" s="421"/>
    </row>
    <row r="132" spans="1:4" x14ac:dyDescent="0.35">
      <c r="A132" s="407"/>
      <c r="B132" s="406" t="s">
        <v>4024</v>
      </c>
      <c r="C132" s="17">
        <v>742000000</v>
      </c>
      <c r="D132" s="421">
        <v>344884321</v>
      </c>
    </row>
    <row r="133" spans="1:4" x14ac:dyDescent="0.35">
      <c r="A133" s="407"/>
      <c r="C133" s="111">
        <v>49055658515.562759</v>
      </c>
      <c r="D133" s="111">
        <v>44788532668.871506</v>
      </c>
    </row>
    <row r="134" spans="1:4" x14ac:dyDescent="0.35">
      <c r="A134" s="407"/>
      <c r="C134" s="111"/>
    </row>
    <row r="135" spans="1:4" x14ac:dyDescent="0.35">
      <c r="A135" s="407"/>
      <c r="C135" s="111"/>
    </row>
    <row r="136" spans="1:4" x14ac:dyDescent="0.35">
      <c r="A136" s="407"/>
      <c r="C136" s="111"/>
    </row>
    <row r="137" spans="1:4" x14ac:dyDescent="0.35">
      <c r="A137" s="407"/>
      <c r="C137" s="111"/>
    </row>
    <row r="138" spans="1:4" x14ac:dyDescent="0.35">
      <c r="A138" s="407"/>
      <c r="C138" s="111"/>
    </row>
    <row r="139" spans="1:4" x14ac:dyDescent="0.35">
      <c r="A139" s="407"/>
      <c r="C139" s="111"/>
    </row>
    <row r="140" spans="1:4" x14ac:dyDescent="0.35">
      <c r="A140" s="407"/>
      <c r="C140" s="111"/>
    </row>
    <row r="141" spans="1:4" x14ac:dyDescent="0.35">
      <c r="A141" s="407"/>
      <c r="C141" s="111"/>
    </row>
    <row r="142" spans="1:4" x14ac:dyDescent="0.35">
      <c r="A142" s="407"/>
      <c r="C142" s="111"/>
    </row>
    <row r="143" spans="1:4" x14ac:dyDescent="0.35">
      <c r="A143" s="407"/>
      <c r="C143" s="111"/>
    </row>
    <row r="144" spans="1:4" x14ac:dyDescent="0.35">
      <c r="A144" s="407"/>
      <c r="C144" s="111"/>
    </row>
    <row r="145" spans="1:4" x14ac:dyDescent="0.35">
      <c r="A145" s="407"/>
      <c r="C145" s="111"/>
    </row>
    <row r="146" spans="1:4" x14ac:dyDescent="0.35">
      <c r="A146" s="407"/>
      <c r="C146" s="111"/>
    </row>
    <row r="147" spans="1:4" x14ac:dyDescent="0.35">
      <c r="A147" s="407"/>
      <c r="C147" s="111"/>
    </row>
    <row r="148" spans="1:4" x14ac:dyDescent="0.35">
      <c r="A148" s="407"/>
      <c r="C148" s="111"/>
    </row>
    <row r="149" spans="1:4" x14ac:dyDescent="0.35">
      <c r="A149" s="407"/>
      <c r="C149" s="111"/>
    </row>
    <row r="150" spans="1:4" x14ac:dyDescent="0.35">
      <c r="A150" s="407"/>
      <c r="C150" s="111"/>
    </row>
    <row r="151" spans="1:4" x14ac:dyDescent="0.35">
      <c r="A151" s="407"/>
      <c r="C151" s="111"/>
    </row>
    <row r="152" spans="1:4" x14ac:dyDescent="0.35">
      <c r="A152" s="407"/>
      <c r="C152" s="111"/>
    </row>
    <row r="153" spans="1:4" x14ac:dyDescent="0.35">
      <c r="A153" s="407"/>
      <c r="C153" s="111"/>
    </row>
    <row r="154" spans="1:4" x14ac:dyDescent="0.35">
      <c r="A154" s="407"/>
    </row>
    <row r="155" spans="1:4" x14ac:dyDescent="0.35">
      <c r="A155" s="407"/>
    </row>
    <row r="156" spans="1:4" x14ac:dyDescent="0.35">
      <c r="A156" s="407"/>
    </row>
    <row r="157" spans="1:4" x14ac:dyDescent="0.35">
      <c r="A157" s="407"/>
    </row>
    <row r="158" spans="1:4" x14ac:dyDescent="0.35">
      <c r="A158" s="407"/>
    </row>
    <row r="159" spans="1:4" x14ac:dyDescent="0.35">
      <c r="A159" s="475" t="s">
        <v>875</v>
      </c>
      <c r="B159" s="475"/>
      <c r="C159" s="475"/>
      <c r="D159" s="475"/>
    </row>
  </sheetData>
  <phoneticPr fontId="40" type="noConversion"/>
  <pageMargins left="0.7" right="0.7" top="0.75" bottom="0.75" header="0.3" footer="0.3"/>
  <pageSetup paperSize="9" scale="55" orientation="portrait" r:id="rId1"/>
  <rowBreaks count="2" manualBreakCount="2">
    <brk id="47" max="4" man="1"/>
    <brk id="104" max="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3"/>
  <sheetViews>
    <sheetView view="pageBreakPreview" zoomScale="60" zoomScaleNormal="100" workbookViewId="0">
      <selection activeCell="K8" sqref="K8"/>
    </sheetView>
  </sheetViews>
  <sheetFormatPr defaultRowHeight="15" x14ac:dyDescent="0.25"/>
  <cols>
    <col min="2" max="2" width="12.28515625" customWidth="1"/>
    <col min="5" max="5" width="24.85546875" customWidth="1"/>
    <col min="13" max="13" width="8.42578125" customWidth="1"/>
  </cols>
  <sheetData>
    <row r="1" spans="1:12" ht="21" x14ac:dyDescent="0.35">
      <c r="A1" s="493" t="s">
        <v>4200</v>
      </c>
      <c r="B1" s="493"/>
      <c r="C1" s="493"/>
      <c r="D1" s="493"/>
      <c r="E1" s="493"/>
      <c r="F1" s="493"/>
      <c r="G1" s="493"/>
    </row>
    <row r="2" spans="1:12" ht="52.5" customHeight="1" x14ac:dyDescent="0.25"/>
    <row r="3" spans="1:12" ht="21" x14ac:dyDescent="0.35">
      <c r="A3" s="39" t="s">
        <v>871</v>
      </c>
      <c r="B3" s="39" t="s">
        <v>4201</v>
      </c>
      <c r="C3" s="39"/>
      <c r="D3" s="39"/>
      <c r="E3" s="39"/>
      <c r="F3" s="39" t="s">
        <v>4202</v>
      </c>
    </row>
    <row r="4" spans="1:12" ht="40.5" customHeight="1" x14ac:dyDescent="0.35">
      <c r="A4" s="39"/>
      <c r="B4" s="39"/>
      <c r="C4" s="39"/>
      <c r="D4" s="39"/>
      <c r="E4" s="39"/>
      <c r="F4" s="39"/>
    </row>
    <row r="5" spans="1:12" ht="21" x14ac:dyDescent="0.35">
      <c r="A5" s="39" t="s">
        <v>873</v>
      </c>
      <c r="B5" s="39" t="s">
        <v>44</v>
      </c>
      <c r="C5" s="39"/>
      <c r="D5" s="39"/>
      <c r="E5" s="39"/>
      <c r="F5" s="39" t="s">
        <v>4203</v>
      </c>
    </row>
    <row r="6" spans="1:12" ht="37.5" customHeight="1" x14ac:dyDescent="0.35">
      <c r="A6" s="39"/>
      <c r="B6" s="39"/>
      <c r="C6" s="39"/>
      <c r="D6" s="39"/>
      <c r="E6" s="39"/>
      <c r="F6" s="39"/>
    </row>
    <row r="7" spans="1:12" ht="21" x14ac:dyDescent="0.35">
      <c r="A7" s="39" t="s">
        <v>875</v>
      </c>
      <c r="B7" s="39" t="s">
        <v>241</v>
      </c>
      <c r="C7" s="39"/>
      <c r="D7" s="39"/>
      <c r="E7" s="39"/>
      <c r="F7" s="39" t="s">
        <v>4279</v>
      </c>
    </row>
    <row r="8" spans="1:12" ht="36.75" customHeight="1" x14ac:dyDescent="0.35">
      <c r="A8" s="39"/>
      <c r="B8" s="39"/>
      <c r="C8" s="39"/>
      <c r="D8" s="39"/>
      <c r="E8" s="39"/>
      <c r="F8" s="39"/>
    </row>
    <row r="9" spans="1:12" ht="21" x14ac:dyDescent="0.35">
      <c r="A9" s="39" t="s">
        <v>877</v>
      </c>
      <c r="B9" s="39" t="s">
        <v>4204</v>
      </c>
      <c r="C9" s="39"/>
      <c r="D9" s="39"/>
      <c r="E9" s="39"/>
      <c r="F9" s="39" t="s">
        <v>4280</v>
      </c>
    </row>
    <row r="10" spans="1:12" ht="30" customHeight="1" x14ac:dyDescent="0.35">
      <c r="A10" s="39"/>
      <c r="B10" s="39"/>
      <c r="C10" s="39"/>
      <c r="D10" s="39"/>
      <c r="E10" s="39"/>
      <c r="F10" s="39"/>
      <c r="L10" t="s">
        <v>4205</v>
      </c>
    </row>
    <row r="11" spans="1:12" ht="21" x14ac:dyDescent="0.35">
      <c r="A11" s="39" t="s">
        <v>878</v>
      </c>
      <c r="B11" s="39" t="s">
        <v>551</v>
      </c>
      <c r="C11" s="39"/>
      <c r="D11" s="39"/>
      <c r="E11" s="39"/>
      <c r="F11" s="39" t="s">
        <v>4281</v>
      </c>
    </row>
    <row r="12" spans="1:12" ht="39.75" customHeight="1" x14ac:dyDescent="0.35">
      <c r="A12" s="39"/>
      <c r="B12" s="39"/>
      <c r="C12" s="39"/>
      <c r="D12" s="39"/>
      <c r="E12" s="39"/>
      <c r="F12" s="39"/>
    </row>
    <row r="13" spans="1:12" ht="21" x14ac:dyDescent="0.35">
      <c r="A13" s="39" t="s">
        <v>4191</v>
      </c>
      <c r="B13" s="39" t="s">
        <v>557</v>
      </c>
      <c r="C13" s="39"/>
      <c r="D13" s="39"/>
      <c r="E13" s="39"/>
      <c r="F13" s="39" t="s">
        <v>4282</v>
      </c>
    </row>
  </sheetData>
  <mergeCells count="1">
    <mergeCell ref="A1:G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D8FF92-34D0-4BF1-BD6B-8691FB8F48D3}"/>
</file>

<file path=customXml/itemProps2.xml><?xml version="1.0" encoding="utf-8"?>
<ds:datastoreItem xmlns:ds="http://schemas.openxmlformats.org/officeDocument/2006/customXml" ds:itemID="{E6D5C521-898C-401A-9B6E-DE4969B03097}"/>
</file>

<file path=customXml/itemProps3.xml><?xml version="1.0" encoding="utf-8"?>
<ds:datastoreItem xmlns:ds="http://schemas.openxmlformats.org/officeDocument/2006/customXml" ds:itemID="{B1E91388-0B03-497A-8B3F-61DA2B3247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CAP LIMIT</vt:lpstr>
      <vt:lpstr>ISSUES </vt:lpstr>
      <vt:lpstr>CAPEX</vt:lpstr>
      <vt:lpstr>Summary</vt:lpstr>
      <vt:lpstr>Summary (2)</vt:lpstr>
      <vt:lpstr>Summary (3)</vt:lpstr>
      <vt:lpstr>Sheet1</vt:lpstr>
      <vt:lpstr>'CAP LIMIT'!Print_Area</vt:lpstr>
      <vt:lpstr>CAPEX!Print_Area</vt:lpstr>
      <vt:lpstr>'ISSUES '!Print_Area</vt:lpstr>
      <vt:lpstr>Sheet1!Print_Area</vt:lpstr>
      <vt:lpstr>Summary!Print_Area</vt:lpstr>
      <vt:lpstr>'Summary (2)'!Print_Area</vt:lpstr>
      <vt:lpstr>'Summary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ERUOGHENE</dc:creator>
  <cp:lastModifiedBy>Olubunmi Akanbi</cp:lastModifiedBy>
  <cp:lastPrinted>2019-12-19T21:29:01Z</cp:lastPrinted>
  <dcterms:created xsi:type="dcterms:W3CDTF">2019-01-24T06:52:09Z</dcterms:created>
  <dcterms:modified xsi:type="dcterms:W3CDTF">2020-02-04T12:23:22Z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bff2d306-1225-44a7-b50a-42079d5c5819</vt:lpwstr>
  </property>
  <property fmtid="{D5CDD505-2E9C-101B-9397-08002B2CF9AE}" pid="3" name="ContentTypeId">
    <vt:lpwstr>0x010100378680F35D3048449BA7F79449FC3067</vt:lpwstr>
  </property>
</Properties>
</file>