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60" windowWidth="15600" windowHeight="8010"/>
  </bookViews>
  <sheets>
    <sheet name="ALL" sheetId="1" r:id="rId1"/>
  </sheets>
  <calcPr calcId="145621"/>
</workbook>
</file>

<file path=xl/calcChain.xml><?xml version="1.0" encoding="utf-8"?>
<calcChain xmlns="http://schemas.openxmlformats.org/spreadsheetml/2006/main">
  <c r="G70" i="1"/>
  <c r="E112" l="1"/>
  <c r="G96"/>
  <c r="G83"/>
  <c r="G77" l="1"/>
  <c r="G32" l="1"/>
  <c r="G39"/>
  <c r="G49"/>
  <c r="G59" l="1"/>
  <c r="G25" l="1"/>
  <c r="G14"/>
  <c r="G10"/>
  <c r="G97" l="1"/>
</calcChain>
</file>

<file path=xl/sharedStrings.xml><?xml version="1.0" encoding="utf-8"?>
<sst xmlns="http://schemas.openxmlformats.org/spreadsheetml/2006/main" count="479" uniqueCount="259">
  <si>
    <t>MINISTRY OF AGRICULTURE (MOA)/ LAGOS STATE AGRICULTURAL DEVELOPMENT AUTHORITY (LSADA) - WOMEN IN AGRIC &amp; NUTRITION</t>
  </si>
  <si>
    <t>OBJECTIVE</t>
  </si>
  <si>
    <t>RESPONSIBLE PERSON</t>
  </si>
  <si>
    <t>NO OF LGA/WARDS</t>
  </si>
  <si>
    <t>COSTING ELEMENTS</t>
  </si>
  <si>
    <t>BUDGET</t>
  </si>
  <si>
    <t>SOURCE OF FUNDS</t>
  </si>
  <si>
    <t>State Govt Budget/Dev. Partners.</t>
  </si>
  <si>
    <t>SUB TOTAL</t>
  </si>
  <si>
    <t>MINISTRY OF THE ENVIRONMENT /  ENVIRONMENTAL SERVICE DEPARTMENT</t>
  </si>
  <si>
    <t>MINISTRY OF WOMEN AFFAIRS AND POVERTY ALLEVIATION</t>
  </si>
  <si>
    <t>Budget/Partners.</t>
  </si>
  <si>
    <t>LSPHCB, WAPA MLG&amp;CA; MYSD</t>
  </si>
  <si>
    <t xml:space="preserve"> Activity 1):                                   Orientation meeting                        1) Hall/PAS/Infocus @N100,000 x 3 x 1 day;                                                    2) Trans for 20 persons @N10,000 each x 3 senetorial districts.; 3)Per diem for 20 @N16,000  x 2 nights x 3 zones;                                                     4) Tea break @N1500 x 20 x2 x 1 day x 3 senetorial districts;  5) Lunch @N4500 x 20 x 1 day x 3 district;  6) Stationery @N1000 x 20 x 3 districts;  </t>
  </si>
  <si>
    <t>MINISTRY OF ECONOMIC PLANNING AND BUDGET</t>
  </si>
  <si>
    <t>: Providing a Conducive Macro Economic Environment</t>
  </si>
  <si>
    <t>MEPB</t>
  </si>
  <si>
    <t>12 line MDAs</t>
  </si>
  <si>
    <t>Printing of Advocacy briefs 1000 copies@200 per copy,Fuelling of Vehicles (2)@5,000 each, refreshment for 20 pers@1,500 each</t>
  </si>
  <si>
    <t>State Govt Budget</t>
  </si>
  <si>
    <t>Promote Adequate Budgetary Allocation and Tracking</t>
  </si>
  <si>
    <t xml:space="preserve">Refreshment @ 1,500 per person x10x 4, </t>
  </si>
  <si>
    <t>Ikeja</t>
  </si>
  <si>
    <t>Hiring of hall@100,000, Tea break@1,000 X 35 participants, Training Materials (Jotter, Pen &amp; Folder)@500X35, Honourarium for 2 Facilitators@50,000 per person, incidenters/transport allowance@3,000 X35, Stationaries, Desparch &amp; Phone calls-10,000.</t>
  </si>
  <si>
    <t>Cost of printing appraisal report and tracking tool@N50000, Consultants' fee @N250,000, validation meeting of budget tracking tool, refreshment@1,500 per person X 20,</t>
  </si>
  <si>
    <t xml:space="preserve">Consultancy fee@250,000, Printing of Score Cards @200 per card X 1,500 cards, Validation meeting of the developed score card- Refreshment@1,500 per person X 20 persons
</t>
  </si>
  <si>
    <t xml:space="preserve">Hiring of Hall@N100,000x1x4qtrs, Tea break@1,000x35 persx4qtrs, Lunch@N2,500x1x35persx4qtrs,Stationaries@N500x35persx4qtrs,Transport allowance@3,000x35x4qtrs. </t>
  </si>
  <si>
    <t xml:space="preserve">Refreshment@N1,500x20persx4qtrs,Transport allowance@2,000x20x4qtrs. </t>
  </si>
  <si>
    <t>Hiring of Hall@100,000, Training materials@1000 per participant (50), Facilitator (2)@ 50,000 each, Tea break@1000x50participants,Lunch@2,500 x 50 participant, Transport allowance@ 3,000 x 50 participants.</t>
  </si>
  <si>
    <t>MINISTRY OF EDUCATION</t>
  </si>
  <si>
    <t xml:space="preserve">MOED </t>
  </si>
  <si>
    <t>20 LGEAs/Districts</t>
  </si>
  <si>
    <t>Workshop : Participants -35
Facilitators + workshop assistant= 3 
Hiring of hall &amp; PAS/Projector = 200,000 x3dys = 600,000
Feeding @ 5,000x 38ppl x3dysx =570,000
Hon. for facilitators 50,000x2x3= 300,000
Transport for participants @5,000x36ppl = 180,000
Accomodation @ 25,000x38x4night =3,800,000
Perdiem @ 10,000X36x4dys =1,440,000
Communication = 25,000
Stationery @ 2,000x38 = 76,000</t>
  </si>
  <si>
    <t>Workshop : Participants -35
Facilitators + workshop assistant= 3 
Hiring of hall &amp; PAS/Projector = 200,000 x3dys = 600,000
Feeding @ 5,000x 38ppl x3dy =570,000
Hon. for facilitators 50,000x3 = 150,000
Transport for participants @5,000x36ppl = 180,000
Accomodation @ 25,000x38x4night =3,800,000
Perdiem @ 10,000X38x4dys =1,520,000
Communication = 25,000 
Stationery @ 2,000x38= 76,000</t>
  </si>
  <si>
    <t>1.) Renting of PAS@N10,000per day for 10 batches of 50 participants =500,000                                                                                                                                      2) Renting of chairs and tables@N800per dozen for 6 dozens per batch =4,800                                                                                                                                                3) Printing of IEC materials@N150 per copy for 1000copies = 150,000                                            4) Lunch @N3,000 for 50 participants,5 facilitators and 2support staff /per batchX10= 3,000x57x10 = 1,710,000                                                                                                                                 5) Logistics/Mobilization@N30,000 per batch = 30,000x10 = 300,000                                                                          6) Honorarium for 5Facilitators @N30,000x5 =150,000                                                                                      7)Transport Allowance for 57 participants@N2,000x57 = 114,000                                                                                       8)Sourvenirs (wrist band)700pcs@N400 = 280,000                                                                            9) Hall@50,000X4 =200,000</t>
  </si>
  <si>
    <t xml:space="preserve">LAGOS STATE UNIVERSAL BASIC EDUCATION BOARD </t>
  </si>
  <si>
    <t>Promoting Healthy Lifestyles and Dietary habits</t>
  </si>
  <si>
    <t xml:space="preserve"> SUBEB</t>
  </si>
  <si>
    <t>20 LGEAs</t>
  </si>
  <si>
    <t>Workshop : Participants -35
Facilitators + workshop assistant= 3 
Hiring of hall &amp; PAS/Projector = 200,000 x3dys = 600,000
Feeding @ 5,000x 38ppl x3dy =570,000
Hon. for facilitators 50,000x3 = 150,000
Transport for participants @5,000x36ppl = 180,000
Accomodation @ 25,000x38x4night =3,800,000
Perdiem @ 10,000X38x4dys =1,520,000
Communication = 25,000 
Stationery @ 2,000x38= 760,000</t>
  </si>
  <si>
    <t>State Budget/Partners.</t>
  </si>
  <si>
    <t>SUBEB</t>
  </si>
  <si>
    <t xml:space="preserve">Sensitization: Participants 1000
Facilitators  5
Hiring of hall &amp; PAS/Projector = 1,000,000
Feeding @ 5,000x 1000  = 5,000,000
Transportation for facilitators @ 5,000x1000= 5,000,000
Honourarium = @ 50,000 x 5 = 250,000
Stationery @ 2,000x1,005 = 2,010,000
Communication = 25,000
</t>
  </si>
  <si>
    <t>School  Based  Strategies</t>
  </si>
  <si>
    <t xml:space="preserve">SUBEB, </t>
  </si>
  <si>
    <t xml:space="preserve">1 Monitor  per LGEA.  Transport 5,000x 40wksx20 = 4,000,000
Feeding @ 5,000x 2x40=400,000
Perdiem @5,000 x 20= 100,000 
</t>
  </si>
  <si>
    <t>MINISTRY OF YOUTH AND SOCIAL DEVELOPMENT</t>
  </si>
  <si>
    <t xml:space="preserve"> MYSD, MOA</t>
  </si>
  <si>
    <t>25 Homes/rehabilitations center.</t>
  </si>
  <si>
    <t xml:space="preserve">1a.  Lunch @ N2,500 per head for 10 personnel=N25,000                                                                                                                                                                                                                                                                                 1b. Transport and Incidental for faciliators N5,000x 10= N50,000, Agriculture equipments (Hoes, Cutlass, watering can, bucket, fertilizer, rakes, hand gloves, rain boots etc.) @ N50,000X25 per Centers=N1,250,000.  Garden Fencing @ N20,000 per Centers, Seeds @ 25,000 X 25per centers=N625,000.                                                                  </t>
  </si>
  <si>
    <t>LSMOH, MYSD,</t>
  </si>
  <si>
    <t>1.) Renting of PAS@N10,000per day for 10 batches of 50 participants;2) Renting of chairs and tables@N800per dozen for6 dozens per batch; 3) Lunch@N3,000 for 50 participants,5 facilitators and 2support staff /per batchX10  5) Logistics/Mobilization@N35,500 per batch;6) Honorarium for 5Facilitators @N30000;7)Transport Allowance for 50 participants@N2000.</t>
  </si>
  <si>
    <t>MYSD</t>
  </si>
  <si>
    <t>50 Homes/Youth Centers in the State.</t>
  </si>
  <si>
    <t xml:space="preserve">Dissemination meeting :
hiring of hall &amp; PAS/Projector = 200,000 
Accomodation = 25,000x 60 = 1,500,000
Feeding @ 5,000x 60 = 300,000
Transportation for participants @5,000x 60 = 300,000
Transportation for facilitator @5,000 x 5 = 25,000
Perdiem @ 10,000 x 60 = 600,000
Honorarium for facilitators @ 50,000x4 =200,000
Communication = 25,000
Stationery @ 2,000x 60 = 120,000
Development of radio jingles in 4 diff. languages @ 60,000x4 = 240,000
Development of TV jingles in 4 diff. languages @ 80,000x4 = 320,000 
</t>
  </si>
  <si>
    <t>Homes/rehabilitation Based Strategies</t>
  </si>
  <si>
    <t>MYSD&amp; MOA</t>
  </si>
  <si>
    <t>15 Homes/Rehabilitation centers.</t>
  </si>
  <si>
    <t xml:space="preserve"> MYSD,MOH </t>
  </si>
  <si>
    <t xml:space="preserve">  Transport 5,000x 10 = 50,000
Feeding @ 5,000x 2x10=100,000
Perdiem @5,000 x 10= 50,000 
</t>
  </si>
  <si>
    <t>MYSD, MOE, SUBEB</t>
  </si>
  <si>
    <t xml:space="preserve">1.)) Printing of IEC materials@N150 per copy for 1000copies; 4) Lunch@N3,000 for 50 participants,5 facilitators and 2support staff /per batchX10  5) Logistics/Mobilization@N30,000 per batch;6) Honorarium for 5 Facilitators @N30000;7)Transport Allowance for 57 participants@N2000; 8)Sourvenirs (wrist band)700pcs@N400; </t>
  </si>
  <si>
    <t xml:space="preserve">1)Sensitization  programme for Social Welfare Officers ,Gender Based Case Officers in all Divisional Police Stations and Nutrition Officers in charge of children under homes;2) Capacity building on Food and Nutrition for Social Welfare Officers in Ministry and  All Approved Orphanage homes in the State                                                                                             </t>
  </si>
  <si>
    <t>ENSURE OPTIMAL NUTRITION IN THE FIRST 1,000 DAYS OF LIFE.</t>
  </si>
  <si>
    <t>LSPHCB, MLG&amp;CA,ACP, NSN</t>
  </si>
  <si>
    <t>1. Hall/PAS/Infocus @N200,000 x 1 day;                                                                                     2) Lunch @N3000 x 100 x 1 day;      3)Training manual @ N1000 x 100; 4)Stationery @N1000 x 100;            5)Honorarium @N50,000 x 3 TAs</t>
  </si>
  <si>
    <t>LSPHCB, MoH, MOIS, ML&amp;CA, NSN</t>
  </si>
  <si>
    <t xml:space="preserve">Media Activities (Jingles: Production @N60,000for Radio; Airing @N300,000  Activity 1:  1. Hall@N250,000                                                             2)PAS@20000 ;3)Infocus @N15,000  4) Transport for 500 ppts @N3000 each                                                                                                                                                          5) Lunch @N2500 x 510;     6)Production of IEC materials 2500 copies @N1000;   7) Honorarium @N20,000 x 6 Facilitators                                                                              </t>
  </si>
  <si>
    <t xml:space="preserve">LSPHCB/HSC, MOH, PARTNERS,HCPs, LASUTH, </t>
  </si>
  <si>
    <t xml:space="preserve"> 1. Hall/PAS/Infocus @N250,000X2 days; Tea break @N1500 x(40participants+4facilitators+2support staff)X2days; Lunch @N3000x40x4facilitatorsX2support; Stationeries@N1000x40X2;  Printing of information booklet@N2,000X80; Honorarium @N50,000 x4facilitatorsx2; Transportation stipend@N5,000X40participantsX4facilitatorsX2support staffX2days;                                                                    2. Quarterly monitoring of health facilities to ensure compliance                                                                   Transportation stipend for 4monitors@N10,000each/day for 5daysX4quarter</t>
  </si>
  <si>
    <t>LSPHCB, MoH, Development partner</t>
  </si>
  <si>
    <t>1. Hall/PAS/Infocus @N100,000 x 2 days=200,000                                                       2) Trans for 48 @ 5,000 each x 2 meetings=480,000                                                                                                                3) Tea break @N1500 x 48 x 2 meetings =144,000                                                          4) Advocacy kit @N2000 x 46 persons x 2=184,000                                                                                                                            5) Lunch @ 2,500 x 48 pple x 2 meetings= 240,000       TOTAL=N 1,248,000 X 2= 2496000</t>
  </si>
  <si>
    <t>REDUCING MORBIDITY AND MORTALITY ASSOCIATED WITH MALNUTRITION</t>
  </si>
  <si>
    <t>LSPHCB</t>
  </si>
  <si>
    <t>Procurement of BSF @ N6,000/cartonX 500 children= N3,000,000.                         Logistics@ 40,000X20LGA=N800,000</t>
  </si>
  <si>
    <t>LMOH, LSPHCB, AGPMPN,TMB, MOE, NSN</t>
  </si>
  <si>
    <t>LSMOH, LPHCB, MOED, MYSD, NSN, PARTNERS</t>
  </si>
  <si>
    <t xml:space="preserve">LSMOH, LPHCB, MoIS, NSN,AGPNPN
PARTNERS, NGOs,AGPMPN,AGPNPN
</t>
  </si>
  <si>
    <t xml:space="preserve">MoH, LSPHCB MoIS, NSN, AGPMPN
MEDIA PARTNERS 
DEV. PARTNERS
</t>
  </si>
  <si>
    <t>MOH, HSC, LSPHCB,LASUTH, LASEMA</t>
  </si>
  <si>
    <t>MOH, AGPMPN</t>
  </si>
  <si>
    <t>GRAND TOTAL</t>
  </si>
  <si>
    <t>MEPB/MOH</t>
  </si>
  <si>
    <t>PRIMARY HEALTH CARE BOARD (PHCB)</t>
  </si>
  <si>
    <t>ENSURE OPTIMAL NUTRITION IN THE FIRST 1,000 DAYS OF LIFE TO REDUCE THE INCIDENCE OF MALNUTRITION AS A RESULT OF COVID-19 PANDEMIC.</t>
  </si>
  <si>
    <t>MINSTRY OF HEALTH</t>
  </si>
  <si>
    <t>To reduce undernutrition among children to the bearest minimum.</t>
  </si>
  <si>
    <t>To improve food security at the State, Local Government, Community and Household levels.</t>
  </si>
  <si>
    <t>To strengthen systems for providing information on the Food and Nutrition situation.</t>
  </si>
  <si>
    <t>To educate Food Handlers or Vendors in our Secondary Schools on how to combine locally produced foods into a balanced diet for proper development of the children.</t>
  </si>
  <si>
    <t>MOEDU.</t>
  </si>
  <si>
    <t>Six Education Districts</t>
  </si>
  <si>
    <t>6 Education District</t>
  </si>
  <si>
    <t xml:space="preserve">Workshop : Participants -60
Facilitators + workshop assistant= 3 
Hiring of hall &amp; PAS/Projector = 200,000 x4 dys = 800,000
Feeding @2,500x 60ppl x4dy = 600,000
Hon. for facilitators for 3 x 50,000 x 4 = 600,000
Transport for participants @5,000x 60ppl = 1,200,000
Communication = 25,000 x4-N100,000 
</t>
  </si>
  <si>
    <t>20 LGEAs in the State</t>
  </si>
  <si>
    <t xml:space="preserve">Quarterly meeeting of food vendors </t>
  </si>
  <si>
    <t xml:space="preserve">Assessing , Analysing  and Monitoring Nutrition Situations    </t>
  </si>
  <si>
    <t xml:space="preserve">Sensitization: Participants [50x2]  two batchs;
Facilitators  two for each batch
Feeding @ 100x 1000  = 100,000
Transportation for facilitators @ 5,000x4= 20,000
Honourarium = @ 50,000 x 4 = 200,000
Stationery @ 1,000x100 = 100,000. Miscellaneous @N150,000.
</t>
  </si>
  <si>
    <t>MINISTRY OF LOCAL GOVERNMENT AND COMMUNITY AFFAIRS</t>
  </si>
  <si>
    <t>To empower farmers for best farm management practices</t>
  </si>
  <si>
    <t>57 LGAs/LCDAs</t>
  </si>
  <si>
    <t>LASG</t>
  </si>
  <si>
    <t>Lead- MLG&amp;CA (community Agriculture)</t>
  </si>
  <si>
    <t>36 LGAs/LCDAs</t>
  </si>
  <si>
    <t>Support water
supply and
sanitation
interventions in
rural, semi-urban
areas and
emergency
situations</t>
  </si>
  <si>
    <t>Lead- MLG&amp;CA (WASH UNIT),</t>
  </si>
  <si>
    <t>6 LGAs/LCDAs</t>
  </si>
  <si>
    <t>Triggering
Communities on
sanitation  and hygiene practices in rural communities across the state.</t>
  </si>
  <si>
    <t>WAPA</t>
  </si>
  <si>
    <t>5 LG/LCDAs in each of the 5 divisions  of the State</t>
  </si>
  <si>
    <t>state government.</t>
  </si>
  <si>
    <t xml:space="preserve">MOE(OES) </t>
  </si>
  <si>
    <t xml:space="preserve">Phase 1                                                     
Procurement/Contracting of Water Sources across the state
1. Procurement and award of water sources = 14,000,000
Phase 2 -  Construction of 3 unit public toilets across the state @ 8,250,000 per LGA Total =24,750,000
</t>
  </si>
  <si>
    <t>Statewide</t>
  </si>
  <si>
    <t>Organisating a quarterly meeting of food handlers across the State to ensure compliance with best standard practices for ensuring quality, safe and hygeinic food in the State @ N1,500,000 per quarter</t>
  </si>
  <si>
    <t>MOE (OES)</t>
  </si>
  <si>
    <t xml:space="preserve">MOE, </t>
  </si>
  <si>
    <t>5 divisions across the State</t>
  </si>
  <si>
    <t>MOE(OES) - SUBEB, MOEd</t>
  </si>
  <si>
    <t>MINISTRY OF INFORMATION AND STRATEGY</t>
  </si>
  <si>
    <t>ENSURE OPTIMAL NUTRITION FOR MOTHERS &amp; CHILDREN</t>
  </si>
  <si>
    <t>MOI&amp;S</t>
  </si>
  <si>
    <t>20 LG &amp;37LCDAs</t>
  </si>
  <si>
    <t xml:space="preserve">Production of jingle =N=100,000           Airing on Radio           8 times per month at =N=946, 704 for 2 Quarter                   =N=1,046,704      </t>
  </si>
  <si>
    <t>State Govt. Budget</t>
  </si>
  <si>
    <t>SUSTAIN BEHAVIOURAL CHANGE ON THE CONSUMPTION OF BALANCED DIET</t>
  </si>
  <si>
    <r>
      <t xml:space="preserve">
1) Monitoring visits to take place two times a month: Transportation for 12 people @ 20,000 per trip; Lunch @ 3000 each for 12 people = 102,000.00 x 12 = </t>
    </r>
    <r>
      <rPr>
        <b/>
        <sz val="16"/>
        <color theme="1"/>
        <rFont val="Calibri"/>
        <family val="2"/>
        <scheme val="minor"/>
      </rPr>
      <t xml:space="preserve">N1,224,000 
</t>
    </r>
    <r>
      <rPr>
        <sz val="16"/>
        <color theme="1"/>
        <rFont val="Calibri"/>
        <family val="2"/>
        <scheme val="minor"/>
      </rPr>
      <t xml:space="preserve">2) Renting of Hall for 250 participants @ 350,000 X 2 batches (Bi-Annually) = N1,400,000                            
3) PAs and Back-Drop banners at 50,000 x2 batches (Bi-Annually)= N200,000                                                    
4)  Video &amp; Media coverage @205,000 x 2 Batches (Bi-Annually) = N820,000                                       
5) Honorarium for 2 facilitators @100,000 each (Bi-Annually) = N400,000.           
6) Printing of programme of events and invitation letters @ 150,000 x  2 batches (Bi-Annually) = 600,000                                  
7)  Lunch for 1000 participants @ 1500 each; =N1,500,000. 
8) Purchase of Covid 19 Protective kits (Thermometer, 1000 customized face masks, Alcohol based hand sanitizers, Hand washing system etc) = N500,000  
9)  Miscellaneous = 200,000:             
(Sentization to be done two times in a year) 
</t>
    </r>
  </si>
  <si>
    <r>
      <t xml:space="preserve">Organising a Collaborative sensitization of Market Leaders with officials of the ministry on ensuring safe and clean environment within the market space to reduce malnutrition by ensuring quality, safe and hygeinic food in the State.                                                                                                                                               
1) Renting of Hall for 250 participants @ 300,000 X 2 batches = </t>
    </r>
    <r>
      <rPr>
        <b/>
        <sz val="16"/>
        <color theme="1"/>
        <rFont val="Calibri"/>
        <family val="2"/>
        <scheme val="minor"/>
      </rPr>
      <t>N600,000</t>
    </r>
    <r>
      <rPr>
        <sz val="16"/>
        <color theme="1"/>
        <rFont val="Calibri"/>
        <family val="2"/>
        <scheme val="minor"/>
      </rPr>
      <t xml:space="preserve">.                                                                       
2) PAs and Back drop banners at 75,000 x 2 batches = </t>
    </r>
    <r>
      <rPr>
        <b/>
        <sz val="16"/>
        <color theme="1"/>
        <rFont val="Calibri"/>
        <family val="2"/>
        <scheme val="minor"/>
      </rPr>
      <t>N150,000</t>
    </r>
    <r>
      <rPr>
        <sz val="16"/>
        <color theme="1"/>
        <rFont val="Calibri"/>
        <family val="2"/>
        <scheme val="minor"/>
      </rPr>
      <t xml:space="preserve">.                                                    
3)Video coverage @ 280,000 x 2 batches = </t>
    </r>
    <r>
      <rPr>
        <b/>
        <sz val="16"/>
        <color theme="1"/>
        <rFont val="Calibri"/>
        <family val="2"/>
        <scheme val="minor"/>
      </rPr>
      <t>N560,000</t>
    </r>
    <r>
      <rPr>
        <sz val="16"/>
        <color theme="1"/>
        <rFont val="Calibri"/>
        <family val="2"/>
        <scheme val="minor"/>
      </rPr>
      <t xml:space="preserve">                                                                
4)Honorarium for 2 facilitators @50,000 each= N100,000 x 2 = N</t>
    </r>
    <r>
      <rPr>
        <b/>
        <sz val="16"/>
        <color theme="1"/>
        <rFont val="Calibri"/>
        <family val="2"/>
        <scheme val="minor"/>
      </rPr>
      <t>200,000</t>
    </r>
    <r>
      <rPr>
        <sz val="16"/>
        <color theme="1"/>
        <rFont val="Calibri"/>
        <family val="2"/>
        <scheme val="minor"/>
      </rPr>
      <t>.                                                                                                                                       
5)Printing of programme of events and invitation letters for sensitization @ 250,000 x 2 =</t>
    </r>
    <r>
      <rPr>
        <b/>
        <sz val="16"/>
        <color theme="1"/>
        <rFont val="Calibri"/>
        <family val="2"/>
        <scheme val="minor"/>
      </rPr>
      <t xml:space="preserve"> 500,000</t>
    </r>
    <r>
      <rPr>
        <sz val="16"/>
        <color theme="1"/>
        <rFont val="Calibri"/>
        <family val="2"/>
        <scheme val="minor"/>
      </rPr>
      <t xml:space="preserve">                                  
6)Lunch for 250 participants @ 1500 each; =</t>
    </r>
    <r>
      <rPr>
        <b/>
        <sz val="16"/>
        <color theme="1"/>
        <rFont val="Calibri"/>
        <family val="2"/>
        <scheme val="minor"/>
      </rPr>
      <t>N375,000 (Bi-Annually) 750,000:</t>
    </r>
    <r>
      <rPr>
        <sz val="16"/>
        <color theme="1"/>
        <rFont val="Calibri"/>
        <family val="2"/>
        <scheme val="minor"/>
      </rPr>
      <t xml:space="preserve">
7)Purchase of Covid 19 Protective kits (Thermometer, 250 customized face masks, Alcohol based hand sanitizers, Hand washing system etc) = N300,000                                    
8) Mobilization =  N</t>
    </r>
    <r>
      <rPr>
        <b/>
        <sz val="16"/>
        <color theme="1"/>
        <rFont val="Calibri"/>
        <family val="2"/>
        <scheme val="minor"/>
      </rPr>
      <t>500,000</t>
    </r>
    <r>
      <rPr>
        <sz val="16"/>
        <color theme="1"/>
        <rFont val="Calibri"/>
        <family val="2"/>
        <scheme val="minor"/>
      </rPr>
      <t xml:space="preserve">                                
(Sentization to be done 2 times in a year) 
</t>
    </r>
  </si>
  <si>
    <r>
      <t xml:space="preserve">Phase 1                                      
Inspection of Market space across the state to identify areas of installing the Public Wash-hand basins.                   
1) Transportation for 5 people @ 20,000 per trip = N20,000 x 5 trips = </t>
    </r>
    <r>
      <rPr>
        <b/>
        <sz val="16"/>
        <color theme="1"/>
        <rFont val="Calibri"/>
        <family val="2"/>
        <scheme val="minor"/>
      </rPr>
      <t xml:space="preserve">N100,000 </t>
    </r>
    <r>
      <rPr>
        <sz val="16"/>
        <color theme="1"/>
        <rFont val="Calibri"/>
        <family val="2"/>
        <scheme val="minor"/>
      </rPr>
      <t xml:space="preserve">                   
2) Lunch @ 3000 each for 5 people = N15,000.00 x 5 trips = </t>
    </r>
    <r>
      <rPr>
        <b/>
        <sz val="16"/>
        <color theme="1"/>
        <rFont val="Calibri"/>
        <family val="2"/>
        <scheme val="minor"/>
      </rPr>
      <t xml:space="preserve">N75,000  </t>
    </r>
    <r>
      <rPr>
        <sz val="16"/>
        <color theme="1"/>
        <rFont val="Calibri"/>
        <family val="2"/>
        <scheme val="minor"/>
      </rPr>
      <t xml:space="preserve">                                  
Phase 2 -                                               
1) Construction of 30 unit public Market wash-hand basins across the state @ N65,000 per Unit = </t>
    </r>
    <r>
      <rPr>
        <b/>
        <sz val="16"/>
        <color theme="1"/>
        <rFont val="Calibri"/>
        <family val="2"/>
        <scheme val="minor"/>
      </rPr>
      <t xml:space="preserve">N1,950,000                                               
2) </t>
    </r>
    <r>
      <rPr>
        <sz val="16"/>
        <color theme="1"/>
        <rFont val="Calibri"/>
        <family val="2"/>
        <scheme val="minor"/>
      </rPr>
      <t xml:space="preserve">Supply of Hand sanitizers and Soap to constructed public Market wash hand basins = </t>
    </r>
    <r>
      <rPr>
        <b/>
        <sz val="16"/>
        <color theme="1"/>
        <rFont val="Calibri"/>
        <family val="2"/>
        <scheme val="minor"/>
      </rPr>
      <t xml:space="preserve">N800,000.                                  </t>
    </r>
    <r>
      <rPr>
        <sz val="16"/>
        <color theme="1"/>
        <rFont val="Calibri"/>
        <family val="2"/>
        <scheme val="minor"/>
      </rPr>
      <t xml:space="preserve">
</t>
    </r>
    <r>
      <rPr>
        <b/>
        <sz val="16"/>
        <color theme="1"/>
        <rFont val="Calibri"/>
        <family val="2"/>
        <scheme val="minor"/>
      </rPr>
      <t>TOTAL = 2,925,000</t>
    </r>
  </si>
  <si>
    <r>
      <t xml:space="preserve">Distribution of skill empowerment start off parks for 50 women x 2 times in a year </t>
    </r>
    <r>
      <rPr>
        <b/>
        <sz val="16"/>
        <color rgb="FF000000"/>
        <rFont val="Calibri"/>
        <family val="2"/>
        <scheme val="minor"/>
      </rPr>
      <t>at 50,000 naira= 5m   2. distribution of food stuffs to 50 x2times vulnerable women weekly for 4 weeks at 5,000 = 2500000</t>
    </r>
    <r>
      <rPr>
        <sz val="16"/>
        <color rgb="FF000000"/>
        <rFont val="Calibri"/>
        <family val="2"/>
        <scheme val="minor"/>
      </rPr>
      <t>.     3 Demostration of food preparation weekly at 5,000 x 8weeks = 40,000.   50 female political leaders in each of the 5 DIVISIONS of the state at 500 000 per wards</t>
    </r>
  </si>
  <si>
    <r>
      <t xml:space="preserve">1. Hall/PAS/Infocus @N180,000 x 4 days; = </t>
    </r>
    <r>
      <rPr>
        <b/>
        <sz val="16"/>
        <rFont val="Calibri"/>
        <family val="2"/>
        <scheme val="minor"/>
      </rPr>
      <t>N720,000</t>
    </r>
    <r>
      <rPr>
        <sz val="16"/>
        <rFont val="Calibri"/>
        <family val="2"/>
        <scheme val="minor"/>
      </rPr>
      <t xml:space="preserve">                                                                                     2) Lunch for  200 Participants + 4 Facilitators + 2 Support Staff + 1 Driver (@N2000 x 57) x 4 days = </t>
    </r>
    <r>
      <rPr>
        <b/>
        <sz val="16"/>
        <rFont val="Calibri"/>
        <family val="2"/>
        <scheme val="minor"/>
      </rPr>
      <t>N456,000</t>
    </r>
    <r>
      <rPr>
        <sz val="16"/>
        <rFont val="Calibri"/>
        <family val="2"/>
        <scheme val="minor"/>
      </rPr>
      <t xml:space="preserve">                                                              3) Stationery/Writing Pad  @N500 x 200 = </t>
    </r>
    <r>
      <rPr>
        <b/>
        <sz val="16"/>
        <rFont val="Calibri"/>
        <family val="2"/>
        <scheme val="minor"/>
      </rPr>
      <t>N100,000</t>
    </r>
    <r>
      <rPr>
        <sz val="16"/>
        <rFont val="Calibri"/>
        <family val="2"/>
        <scheme val="minor"/>
      </rPr>
      <t xml:space="preserve">                                                                  5) Honorarium @N15,000 x 4 Facilitators x 4days = </t>
    </r>
    <r>
      <rPr>
        <b/>
        <sz val="16"/>
        <rFont val="Calibri"/>
        <family val="2"/>
        <scheme val="minor"/>
      </rPr>
      <t xml:space="preserve">N240,000                                                                </t>
    </r>
    <r>
      <rPr>
        <sz val="16"/>
        <rFont val="Calibri"/>
        <family val="2"/>
        <scheme val="minor"/>
      </rPr>
      <t xml:space="preserve">6) Transportation Stipen for 200 Participants @ N3,000 = </t>
    </r>
    <r>
      <rPr>
        <b/>
        <sz val="16"/>
        <rFont val="Calibri"/>
        <family val="2"/>
        <scheme val="minor"/>
      </rPr>
      <t>N600,000</t>
    </r>
    <r>
      <rPr>
        <sz val="16"/>
        <rFont val="Calibri"/>
        <family val="2"/>
        <scheme val="minor"/>
      </rPr>
      <t xml:space="preserve">                                                                      7) Transporttation Stipen for  2 Support staff + 1 Driver @ N5,000 x 4 days =</t>
    </r>
    <r>
      <rPr>
        <b/>
        <sz val="16"/>
        <rFont val="Calibri"/>
        <family val="2"/>
        <scheme val="minor"/>
      </rPr>
      <t>N60,000</t>
    </r>
    <r>
      <rPr>
        <sz val="16"/>
        <rFont val="Calibri"/>
        <family val="2"/>
        <scheme val="minor"/>
      </rPr>
      <t xml:space="preserve">.                       8) Logistics (Telephone Calls, Dispatch of Letters, Photograph etc </t>
    </r>
    <r>
      <rPr>
        <b/>
        <sz val="16"/>
        <rFont val="Calibri"/>
        <family val="2"/>
        <scheme val="minor"/>
      </rPr>
      <t>N24,000</t>
    </r>
  </si>
  <si>
    <r>
      <t xml:space="preserve">1.) Renting of PAS @N10,000 per day for 10 batches of 50 Participants; = </t>
    </r>
    <r>
      <rPr>
        <b/>
        <sz val="16"/>
        <color rgb="FF000000"/>
        <rFont val="Calibri"/>
        <family val="2"/>
        <scheme val="minor"/>
      </rPr>
      <t>N100,000</t>
    </r>
    <r>
      <rPr>
        <sz val="16"/>
        <color rgb="FF000000"/>
        <rFont val="Calibri"/>
        <family val="2"/>
        <scheme val="minor"/>
      </rPr>
      <t xml:space="preserve">                                                     2) Renting of chairs and tables @N800per dozen x 6 dozens x 10 batches = </t>
    </r>
    <r>
      <rPr>
        <b/>
        <sz val="16"/>
        <color rgb="FF000000"/>
        <rFont val="Calibri"/>
        <family val="2"/>
        <scheme val="minor"/>
      </rPr>
      <t>N48,000</t>
    </r>
    <r>
      <rPr>
        <sz val="16"/>
        <color rgb="FF000000"/>
        <rFont val="Calibri"/>
        <family val="2"/>
        <scheme val="minor"/>
      </rPr>
      <t xml:space="preserve">                               3) Hall @80,000 x 10 batches = </t>
    </r>
    <r>
      <rPr>
        <b/>
        <sz val="16"/>
        <color rgb="FF000000"/>
        <rFont val="Calibri"/>
        <family val="2"/>
        <scheme val="minor"/>
      </rPr>
      <t>N800,000</t>
    </r>
    <r>
      <rPr>
        <sz val="16"/>
        <color rgb="FF000000"/>
        <rFont val="Calibri"/>
        <family val="2"/>
        <scheme val="minor"/>
      </rPr>
      <t xml:space="preserve">;                             4) Stationeries @N800 x 500 = </t>
    </r>
    <r>
      <rPr>
        <b/>
        <sz val="16"/>
        <color rgb="FF000000"/>
        <rFont val="Calibri"/>
        <family val="2"/>
        <scheme val="minor"/>
      </rPr>
      <t>N400,000</t>
    </r>
    <r>
      <rPr>
        <sz val="16"/>
        <color rgb="FF000000"/>
        <rFont val="Calibri"/>
        <family val="2"/>
        <scheme val="minor"/>
      </rPr>
      <t xml:space="preserve">                5) Provision of Sourvenir (Nutrition hand bands) @N400 x 600 copies = </t>
    </r>
    <r>
      <rPr>
        <b/>
        <sz val="16"/>
        <color rgb="FF000000"/>
        <rFont val="Calibri"/>
        <family val="2"/>
        <scheme val="minor"/>
      </rPr>
      <t xml:space="preserve">N240,000                                                 </t>
    </r>
    <r>
      <rPr>
        <sz val="16"/>
        <color rgb="FF000000"/>
        <rFont val="Calibri"/>
        <family val="2"/>
        <scheme val="minor"/>
      </rPr>
      <t xml:space="preserve"> 6) Lunch @N3,000 for 500 Participants + 5 Facilitators + 2 Support Staff (3,000 x 57 x 10 batches) = </t>
    </r>
    <r>
      <rPr>
        <b/>
        <sz val="16"/>
        <color rgb="FF000000"/>
        <rFont val="Calibri"/>
        <family val="2"/>
        <scheme val="minor"/>
      </rPr>
      <t>N1,710,000</t>
    </r>
    <r>
      <rPr>
        <sz val="16"/>
        <color rgb="FF000000"/>
        <rFont val="Calibri"/>
        <family val="2"/>
        <scheme val="minor"/>
      </rPr>
      <t xml:space="preserve">                                                             7) Logistics ( Phone calls, Dispatch of letters, SMS, etc) = </t>
    </r>
    <r>
      <rPr>
        <b/>
        <sz val="16"/>
        <color rgb="FF000000"/>
        <rFont val="Calibri"/>
        <family val="2"/>
        <scheme val="minor"/>
      </rPr>
      <t>N70,000</t>
    </r>
    <r>
      <rPr>
        <sz val="16"/>
        <color rgb="FF000000"/>
        <rFont val="Calibri"/>
        <family val="2"/>
        <scheme val="minor"/>
      </rPr>
      <t xml:space="preserve">;                                                            9) Honorarium for 5 Facilitators @N10,000 x 5 x 10 batches = </t>
    </r>
    <r>
      <rPr>
        <b/>
        <sz val="16"/>
        <color rgb="FF000000"/>
        <rFont val="Calibri"/>
        <family val="2"/>
        <scheme val="minor"/>
      </rPr>
      <t>N500,000</t>
    </r>
    <r>
      <rPr>
        <sz val="16"/>
        <color rgb="FF000000"/>
        <rFont val="Calibri"/>
        <family val="2"/>
        <scheme val="minor"/>
      </rPr>
      <t xml:space="preserve">                                                   9)Transport Allowance for 500 Participants and 2 Support Staff @N3,000 (3,000 x 52 x 10 batches) = </t>
    </r>
    <r>
      <rPr>
        <b/>
        <sz val="16"/>
        <color rgb="FF000000"/>
        <rFont val="Calibri"/>
        <family val="2"/>
        <scheme val="minor"/>
      </rPr>
      <t xml:space="preserve">N1,560,000                                                                    </t>
    </r>
  </si>
  <si>
    <r>
      <t xml:space="preserve">1) Hall @ N180,000 x 4 batches = </t>
    </r>
    <r>
      <rPr>
        <b/>
        <sz val="16"/>
        <color rgb="FF000000"/>
        <rFont val="Calibri"/>
        <family val="2"/>
        <scheme val="minor"/>
      </rPr>
      <t>N720,000</t>
    </r>
    <r>
      <rPr>
        <sz val="16"/>
        <color rgb="FF000000"/>
        <rFont val="Calibri"/>
        <family val="2"/>
        <scheme val="minor"/>
      </rPr>
      <t xml:space="preserve">  
2) Provision of IEC materials @N1500 x 250 = </t>
    </r>
    <r>
      <rPr>
        <b/>
        <sz val="16"/>
        <color rgb="FF000000"/>
        <rFont val="Calibri"/>
        <family val="2"/>
        <scheme val="minor"/>
      </rPr>
      <t>N300,000</t>
    </r>
    <r>
      <rPr>
        <sz val="16"/>
        <color rgb="FF000000"/>
        <rFont val="Calibri"/>
        <family val="2"/>
        <scheme val="minor"/>
      </rPr>
      <t xml:space="preserve"> 
3) Stationeries @1500 x 200 = </t>
    </r>
    <r>
      <rPr>
        <b/>
        <sz val="16"/>
        <color rgb="FF000000"/>
        <rFont val="Calibri"/>
        <family val="2"/>
        <scheme val="minor"/>
      </rPr>
      <t>N300,000</t>
    </r>
    <r>
      <rPr>
        <sz val="16"/>
        <color rgb="FF000000"/>
        <rFont val="Calibri"/>
        <family val="2"/>
        <scheme val="minor"/>
      </rPr>
      <t xml:space="preserve"> 
4) Lunch for 200 Participants + 5 Facilitators + 2 Support Staff @N2,900 (N3,000 x 57 x 4) = </t>
    </r>
    <r>
      <rPr>
        <b/>
        <sz val="16"/>
        <color rgb="FF000000"/>
        <rFont val="Calibri"/>
        <family val="2"/>
        <scheme val="minor"/>
      </rPr>
      <t>N684,000</t>
    </r>
    <r>
      <rPr>
        <sz val="16"/>
        <color rgb="FF000000"/>
        <rFont val="Calibri"/>
        <family val="2"/>
        <scheme val="minor"/>
      </rPr>
      <t xml:space="preserve"> 
5) Tea Break @ N1,400 x 57 x 4 = </t>
    </r>
    <r>
      <rPr>
        <b/>
        <sz val="16"/>
        <color rgb="FF000000"/>
        <rFont val="Calibri"/>
        <family val="2"/>
        <scheme val="minor"/>
      </rPr>
      <t>N319,200</t>
    </r>
    <r>
      <rPr>
        <sz val="16"/>
        <color rgb="FF000000"/>
        <rFont val="Calibri"/>
        <family val="2"/>
        <scheme val="minor"/>
      </rPr>
      <t xml:space="preserve">;
6) Transportation allowance for Participants + Support Staff = @N3,000 x 57 x 4 = </t>
    </r>
    <r>
      <rPr>
        <b/>
        <sz val="16"/>
        <color rgb="FF000000"/>
        <rFont val="Calibri"/>
        <family val="2"/>
        <scheme val="minor"/>
      </rPr>
      <t>N684,000</t>
    </r>
    <r>
      <rPr>
        <sz val="16"/>
        <color rgb="FF000000"/>
        <rFont val="Calibri"/>
        <family val="2"/>
        <scheme val="minor"/>
      </rPr>
      <t xml:space="preserve">; 
8) Logistics = </t>
    </r>
    <r>
      <rPr>
        <b/>
        <sz val="16"/>
        <color rgb="FF000000"/>
        <rFont val="Calibri"/>
        <family val="2"/>
        <scheme val="minor"/>
      </rPr>
      <t>N22,800</t>
    </r>
    <r>
      <rPr>
        <sz val="16"/>
        <color rgb="FF000000"/>
        <rFont val="Calibri"/>
        <family val="2"/>
        <scheme val="minor"/>
      </rPr>
      <t xml:space="preserve">
9.) Honorarium for 5 Facilitators @ N30,000 (30,000 x 5 x 4 ) = </t>
    </r>
    <r>
      <rPr>
        <b/>
        <sz val="16"/>
        <color rgb="FF000000"/>
        <rFont val="Calibri"/>
        <family val="2"/>
        <scheme val="minor"/>
      </rPr>
      <t>N600,000</t>
    </r>
  </si>
  <si>
    <r>
      <t xml:space="preserve">1) Production of Radio Jingle = </t>
    </r>
    <r>
      <rPr>
        <b/>
        <sz val="16"/>
        <color rgb="FF000000"/>
        <rFont val="Calibri"/>
        <family val="2"/>
        <scheme val="minor"/>
      </rPr>
      <t>N50,000</t>
    </r>
    <r>
      <rPr>
        <sz val="16"/>
        <color rgb="FF000000"/>
        <rFont val="Calibri"/>
        <family val="2"/>
        <scheme val="minor"/>
      </rPr>
      <t xml:space="preserve">                           2) Airing of Radio Jingles @N250,000 x 4 slots = </t>
    </r>
    <r>
      <rPr>
        <b/>
        <sz val="16"/>
        <color rgb="FF000000"/>
        <rFont val="Calibri"/>
        <family val="2"/>
        <scheme val="minor"/>
      </rPr>
      <t>N1,000,000</t>
    </r>
    <r>
      <rPr>
        <sz val="16"/>
        <color rgb="FF000000"/>
        <rFont val="Calibri"/>
        <family val="2"/>
        <scheme val="minor"/>
      </rPr>
      <t xml:space="preserve">                                                            3) Production of TV Commercials = </t>
    </r>
    <r>
      <rPr>
        <b/>
        <sz val="16"/>
        <color rgb="FF000000"/>
        <rFont val="Calibri"/>
        <family val="2"/>
        <scheme val="minor"/>
      </rPr>
      <t>N160,000</t>
    </r>
    <r>
      <rPr>
        <sz val="16"/>
        <color rgb="FF000000"/>
        <rFont val="Calibri"/>
        <family val="2"/>
        <scheme val="minor"/>
      </rPr>
      <t xml:space="preserve"> 
4) Airing of TV Commercials @N25,000 x 4 slot x 52weeks = </t>
    </r>
    <r>
      <rPr>
        <b/>
        <sz val="16"/>
        <color rgb="FF000000"/>
        <rFont val="Calibri"/>
        <family val="2"/>
        <scheme val="minor"/>
      </rPr>
      <t>N5,200,000</t>
    </r>
    <r>
      <rPr>
        <sz val="16"/>
        <color rgb="FF000000"/>
        <rFont val="Calibri"/>
        <family val="2"/>
        <scheme val="minor"/>
      </rPr>
      <t xml:space="preserve">
5) Life Streaming per hour @N50,000 X 2 = </t>
    </r>
    <r>
      <rPr>
        <b/>
        <sz val="16"/>
        <color rgb="FF000000"/>
        <rFont val="Calibri"/>
        <family val="2"/>
        <scheme val="minor"/>
      </rPr>
      <t>N100,000</t>
    </r>
    <r>
      <rPr>
        <sz val="16"/>
        <color rgb="FF000000"/>
        <rFont val="Calibri"/>
        <family val="2"/>
        <scheme val="minor"/>
      </rPr>
      <t xml:space="preserve">.
6) Logistics = </t>
    </r>
    <r>
      <rPr>
        <b/>
        <sz val="16"/>
        <color rgb="FF000000"/>
        <rFont val="Calibri"/>
        <family val="2"/>
        <scheme val="minor"/>
      </rPr>
      <t>N50,000</t>
    </r>
  </si>
  <si>
    <r>
      <t xml:space="preserve">1) 15,295 Sachets (510 Cartons) of Micronutrienent Powders @ N100 = </t>
    </r>
    <r>
      <rPr>
        <b/>
        <sz val="16"/>
        <color theme="1"/>
        <rFont val="Calibri"/>
        <family val="2"/>
        <scheme val="minor"/>
      </rPr>
      <t xml:space="preserve">N1,529,500
2) </t>
    </r>
    <r>
      <rPr>
        <sz val="16"/>
        <color theme="1"/>
        <rFont val="Calibri"/>
        <family val="2"/>
        <scheme val="minor"/>
      </rPr>
      <t xml:space="preserve">3,275 Sachets of Ready to eat Therapeutic Food @ N600 per sachet = </t>
    </r>
    <r>
      <rPr>
        <b/>
        <sz val="16"/>
        <color theme="1"/>
        <rFont val="Calibri"/>
        <family val="2"/>
        <scheme val="minor"/>
      </rPr>
      <t xml:space="preserve">N1,965,000 
3) </t>
    </r>
    <r>
      <rPr>
        <sz val="16"/>
        <color theme="1"/>
        <rFont val="Calibri"/>
        <family val="2"/>
        <scheme val="minor"/>
      </rPr>
      <t>Logistics for distribution of Micronutrient Powder and RUTF =</t>
    </r>
    <r>
      <rPr>
        <b/>
        <sz val="16"/>
        <color theme="1"/>
        <rFont val="Calibri"/>
        <family val="2"/>
        <scheme val="minor"/>
      </rPr>
      <t xml:space="preserve"> N311,000</t>
    </r>
  </si>
  <si>
    <r>
      <rPr>
        <b/>
        <sz val="16"/>
        <color theme="1"/>
        <rFont val="Calibri"/>
        <family val="2"/>
        <scheme val="minor"/>
      </rPr>
      <t xml:space="preserve">Lead- </t>
    </r>
    <r>
      <rPr>
        <sz val="16"/>
        <color theme="1"/>
        <rFont val="Calibri"/>
        <family val="2"/>
        <scheme val="minor"/>
      </rPr>
      <t xml:space="preserve">MLG&amp;CA (community Agriculture),
</t>
    </r>
  </si>
  <si>
    <r>
      <rPr>
        <b/>
        <sz val="16"/>
        <rFont val="Calibri"/>
        <family val="2"/>
        <scheme val="minor"/>
      </rPr>
      <t xml:space="preserve">QUARTER </t>
    </r>
    <r>
      <rPr>
        <sz val="16"/>
        <rFont val="Calibri"/>
        <family val="2"/>
        <scheme val="minor"/>
      </rPr>
      <t xml:space="preserve"> 1                                                                             Workshop : Participants 77
Facilitators + workshop assistant= 4 
1). Hiring of hall &amp; PAS/Projector = 200,000 x1 dys = </t>
    </r>
    <r>
      <rPr>
        <b/>
        <sz val="16"/>
        <rFont val="Calibri"/>
        <family val="2"/>
        <scheme val="minor"/>
      </rPr>
      <t>200,000</t>
    </r>
    <r>
      <rPr>
        <sz val="16"/>
        <rFont val="Calibri"/>
        <family val="2"/>
        <scheme val="minor"/>
      </rPr>
      <t xml:space="preserve">
2). Feeding @ 3,000x 77ppl x1 dy =</t>
    </r>
    <r>
      <rPr>
        <b/>
        <sz val="16"/>
        <rFont val="Calibri"/>
        <family val="2"/>
        <scheme val="minor"/>
      </rPr>
      <t>231,000</t>
    </r>
    <r>
      <rPr>
        <sz val="16"/>
        <rFont val="Calibri"/>
        <family val="2"/>
        <scheme val="minor"/>
      </rPr>
      <t xml:space="preserve">
3)Hon. for facilitators @30,000x4 = </t>
    </r>
    <r>
      <rPr>
        <b/>
        <sz val="16"/>
        <rFont val="Calibri"/>
        <family val="2"/>
        <scheme val="minor"/>
      </rPr>
      <t>120,000</t>
    </r>
    <r>
      <rPr>
        <sz val="16"/>
        <rFont val="Calibri"/>
        <family val="2"/>
        <scheme val="minor"/>
      </rPr>
      <t xml:space="preserve">
4)Transport for participants @3,000x77ppl = </t>
    </r>
    <r>
      <rPr>
        <b/>
        <sz val="16"/>
        <rFont val="Calibri"/>
        <family val="2"/>
        <scheme val="minor"/>
      </rPr>
      <t>231,000</t>
    </r>
    <r>
      <rPr>
        <sz val="16"/>
        <rFont val="Calibri"/>
        <family val="2"/>
        <scheme val="minor"/>
      </rPr>
      <t xml:space="preserve">
5). Production of Subject Matter Manuals@ 8,000 copies X N40 per copy  = </t>
    </r>
    <r>
      <rPr>
        <b/>
        <sz val="16"/>
        <rFont val="Calibri"/>
        <family val="2"/>
        <scheme val="minor"/>
      </rPr>
      <t>N320,000</t>
    </r>
    <r>
      <rPr>
        <sz val="16"/>
        <rFont val="Calibri"/>
        <family val="2"/>
        <scheme val="minor"/>
      </rPr>
      <t xml:space="preserve">
6). PR/Communication =@</t>
    </r>
    <r>
      <rPr>
        <b/>
        <sz val="16"/>
        <rFont val="Calibri"/>
        <family val="2"/>
        <scheme val="minor"/>
      </rPr>
      <t xml:space="preserve">N100,000 </t>
    </r>
    <r>
      <rPr>
        <sz val="16"/>
        <rFont val="Calibri"/>
        <family val="2"/>
        <scheme val="minor"/>
      </rPr>
      <t xml:space="preserve">
7) Generating invitation letters to 57 LGAs/LCDAs = </t>
    </r>
    <r>
      <rPr>
        <b/>
        <sz val="16"/>
        <rFont val="Calibri"/>
        <family val="2"/>
        <scheme val="minor"/>
      </rPr>
      <t>N50,000</t>
    </r>
    <r>
      <rPr>
        <sz val="16"/>
        <rFont val="Calibri"/>
        <family val="2"/>
        <scheme val="minor"/>
      </rPr>
      <t xml:space="preserve">.                                                                                            8) Banner @ 10,000 X 2 = </t>
    </r>
    <r>
      <rPr>
        <b/>
        <sz val="16"/>
        <rFont val="Calibri"/>
        <family val="2"/>
        <scheme val="minor"/>
      </rPr>
      <t xml:space="preserve">20,000                          </t>
    </r>
    <r>
      <rPr>
        <sz val="16"/>
        <rFont val="Calibri"/>
        <family val="2"/>
        <scheme val="minor"/>
      </rPr>
      <t>9)</t>
    </r>
    <r>
      <rPr>
        <b/>
        <sz val="16"/>
        <rFont val="Calibri"/>
        <family val="2"/>
        <scheme val="minor"/>
      </rPr>
      <t xml:space="preserve"> </t>
    </r>
    <r>
      <rPr>
        <sz val="16"/>
        <rFont val="Calibri"/>
        <family val="2"/>
        <scheme val="minor"/>
      </rPr>
      <t>Stationery @ 1,000x 77</t>
    </r>
    <r>
      <rPr>
        <b/>
        <sz val="16"/>
        <rFont val="Calibri"/>
        <family val="2"/>
        <scheme val="minor"/>
      </rPr>
      <t xml:space="preserve"> = 77,000                           </t>
    </r>
    <r>
      <rPr>
        <sz val="16"/>
        <rFont val="Calibri"/>
        <family val="2"/>
        <scheme val="minor"/>
      </rPr>
      <t>10)</t>
    </r>
    <r>
      <rPr>
        <b/>
        <sz val="16"/>
        <rFont val="Calibri"/>
        <family val="2"/>
        <scheme val="minor"/>
      </rPr>
      <t xml:space="preserve"> </t>
    </r>
    <r>
      <rPr>
        <sz val="16"/>
        <rFont val="Calibri"/>
        <family val="2"/>
        <scheme val="minor"/>
      </rPr>
      <t xml:space="preserve">Covid 19 Protective kits (Thermometers, Alcohol based Hand sanitizers, Nose Masks, Hand washing system, liquid detergent etc.) </t>
    </r>
    <r>
      <rPr>
        <b/>
        <sz val="16"/>
        <rFont val="Calibri"/>
        <family val="2"/>
        <scheme val="minor"/>
      </rPr>
      <t xml:space="preserve">= N151,000  SUBTOTAL = N1,500,000                                                  </t>
    </r>
    <r>
      <rPr>
        <sz val="16"/>
        <rFont val="Calibri"/>
        <family val="2"/>
        <scheme val="minor"/>
      </rPr>
      <t>TOTAL FOR 4 QUARTERS</t>
    </r>
    <r>
      <rPr>
        <b/>
        <sz val="16"/>
        <rFont val="Calibri"/>
        <family val="2"/>
        <scheme val="minor"/>
      </rPr>
      <t xml:space="preserve"> =</t>
    </r>
    <r>
      <rPr>
        <sz val="16"/>
        <rFont val="Calibri"/>
        <family val="2"/>
        <scheme val="minor"/>
      </rPr>
      <t xml:space="preserve"> N1,500,000 X 4</t>
    </r>
    <r>
      <rPr>
        <b/>
        <sz val="16"/>
        <rFont val="Calibri"/>
        <family val="2"/>
        <scheme val="minor"/>
      </rPr>
      <t xml:space="preserve"> = N6,000,000</t>
    </r>
  </si>
  <si>
    <r>
      <t xml:space="preserve">Planning Meeting-                                                               1) Conducting Needs assesment of farmers @ 12 LGAs = N40,000 x 12 = </t>
    </r>
    <r>
      <rPr>
        <b/>
        <sz val="16"/>
        <color theme="1"/>
        <rFont val="Calibri"/>
        <family val="2"/>
        <scheme val="minor"/>
      </rPr>
      <t xml:space="preserve">N480,000 </t>
    </r>
    <r>
      <rPr>
        <sz val="16"/>
        <color theme="1"/>
        <rFont val="Calibri"/>
        <family val="2"/>
        <scheme val="minor"/>
      </rPr>
      <t xml:space="preserve">                                                               2) Inspection of farmers  existing facilities = </t>
    </r>
    <r>
      <rPr>
        <b/>
        <sz val="16"/>
        <color theme="1"/>
        <rFont val="Calibri"/>
        <family val="2"/>
        <scheme val="minor"/>
      </rPr>
      <t>N160,000</t>
    </r>
    <r>
      <rPr>
        <sz val="16"/>
        <color theme="1"/>
        <rFont val="Calibri"/>
        <family val="2"/>
        <scheme val="minor"/>
      </rPr>
      <t xml:space="preserve">                                                                                 3) Transportation for 24 participants @ 5,000 = each = </t>
    </r>
    <r>
      <rPr>
        <b/>
        <sz val="16"/>
        <color theme="1"/>
        <rFont val="Calibri"/>
        <family val="2"/>
        <scheme val="minor"/>
      </rPr>
      <t xml:space="preserve">N120,000    </t>
    </r>
    <r>
      <rPr>
        <sz val="16"/>
        <color theme="1"/>
        <rFont val="Calibri"/>
        <family val="2"/>
        <scheme val="minor"/>
      </rPr>
      <t xml:space="preserve">                                                                                     4) Lunch for 40 participants @ 3,000 = </t>
    </r>
    <r>
      <rPr>
        <b/>
        <sz val="16"/>
        <color theme="1"/>
        <rFont val="Calibri"/>
        <family val="2"/>
        <scheme val="minor"/>
      </rPr>
      <t>N120,000</t>
    </r>
    <r>
      <rPr>
        <sz val="16"/>
        <color theme="1"/>
        <rFont val="Calibri"/>
        <family val="2"/>
        <scheme val="minor"/>
      </rPr>
      <t xml:space="preserve">
5) Rentals of 3 canopies @ 3,000 each, 5 dozen chairs @600 per dozen and 5 tables @ 600 each;= N15,000 x 2 locations = </t>
    </r>
    <r>
      <rPr>
        <b/>
        <sz val="16"/>
        <color theme="1"/>
        <rFont val="Calibri"/>
        <family val="2"/>
        <scheme val="minor"/>
      </rPr>
      <t xml:space="preserve">N30,000  </t>
    </r>
    <r>
      <rPr>
        <sz val="16"/>
        <color theme="1"/>
        <rFont val="Calibri"/>
        <family val="2"/>
        <scheme val="minor"/>
      </rPr>
      <t xml:space="preserve">                                                                                   6) Banner @10,000 x2 = N20,000</t>
    </r>
    <r>
      <rPr>
        <b/>
        <sz val="16"/>
        <color theme="1"/>
        <rFont val="Calibri"/>
        <family val="2"/>
        <scheme val="minor"/>
      </rPr>
      <t xml:space="preserve"> </t>
    </r>
    <r>
      <rPr>
        <sz val="16"/>
        <color theme="1"/>
        <rFont val="Calibri"/>
        <family val="2"/>
        <scheme val="minor"/>
      </rPr>
      <t>x 2</t>
    </r>
    <r>
      <rPr>
        <b/>
        <sz val="16"/>
        <color theme="1"/>
        <rFont val="Calibri"/>
        <family val="2"/>
        <scheme val="minor"/>
      </rPr>
      <t>= N40,000</t>
    </r>
    <r>
      <rPr>
        <sz val="16"/>
        <color theme="1"/>
        <rFont val="Calibri"/>
        <family val="2"/>
        <scheme val="minor"/>
      </rPr>
      <t xml:space="preserve">
Purchase of empowerment Inputs-                             7) purchase of 4 weeks old broilers @ N1,200 each X 120 birds = </t>
    </r>
    <r>
      <rPr>
        <b/>
        <sz val="16"/>
        <color theme="1"/>
        <rFont val="Calibri"/>
        <family val="2"/>
        <scheme val="minor"/>
      </rPr>
      <t xml:space="preserve">N144,000. </t>
    </r>
    <r>
      <rPr>
        <sz val="16"/>
        <color theme="1"/>
        <rFont val="Calibri"/>
        <family val="2"/>
        <scheme val="minor"/>
      </rPr>
      <t xml:space="preserve">                                                     8) 60 bags of broiler (starter/finisher) feeds @ 4,500 per bag = </t>
    </r>
    <r>
      <rPr>
        <b/>
        <sz val="16"/>
        <color theme="1"/>
        <rFont val="Calibri"/>
        <family val="2"/>
        <scheme val="minor"/>
      </rPr>
      <t xml:space="preserve">N270,000.   </t>
    </r>
    <r>
      <rPr>
        <sz val="16"/>
        <color theme="1"/>
        <rFont val="Calibri"/>
        <family val="2"/>
        <scheme val="minor"/>
      </rPr>
      <t xml:space="preserve">                                                    (9) 45 bags  of fortified  fish feed of various sizes (2mm, 3mm, 4.5mm) @ 7000 each = </t>
    </r>
    <r>
      <rPr>
        <b/>
        <sz val="16"/>
        <color theme="1"/>
        <rFont val="Calibri"/>
        <family val="2"/>
        <scheme val="minor"/>
      </rPr>
      <t>N315,000</t>
    </r>
    <r>
      <rPr>
        <sz val="16"/>
        <color theme="1"/>
        <rFont val="Calibri"/>
        <family val="2"/>
        <scheme val="minor"/>
      </rPr>
      <t xml:space="preserve">    (10) 200 capacity mobile tarpouline fish Pond @ 50,000 x 6 = </t>
    </r>
    <r>
      <rPr>
        <b/>
        <sz val="16"/>
        <color theme="1"/>
        <rFont val="Calibri"/>
        <family val="2"/>
        <scheme val="minor"/>
      </rPr>
      <t xml:space="preserve">N300,000 </t>
    </r>
    <r>
      <rPr>
        <sz val="16"/>
        <color theme="1"/>
        <rFont val="Calibri"/>
        <family val="2"/>
        <scheme val="minor"/>
      </rPr>
      <t xml:space="preserve">                                                       (11) purchase of Fingerlings @N30 each x 900 = </t>
    </r>
    <r>
      <rPr>
        <b/>
        <sz val="16"/>
        <color theme="1"/>
        <rFont val="Calibri"/>
        <family val="2"/>
        <scheme val="minor"/>
      </rPr>
      <t>N27,000</t>
    </r>
    <r>
      <rPr>
        <sz val="16"/>
        <color theme="1"/>
        <rFont val="Calibri"/>
        <family val="2"/>
        <scheme val="minor"/>
      </rPr>
      <t xml:space="preserve">                                                                                    (12) purchase of 2 female and 1 male goat @ N15,000 each x  18=  N</t>
    </r>
    <r>
      <rPr>
        <b/>
        <sz val="16"/>
        <color theme="1"/>
        <rFont val="Calibri"/>
        <family val="2"/>
        <scheme val="minor"/>
      </rPr>
      <t xml:space="preserve">270,000.  </t>
    </r>
    <r>
      <rPr>
        <sz val="16"/>
        <color theme="1"/>
        <rFont val="Calibri"/>
        <family val="2"/>
        <scheme val="minor"/>
      </rPr>
      <t xml:space="preserve">                                   (13) Goat fortified formulated feeds @ N300/kg x  2,400kg = </t>
    </r>
    <r>
      <rPr>
        <b/>
        <sz val="16"/>
        <color theme="1"/>
        <rFont val="Calibri"/>
        <family val="2"/>
        <scheme val="minor"/>
      </rPr>
      <t>N720,000</t>
    </r>
    <r>
      <rPr>
        <sz val="16"/>
        <color theme="1"/>
        <rFont val="Calibri"/>
        <family val="2"/>
        <scheme val="minor"/>
      </rPr>
      <t xml:space="preserve">                                                         (14) purchase of 1 female and 1 male goat @ N25,000 each x  12=  </t>
    </r>
    <r>
      <rPr>
        <b/>
        <sz val="16"/>
        <color theme="1"/>
        <rFont val="Calibri"/>
        <family val="2"/>
        <scheme val="minor"/>
      </rPr>
      <t xml:space="preserve">N300,000. </t>
    </r>
    <r>
      <rPr>
        <sz val="16"/>
        <color theme="1"/>
        <rFont val="Calibri"/>
        <family val="2"/>
        <scheme val="minor"/>
      </rPr>
      <t xml:space="preserve">                                        (15) Sheep fortified formulated feeds @ N400/kg x  3,150kg = </t>
    </r>
    <r>
      <rPr>
        <b/>
        <sz val="16"/>
        <color theme="1"/>
        <rFont val="Calibri"/>
        <family val="2"/>
        <scheme val="minor"/>
      </rPr>
      <t xml:space="preserve">N1,260,000. </t>
    </r>
    <r>
      <rPr>
        <sz val="16"/>
        <color theme="1"/>
        <rFont val="Calibri"/>
        <family val="2"/>
        <scheme val="minor"/>
      </rPr>
      <t xml:space="preserve">                                                              (16) Logistics of All empowerment inputs = </t>
    </r>
    <r>
      <rPr>
        <b/>
        <sz val="16"/>
        <color theme="1"/>
        <rFont val="Calibri"/>
        <family val="2"/>
        <scheme val="minor"/>
      </rPr>
      <t xml:space="preserve">N210,000                                                   </t>
    </r>
    <r>
      <rPr>
        <sz val="16"/>
        <color theme="1"/>
        <rFont val="Calibri"/>
        <family val="2"/>
        <scheme val="minor"/>
      </rPr>
      <t xml:space="preserve">(17) Demonstrators @ 30,000 x 4 = N120,000 
</t>
    </r>
    <r>
      <rPr>
        <b/>
        <sz val="16"/>
        <color theme="1"/>
        <rFont val="Calibri"/>
        <family val="2"/>
        <scheme val="minor"/>
      </rPr>
      <t>Subtotal = N 3,200,000</t>
    </r>
    <r>
      <rPr>
        <sz val="16"/>
        <color theme="1"/>
        <rFont val="Calibri"/>
        <family val="2"/>
        <scheme val="minor"/>
      </rPr>
      <t xml:space="preserve">                                    TOTAL FOR 3 SENATORIAL DISTRICTS = N3,200,000 X 3 = </t>
    </r>
    <r>
      <rPr>
        <b/>
        <sz val="16"/>
        <color theme="1"/>
        <rFont val="Calibri"/>
        <family val="2"/>
        <scheme val="minor"/>
      </rPr>
      <t>N9,600,000</t>
    </r>
  </si>
  <si>
    <r>
      <rPr>
        <b/>
        <sz val="16"/>
        <rFont val="Calibri"/>
        <family val="2"/>
        <scheme val="minor"/>
      </rPr>
      <t>Cost for one Communiy</t>
    </r>
    <r>
      <rPr>
        <sz val="16"/>
        <rFont val="Calibri"/>
        <family val="2"/>
        <scheme val="minor"/>
      </rPr>
      <t xml:space="preserve">                  1. Communitiy mobilization/Transportation to and fro the communities @</t>
    </r>
    <r>
      <rPr>
        <b/>
        <sz val="16"/>
        <rFont val="Calibri"/>
        <family val="2"/>
        <scheme val="minor"/>
      </rPr>
      <t xml:space="preserve"> N160,000</t>
    </r>
    <r>
      <rPr>
        <sz val="16"/>
        <rFont val="Calibri"/>
        <family val="2"/>
        <scheme val="minor"/>
      </rPr>
      <t xml:space="preserve"> for 1 day.            2. Sanitationadvocacy in the concerned communities @N </t>
    </r>
    <r>
      <rPr>
        <b/>
        <sz val="16"/>
        <rFont val="Calibri"/>
        <family val="2"/>
        <scheme val="minor"/>
      </rPr>
      <t>73,000</t>
    </r>
    <r>
      <rPr>
        <sz val="16"/>
        <rFont val="Calibri"/>
        <family val="2"/>
        <scheme val="minor"/>
      </rPr>
      <t xml:space="preserve"> .          3. Honorarium for 4 facilitators @N30,000 each equal = </t>
    </r>
    <r>
      <rPr>
        <b/>
        <sz val="16"/>
        <rFont val="Calibri"/>
        <family val="2"/>
        <scheme val="minor"/>
      </rPr>
      <t>N120,000.</t>
    </r>
    <r>
      <rPr>
        <sz val="16"/>
        <rFont val="Calibri"/>
        <family val="2"/>
        <scheme val="minor"/>
      </rPr>
      <t xml:space="preserve">              4. Printing leaflets/sensitization items/banners @ </t>
    </r>
    <r>
      <rPr>
        <b/>
        <sz val="16"/>
        <rFont val="Calibri"/>
        <family val="2"/>
        <scheme val="minor"/>
      </rPr>
      <t>N140,000</t>
    </r>
    <r>
      <rPr>
        <sz val="16"/>
        <rFont val="Calibri"/>
        <family val="2"/>
        <scheme val="minor"/>
      </rPr>
      <t>.             5. Publicity/Media Coverage @</t>
    </r>
    <r>
      <rPr>
        <b/>
        <sz val="16"/>
        <rFont val="Calibri"/>
        <family val="2"/>
        <scheme val="minor"/>
      </rPr>
      <t>N100,000.</t>
    </r>
    <r>
      <rPr>
        <sz val="16"/>
        <rFont val="Calibri"/>
        <family val="2"/>
        <scheme val="minor"/>
      </rPr>
      <t xml:space="preserve">                       6. Miscelleneous @</t>
    </r>
    <r>
      <rPr>
        <b/>
        <sz val="16"/>
        <rFont val="Calibri"/>
        <family val="2"/>
        <scheme val="minor"/>
      </rPr>
      <t>N65,000</t>
    </r>
    <r>
      <rPr>
        <sz val="16"/>
        <rFont val="Calibri"/>
        <family val="2"/>
        <scheme val="minor"/>
      </rPr>
      <t xml:space="preserve">                                                                        </t>
    </r>
  </si>
  <si>
    <t>Production of flyers  
60,000 copiesx =N=7
Production of posters 
6,000 copies x =N=8
420,000 + 48,000
Fueling of vehicle 
at 10,000 x 10 days =100000
Personnel 
6 persons at 5,000 per day x 10 days= 300000</t>
  </si>
  <si>
    <t>MDAS</t>
  </si>
  <si>
    <t>MINISTRY OF AGRICULTURE (MOA)</t>
  </si>
  <si>
    <t>WOMEN AFFAIRS AND POVERTY ALLEVIATION</t>
  </si>
  <si>
    <t xml:space="preserve">Planning Meeting - 1) Transportation for 10 participants @ 5,000 each; Lunch for 10 participants @ 2,500. Two times – N75,000
Sensitization - 2) Transportation for 3 officers @ 5,000 each; Lunch for 3 officers @ 2,000 each; Rentals of 3 canopies @ 2,500 each, 5 dozen chairs @600 per dozen and 5 tables @ 600 each; Banner @ 8000; Refreshments for 60 farmers @ 1000 each – N102,500
Training-  "Renting of Hall @ 300,000 per day; PAS and Banners at a lump sum of 50,000; Hall decorations @ 50,000; Lunch/tea break for 100 participants @ 3000 each; Honorarium for 2 facilitators @25,000 each; Transportation for 100 participants @ 2500 each per day" – N2,000,000
4) Land preparation; Ploughing &amp; harrowing; planting materials; Agrochemicals; Manure; 3 weeding exercises &amp;harvesting @ N1,000,000
5) 100 Starter packs (Vit A cassava, QP Maize, OFSP &amp; rice &amp; Agrochemicals) @ 50,000 each; - N5,000,000
</t>
  </si>
  <si>
    <t>To train farmers on best practices on the production and uses of fertiliers.</t>
  </si>
  <si>
    <t>LSADA, MOA</t>
  </si>
  <si>
    <t>10 LGA</t>
  </si>
  <si>
    <t>To establish more school agric ultural farms and garden</t>
  </si>
  <si>
    <t>LSADA AND MOA</t>
  </si>
  <si>
    <t>6LGA</t>
  </si>
  <si>
    <t xml:space="preserve">To strenghten farmers on reduction of post harvest losses </t>
  </si>
  <si>
    <t>Across the state</t>
  </si>
  <si>
    <t xml:space="preserve">Monitoring visits to take place two times a month: Transportation for 10 people @ 15,000 per trip; Lunch @ 3000 each for 10 people = 90,000.00  Invitation letters for sensitization/despatch/reminders @ 50,000;  Renting of Hall for 1000 participants @ 500,000 ;Hall decoration @50,000; PAS and Banners at a lump sum of 50,000; Video coverage @30,000; Media coverage @ 100,000; Honorarium for 4 facilitators @25,000 each; Printing of programme of events @ 100,000; Lunch for 1000 participants @ 1500 each;  2,480,000.00 (Sentization to be done twice)
Production of certificates and stamps  110,000.00
</t>
  </si>
  <si>
    <t>To train farmers on best practices on the practice  and uses on pesticides for food stuf preservation.</t>
  </si>
  <si>
    <t>To conduct training and demonstration on local recipes</t>
  </si>
  <si>
    <t>No of road food sellers
trained on food
preservation.
No of farmers and
extension officers trained
on food preservation.
No of School Food Vend</t>
  </si>
  <si>
    <t xml:space="preserve">To showcase/exhibit all Agricultural
having Nutrition stands
staged at state and LG
level </t>
  </si>
  <si>
    <t>20 LGA/ 37LCDA</t>
  </si>
  <si>
    <t>Booking of stand @500,000; Banners (2)for stand @ 16,000; Rental of Projector and screen @ 30,000; rental of generator and fueling @ 40,000; Printing of IEC on Agric nutrition (2000) @30,000;Development of Agric nutrition documentary @ 100,000; Production of branded materials (50) (T shirts, caps, etc) @   200,000; Miscellenous expenses @ 20,000</t>
  </si>
  <si>
    <t>To upgrade existing agro based industry. To train on complenentary food packages using locally available ingrediet</t>
  </si>
  <si>
    <t xml:space="preserve">Lead- ADA (WIA&amp;N).           </t>
  </si>
  <si>
    <t xml:space="preserve">Trainng and demonsrtations for the locally available food for improved food nutrition </t>
  </si>
  <si>
    <t>6 LG</t>
  </si>
  <si>
    <t>3 senetorial disticts</t>
  </si>
  <si>
    <r>
      <t xml:space="preserve">To improve food and nutrition in the diet </t>
    </r>
    <r>
      <rPr>
        <sz val="16"/>
        <color theme="1"/>
        <rFont val="Calibri"/>
        <family val="2"/>
        <scheme val="minor"/>
      </rPr>
      <t>of a growing</t>
    </r>
    <r>
      <rPr>
        <sz val="16"/>
        <color rgb="FF000000"/>
        <rFont val="Calibri"/>
        <family val="2"/>
        <scheme val="minor"/>
      </rPr>
      <t xml:space="preserve"> child. To incorporate micro nutrient composition into the diet of a growing child.To increase the knowlPromotion of safe
practices on Pesticide
utilization for food stuff
preservationedge of nutrition among women.</t>
    </r>
  </si>
  <si>
    <r>
      <rPr>
        <b/>
        <sz val="16"/>
        <color theme="1"/>
        <rFont val="Calibri"/>
        <family val="2"/>
        <scheme val="minor"/>
      </rPr>
      <t>Lead- ADA (WIA&amp;N).</t>
    </r>
    <r>
      <rPr>
        <sz val="16"/>
        <color theme="1"/>
        <rFont val="Calibri"/>
        <family val="2"/>
        <scheme val="minor"/>
      </rPr>
      <t xml:space="preserve">                 
MOA -MLG&amp;CA</t>
    </r>
  </si>
  <si>
    <t>SUMMARY</t>
  </si>
  <si>
    <t>ACTIVITIES</t>
  </si>
  <si>
    <t>Developing and institutionalisation of poverty alleviation scheme/project to empower vulnerable household</t>
  </si>
  <si>
    <t>Promote awareness on good dietary habits and healthy lifestyles among the Youths/Elderly.</t>
  </si>
  <si>
    <t xml:space="preserve">Promote the establishment of farms and gardens Homes/ Rehabilitation centers.   </t>
  </si>
  <si>
    <t>Promote Monitoring and supportive supervision of Homes/Rehabilitation centers.</t>
  </si>
  <si>
    <t xml:space="preserve">Establishment/resuscitation of gardens in Homes and rehabilitation centers.                                                                                                        </t>
  </si>
  <si>
    <t>Promote the Nutrition  of Adolescents through Dietary Counseling  in Homes/ and Youth  centres</t>
  </si>
  <si>
    <t>Promote the nutrition  of Adolescents through Dietary Counseling  in Homes/Youth centres</t>
  </si>
  <si>
    <t xml:space="preserve">Awareness Creation on the right to Food and Nutrition in the existing Child Right Laws 2015 at all levels </t>
  </si>
  <si>
    <t xml:space="preserve">Capacity building of mother and care-givers in Early Child Care Development Centres(ECCD) to reduce the incidence of malnutrition especially in this era of COVID-19 Pandemic(Private).
</t>
  </si>
  <si>
    <t>Advocate for legislation of the prolongation of maternity leave and enactment of paternity leave for private sector workers.</t>
  </si>
  <si>
    <t xml:space="preserve"> Promote the Nutrition  of Adolescents especially during the COVID Era  through Dietary Counseling  in schools and Youth friendly centres</t>
  </si>
  <si>
    <t>Promote Early Initiation of breastfeeding within one hour of delivery through capacity building of HCP &amp; mothers in Private, Public &amp; TBAs in compliance with COVID-19 Protocol.</t>
  </si>
  <si>
    <t>Sustain Social and Behaviour Change Communication activities on IYCF during COVID era targeted at adolescents, pregnant women, and caregivers at all levels in public and private facilities .</t>
  </si>
  <si>
    <t>Training of more health workers on emergency and in-patient care of Severe Acute Malnutrition  (SAM) due to effect of the Pandemic as well as targetting the in vulnerable groups in Emergency Situations</t>
  </si>
  <si>
    <t>Provision of complementary foods to children with Moderate Acute Malnutrition (6-59 months) to reduce the incidence of malnutrition especially in this era of COVID-19.</t>
  </si>
  <si>
    <t>Promote and mount campaigns aimed at changing attitudes and practices of food sharing in favour of mothers and children.</t>
  </si>
  <si>
    <t>Public Enlightenment campaign on the comsumption of balanced diet.</t>
  </si>
  <si>
    <t>Support water supply and sanitation interventions across the state.</t>
  </si>
  <si>
    <t>Quarterly meetings of food handler supervision by MDAs</t>
  </si>
  <si>
    <t>Ensuring quality, safe and hygienic food along the food supply chain and food handlers certification</t>
  </si>
  <si>
    <t xml:space="preserve">Mitigating Malnutrition by Redusing Food wasted in Market space      </t>
  </si>
  <si>
    <t xml:space="preserve">Support Public water supply and Covid 19  preventive interventions for emergency situations in communities. </t>
  </si>
  <si>
    <t>Build the capacity
of  HODs
(Agric &amp; Social
services) and
Agric Desk
officers of 57
LGAs/LCDAs on
best farm
management
practices on
improved
techniques on
micronutrient
rich products
along the fish, sheep, and poultry value
chain.</t>
  </si>
  <si>
    <t>Promote
commercial food
production (Poultry/Egss , fish, Livestock Production) by
empowering
farmers'
cooperatives /
clusters and
private
commercial
farmers at the
LGAs and
community level (COVID 19 INTERVENTION)</t>
  </si>
  <si>
    <t>provision of water supply and hygeine infrastrutures.</t>
  </si>
  <si>
    <t>Advocacy/ Sensitization sanitation  and hygiene practices in rural communities across the state.</t>
  </si>
  <si>
    <t>Create nutrition desk and incorporate nutrition objectives into MDAs’ development policies, plans and programmes.</t>
  </si>
  <si>
    <t>Strengthen the coordination capacity of the Ministry of Economic Planning and Budget in the State and its Local Government counterparts with the required resources (Human,Financial and Material) for effective management and coordination of the policy</t>
  </si>
  <si>
    <t>Strengthen the capacity of Ministry of Economic Planning and Budget to mobilise resources for F&amp;N interventions</t>
  </si>
  <si>
    <t>Conduct regular appraisal and budget tracking, apply lessons learnt to all levels of F&amp;N budgetary processes.</t>
  </si>
  <si>
    <t>Develop Score Cards of lessons learnt on Budget tracking &amp; applications to SCFN</t>
  </si>
  <si>
    <t>Organize quarterly Nutrition Partners meetings.</t>
  </si>
  <si>
    <t>Organize quarterly meetings of State committee on Food and nutrition.</t>
  </si>
  <si>
    <t xml:space="preserve">Build the capacity of Nutrition desk officers in line MDAs through training &amp; retraining on resource mobilisation and allocation </t>
  </si>
  <si>
    <t xml:space="preserve">Quarterly meeting of food vendors </t>
  </si>
  <si>
    <t>Training of secondary school Food vendors on personal hygiene and combination of balance diet for proper development of the studentin.</t>
  </si>
  <si>
    <t>OUTPUT INDICATORS</t>
  </si>
  <si>
    <t>Conduct capacity building of Food and Nutrition teachers on  nutrition-sensistive education.</t>
  </si>
  <si>
    <t>3 days  ToT  training of 35 selected Food and Nutrition Teachers, Districts  and SUBEB officials</t>
  </si>
  <si>
    <t>To promote the nutrition  of Adolescents through Dietary Counseling  in schools and Youth centres</t>
  </si>
  <si>
    <t>1.500 adolescents that receive dietary counselling
 from centres.</t>
  </si>
  <si>
    <t>Conduct capacity building of Teachers &amp; SUBEB Desk officers on nutrition-sensitive education</t>
  </si>
  <si>
    <t>3 days  ToT  training of 35 selected Teachers and SUBEB officials</t>
  </si>
  <si>
    <t>Promote Monitoring and supportive supervision of school feeding programme</t>
  </si>
  <si>
    <t xml:space="preserve"> monitoring and supervision at the LGEA level.                                  2. Weekly         monitoring of schools  by the SUBEB School Home-Grown School Feeding Unit.</t>
  </si>
  <si>
    <t>Training of Home-Grown School Feeding Food vendors in the state</t>
  </si>
  <si>
    <t>skill acquisition training and empowerment programme for vulmerable women to make them economically independent.  2. Distribution of nutritional food packs to women undergoing skill acquisition programme.  3. fooddemostration preparation for selected indegent and rural women in the state  4. Sensitization of female community leaders and female political leaders on importance bresast  feeding</t>
  </si>
  <si>
    <t xml:space="preserve">250 adolescents received dietary counselling in                 10 Homes/Rehabilitation centres. </t>
  </si>
  <si>
    <t>A 3 days workshop programme for the Elderly/Homes and Youth centers.</t>
  </si>
  <si>
    <t xml:space="preserve">5 days sensitization programme. </t>
  </si>
  <si>
    <t xml:space="preserve">Monitoring of Homes/Rehabilitation centers </t>
  </si>
  <si>
    <t>500 adolescents that receive dietary counselling
 from Homes/Rehabilitation centres.</t>
  </si>
  <si>
    <t>1. Quarterly collaboration meetings held</t>
  </si>
  <si>
    <t xml:space="preserve">1.20 No of food premises and processing factories to be supervised monthly 
2. Zero tolerance to prevalence of foodborne illnesses 3.1000 of food handlers sensitized on food hygiene </t>
  </si>
  <si>
    <t>1. Market leaders sensitized on the need of mitigating food waste.   2) Value Chain connversion of almost food to be wasted to empowerment.</t>
  </si>
  <si>
    <t xml:space="preserve">1.No of functional water supply systems across the state                         
2.Nos of functional handwashing basin systems across the state. </t>
  </si>
  <si>
    <t xml:space="preserve">200 mothers &amp; care-givers trained.            4 workshops held
</t>
  </si>
  <si>
    <t xml:space="preserve">No of Advocacy visited
Legislation enacted
</t>
  </si>
  <si>
    <t xml:space="preserve">500 adolescents received dietary counselling                  10 centres provided dietary counselling </t>
  </si>
  <si>
    <t xml:space="preserve">. % of children who were put to breast within 1 hour of birth.   4 batches of trainings conducted </t>
  </si>
  <si>
    <t>1) 4 Media Activities such as radio jingles, TV done 2)4 Commercials/appearances, social media networking (facebook,twitter, istagram etc) done</t>
  </si>
  <si>
    <t xml:space="preserve"> 40 more health workers in (Gen.Hospitals, MCCs,Fed. Med. Centre/LUTH,Military Hospital and private),LASEMA empowered on nutrition in emergency</t>
  </si>
  <si>
    <t xml:space="preserve">1. Procurement of MNP for 501,600 MAM children (Projection based on Prevalence/Incidence of wasting @ 11.4% - MICS 2016 - 2017) .                                               2. Procurement of RUTF for 501,600 MAM children .                                       </t>
  </si>
  <si>
    <t xml:space="preserve">1. 114 Agric Personnel to be trianed .       2. 4 training essions to be carried out.        3. 2 farmers are to be trained  from each LGA/LCDA across poultry, fish, goat and sheep farming. </t>
  </si>
  <si>
    <t xml:space="preserve">1. No of registered
farmers'
cooperatives/clusters.
2. No of farmers'
cooperative/clusters
empowered.
3. No of farmers
(including private
commercial) trained on
best farm management
practices
Poultry/Egss , fish, Livestock Production. </t>
  </si>
  <si>
    <t>1.6 of functional water
supply systems,
2.6 of functional Wash hand basin 
systems in rural and
semi-urban area.</t>
  </si>
  <si>
    <t>6 selected communities of sensitisied and
triggered.</t>
  </si>
  <si>
    <t>12 line MDAs with nutrition Desk officers</t>
  </si>
  <si>
    <t>4 nos of meetings held</t>
  </si>
  <si>
    <t>35 participants trained</t>
  </si>
  <si>
    <t>Line MDAs with Budget tracking tool.</t>
  </si>
  <si>
    <t xml:space="preserve">score cards developed </t>
  </si>
  <si>
    <t>4 meetings held</t>
  </si>
  <si>
    <t>50 partcipants to be trained</t>
  </si>
  <si>
    <t>Production and airing of jingles on Radio Lagos</t>
  </si>
  <si>
    <t>Public Enlightenment campaign           MOI&amp;S</t>
  </si>
  <si>
    <t xml:space="preserve"> 25 gardens established in Homes/centers.</t>
  </si>
  <si>
    <t xml:space="preserve">1. 3 No of functional water supply systems (borehole, water storage device and  tap)        
2. 3 functional toilet systems across the state. </t>
  </si>
  <si>
    <t>3 senatorial disticts</t>
  </si>
  <si>
    <t>MOH</t>
  </si>
  <si>
    <r>
      <t xml:space="preserve">1. Hall/PAS/Infocus @N180,000 x 4 days; = </t>
    </r>
    <r>
      <rPr>
        <b/>
        <sz val="16"/>
        <rFont val="Calibri"/>
        <family val="2"/>
        <scheme val="minor"/>
      </rPr>
      <t>N720,000</t>
    </r>
    <r>
      <rPr>
        <sz val="16"/>
        <rFont val="Calibri"/>
        <family val="2"/>
        <scheme val="minor"/>
      </rPr>
      <t xml:space="preserve">                                                                                     2) Lunch for  200 Participants + 4 Facilitators + 2 Support Staff + 1 Driver (@N2500 x 57) x 4 days = </t>
    </r>
    <r>
      <rPr>
        <b/>
        <sz val="16"/>
        <rFont val="Calibri"/>
        <family val="2"/>
        <scheme val="minor"/>
      </rPr>
      <t>N570,000</t>
    </r>
    <r>
      <rPr>
        <sz val="16"/>
        <rFont val="Calibri"/>
        <family val="2"/>
        <scheme val="minor"/>
      </rPr>
      <t xml:space="preserve">                                                              3) Stationery/Writing Pad  @N500 x 200 = </t>
    </r>
    <r>
      <rPr>
        <b/>
        <sz val="16"/>
        <rFont val="Calibri"/>
        <family val="2"/>
        <scheme val="minor"/>
      </rPr>
      <t>N100,000</t>
    </r>
    <r>
      <rPr>
        <sz val="16"/>
        <rFont val="Calibri"/>
        <family val="2"/>
        <scheme val="minor"/>
      </rPr>
      <t xml:space="preserve">                                                                  5) Honorarium @N20,000 x 4 =80,000 Facilitators x 4days = </t>
    </r>
    <r>
      <rPr>
        <b/>
        <sz val="16"/>
        <rFont val="Calibri"/>
        <family val="2"/>
        <scheme val="minor"/>
      </rPr>
      <t xml:space="preserve">N320,000                                                                </t>
    </r>
    <r>
      <rPr>
        <sz val="16"/>
        <rFont val="Calibri"/>
        <family val="2"/>
        <scheme val="minor"/>
      </rPr>
      <t xml:space="preserve">6) Transportation Stipend for 200 Participants @ N3,000 = </t>
    </r>
    <r>
      <rPr>
        <b/>
        <sz val="16"/>
        <rFont val="Calibri"/>
        <family val="2"/>
        <scheme val="minor"/>
      </rPr>
      <t>N600,000</t>
    </r>
    <r>
      <rPr>
        <sz val="16"/>
        <rFont val="Calibri"/>
        <family val="2"/>
        <scheme val="minor"/>
      </rPr>
      <t xml:space="preserve">                                                                      7) Transportation Stipend for  2 Support staff + 1 Driver @ N5,000 x 4 days =</t>
    </r>
    <r>
      <rPr>
        <b/>
        <sz val="16"/>
        <rFont val="Calibri"/>
        <family val="2"/>
        <scheme val="minor"/>
      </rPr>
      <t>N60,000</t>
    </r>
    <r>
      <rPr>
        <sz val="16"/>
        <rFont val="Calibri"/>
        <family val="2"/>
        <scheme val="minor"/>
      </rPr>
      <t xml:space="preserve">.                       8) Logistics (Telephone Calls, Dispatch of Letters, Photograph etc </t>
    </r>
    <r>
      <rPr>
        <b/>
        <sz val="16"/>
        <rFont val="Calibri"/>
        <family val="2"/>
        <scheme val="minor"/>
      </rPr>
      <t>N30,000</t>
    </r>
  </si>
  <si>
    <t xml:space="preserve"> 1. Hall/PAS/Infocus @N200,000                                                     2) Transportation stipend for 60 (57 delegates+ 2 suppport staff+ 1 driver @N20,000 each =1,200,000                                                                                                                    3) Tea break @N2500 x 66= 165,000                                                     5) Lunch @N3500 x 66= 231,000                                                                                                         6) Stationery/Advocacy kit @N2000 x 66= 132,000                                                                                                                           7) Honorarium @N50,000 x 4 =  200,000 
8) Logistics(Telephone Calls, Dispatch of Letters, Photograph etc @N50,000                                       </t>
  </si>
  <si>
    <t xml:space="preserve">Sensitization of all 57 LCDA chairmen 
Legislation enacted
</t>
  </si>
  <si>
    <t>1) Procurement of  Vitamin A caps; 
2) Distribution to 376 wards</t>
  </si>
  <si>
    <t xml:space="preserve"> 100 more health workers in 5 batches (Gen.Hospitals, MCCs,Fed. Med. Centre/LUTH,Military Hospital and private),LASEMA empowered on nutrition in emergency</t>
  </si>
  <si>
    <r>
      <t xml:space="preserve">1) Hall/PAS/Infocus = N180,000 x 5 days </t>
    </r>
    <r>
      <rPr>
        <b/>
        <sz val="16"/>
        <color theme="1"/>
        <rFont val="Calibri"/>
        <family val="2"/>
        <scheme val="minor"/>
      </rPr>
      <t>=N900,000</t>
    </r>
    <r>
      <rPr>
        <sz val="16"/>
        <color theme="1"/>
        <rFont val="Calibri"/>
        <family val="2"/>
        <scheme val="minor"/>
      </rPr>
      <t xml:space="preserve">
2) Banner @10,000 =N10,000 x 5</t>
    </r>
    <r>
      <rPr>
        <b/>
        <sz val="16"/>
        <color theme="1"/>
        <rFont val="Calibri"/>
        <family val="2"/>
        <scheme val="minor"/>
      </rPr>
      <t xml:space="preserve"> </t>
    </r>
    <r>
      <rPr>
        <sz val="16"/>
        <color theme="1"/>
        <rFont val="Calibri"/>
        <family val="2"/>
        <scheme val="minor"/>
      </rPr>
      <t xml:space="preserve">days </t>
    </r>
    <r>
      <rPr>
        <b/>
        <sz val="16"/>
        <color theme="1"/>
        <rFont val="Calibri"/>
        <family val="2"/>
        <scheme val="minor"/>
      </rPr>
      <t>=N50,000</t>
    </r>
    <r>
      <rPr>
        <sz val="16"/>
        <color theme="1"/>
        <rFont val="Calibri"/>
        <family val="2"/>
        <scheme val="minor"/>
      </rPr>
      <t xml:space="preserve">
3) Tea break @N1500 x (20 Participants + 4 Facilitators + 2 Support Staff + 1 driver ) x 5 days =</t>
    </r>
    <r>
      <rPr>
        <b/>
        <sz val="16"/>
        <color theme="1"/>
        <rFont val="Calibri"/>
        <family val="2"/>
        <scheme val="minor"/>
      </rPr>
      <t xml:space="preserve">N202,000 </t>
    </r>
    <r>
      <rPr>
        <sz val="16"/>
        <color theme="1"/>
        <rFont val="Calibri"/>
        <family val="2"/>
        <scheme val="minor"/>
      </rPr>
      <t xml:space="preserve">
4) Lunch @N3000 x 20 x 4 Facilitators x 2 Support Staff + 1 driver for 5 days = </t>
    </r>
    <r>
      <rPr>
        <b/>
        <sz val="16"/>
        <color theme="1"/>
        <rFont val="Calibri"/>
        <family val="2"/>
        <scheme val="minor"/>
      </rPr>
      <t xml:space="preserve">N405,000
</t>
    </r>
    <r>
      <rPr>
        <sz val="16"/>
        <color theme="1"/>
        <rFont val="Calibri"/>
        <family val="2"/>
        <scheme val="minor"/>
      </rPr>
      <t>5</t>
    </r>
    <r>
      <rPr>
        <b/>
        <sz val="16"/>
        <color theme="1"/>
        <rFont val="Calibri"/>
        <family val="2"/>
        <scheme val="minor"/>
      </rPr>
      <t xml:space="preserve">) </t>
    </r>
    <r>
      <rPr>
        <sz val="16"/>
        <color theme="1"/>
        <rFont val="Calibri"/>
        <family val="2"/>
        <scheme val="minor"/>
      </rPr>
      <t xml:space="preserve">Printing of Information Booklet  (Printing of 100 MUAC Tapes + 100  Manual booklet + 100 Step by Step  @ N487 each = </t>
    </r>
    <r>
      <rPr>
        <b/>
        <sz val="16"/>
        <color theme="1"/>
        <rFont val="Calibri"/>
        <family val="2"/>
        <scheme val="minor"/>
      </rPr>
      <t>N146,100</t>
    </r>
    <r>
      <rPr>
        <sz val="16"/>
        <color theme="1"/>
        <rFont val="Calibri"/>
        <family val="2"/>
        <scheme val="minor"/>
      </rPr>
      <t xml:space="preserve">
6) Fueling  @ N5,000.00 x 5 =</t>
    </r>
    <r>
      <rPr>
        <b/>
        <sz val="16"/>
        <color theme="1"/>
        <rFont val="Calibri"/>
        <family val="2"/>
        <scheme val="minor"/>
      </rPr>
      <t>N 25,000.00</t>
    </r>
    <r>
      <rPr>
        <sz val="16"/>
        <color theme="1"/>
        <rFont val="Calibri"/>
        <family val="2"/>
        <scheme val="minor"/>
      </rPr>
      <t xml:space="preserve">    
7) Training &amp; Documentation materials (2 Box of A4 paper @9,000, 2 Flip Charts @ 1,000 = N2,000, Marker @ N1,000, Binding @ N1,500) =</t>
    </r>
    <r>
      <rPr>
        <b/>
        <sz val="16"/>
        <color theme="1"/>
        <rFont val="Calibri"/>
        <family val="2"/>
        <scheme val="minor"/>
      </rPr>
      <t xml:space="preserve"> N22,500.00</t>
    </r>
    <r>
      <rPr>
        <sz val="16"/>
        <color theme="1"/>
        <rFont val="Calibri"/>
        <family val="2"/>
        <scheme val="minor"/>
      </rPr>
      <t xml:space="preserve">  
8) Stationeries @N1000 x 20 x 5days =</t>
    </r>
    <r>
      <rPr>
        <b/>
        <sz val="16"/>
        <color theme="1"/>
        <rFont val="Calibri"/>
        <family val="2"/>
        <scheme val="minor"/>
      </rPr>
      <t>N100,000</t>
    </r>
    <r>
      <rPr>
        <sz val="16"/>
        <color theme="1"/>
        <rFont val="Calibri"/>
        <family val="2"/>
        <scheme val="minor"/>
      </rPr>
      <t xml:space="preserve">
9) Production of IEC Materials @N500 x 1500 copies = </t>
    </r>
    <r>
      <rPr>
        <b/>
        <sz val="16"/>
        <color theme="1"/>
        <rFont val="Calibri"/>
        <family val="2"/>
        <scheme val="minor"/>
      </rPr>
      <t>N750,000</t>
    </r>
    <r>
      <rPr>
        <sz val="16"/>
        <color theme="1"/>
        <rFont val="Calibri"/>
        <family val="2"/>
        <scheme val="minor"/>
      </rPr>
      <t xml:space="preserve">
10) Honorarium @N30,000 x 4 facilitators x 5 days </t>
    </r>
    <r>
      <rPr>
        <b/>
        <sz val="16"/>
        <color theme="1"/>
        <rFont val="Calibri"/>
        <family val="2"/>
        <scheme val="minor"/>
      </rPr>
      <t>=N600,000</t>
    </r>
    <r>
      <rPr>
        <sz val="16"/>
        <color theme="1"/>
        <rFont val="Calibri"/>
        <family val="2"/>
        <scheme val="minor"/>
      </rPr>
      <t xml:space="preserve">
11)Transportation stipend @ N5,000 x 20 participants
x 2 Support staff x + 1 driver X 5 days =</t>
    </r>
    <r>
      <rPr>
        <b/>
        <sz val="16"/>
        <color theme="1"/>
        <rFont val="Calibri"/>
        <family val="2"/>
        <scheme val="minor"/>
      </rPr>
      <t>N 575,000
12</t>
    </r>
    <r>
      <rPr>
        <sz val="16"/>
        <color theme="1"/>
        <rFont val="Calibri"/>
        <family val="2"/>
        <scheme val="minor"/>
      </rPr>
      <t>)</t>
    </r>
    <r>
      <rPr>
        <b/>
        <sz val="16"/>
        <color theme="1"/>
        <rFont val="Calibri"/>
        <family val="2"/>
        <scheme val="minor"/>
      </rPr>
      <t xml:space="preserve"> </t>
    </r>
    <r>
      <rPr>
        <sz val="16"/>
        <color theme="1"/>
        <rFont val="Calibri"/>
        <family val="2"/>
        <scheme val="minor"/>
      </rPr>
      <t>Logistics =</t>
    </r>
    <r>
      <rPr>
        <b/>
        <sz val="16"/>
        <color theme="1"/>
        <rFont val="Calibri"/>
        <family val="2"/>
        <scheme val="minor"/>
      </rPr>
      <t xml:space="preserve"> N74,400</t>
    </r>
  </si>
  <si>
    <t xml:space="preserve"> Sustain on-going vitamin A supplementation for routine services for under-5 children  </t>
  </si>
  <si>
    <t>20 LGAs</t>
  </si>
  <si>
    <r>
      <t xml:space="preserve">1) 3750 bottles/500 caps of 100,000iu Vit. A @N 2,560 = </t>
    </r>
    <r>
      <rPr>
        <b/>
        <sz val="16"/>
        <color theme="1"/>
        <rFont val="Calibri"/>
        <family val="2"/>
        <scheme val="minor"/>
      </rPr>
      <t xml:space="preserve">9,600,000 </t>
    </r>
    <r>
      <rPr>
        <sz val="16"/>
        <color theme="1"/>
        <rFont val="Calibri"/>
        <family val="2"/>
        <scheme val="minor"/>
      </rPr>
      <t xml:space="preserve">                                   
2) 3800 bottles/500 caps of 200,000iu Vit. A @N 3,280= </t>
    </r>
    <r>
      <rPr>
        <b/>
        <sz val="16"/>
        <color theme="1"/>
        <rFont val="Calibri"/>
        <family val="2"/>
        <scheme val="minor"/>
      </rPr>
      <t xml:space="preserve">12,464,000 </t>
    </r>
    <r>
      <rPr>
        <sz val="16"/>
        <color theme="1"/>
        <rFont val="Calibri"/>
        <family val="2"/>
        <scheme val="minor"/>
      </rPr>
      <t xml:space="preserve">           
3) Logistics @ </t>
    </r>
    <r>
      <rPr>
        <b/>
        <sz val="16"/>
        <color theme="1"/>
        <rFont val="Calibri"/>
        <family val="2"/>
        <scheme val="minor"/>
      </rPr>
      <t xml:space="preserve"> 64,500</t>
    </r>
  </si>
  <si>
    <t>SCFN 2021 ANNUAL OPERATIONAL PLAN (AOP)</t>
  </si>
  <si>
    <t xml:space="preserve">1 per districts across the state </t>
  </si>
</sst>
</file>

<file path=xl/styles.xml><?xml version="1.0" encoding="utf-8"?>
<styleSheet xmlns="http://schemas.openxmlformats.org/spreadsheetml/2006/main">
  <numFmts count="4">
    <numFmt numFmtId="164" formatCode="_(* #,##0.00_);_(* \(#,##0.00\);_(* &quot;-&quot;??_);_(@_)"/>
    <numFmt numFmtId="165" formatCode="_-* #,##0.00_-;\-* #,##0.00_-;_-* &quot;-&quot;??_-;_-@_-"/>
    <numFmt numFmtId="166" formatCode="_(* #,##0.000_);_(* \(#,##0.000\);_(* &quot;-&quot;??.0_);_(@_)"/>
    <numFmt numFmtId="167" formatCode="_(* #,##0_);_(* \(#,##0\);_(* &quot;-&quot;??_);_(@_)"/>
  </numFmts>
  <fonts count="22">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6"/>
      <color theme="1"/>
      <name val="Calibri"/>
      <family val="2"/>
      <scheme val="minor"/>
    </font>
    <font>
      <b/>
      <sz val="11"/>
      <color theme="1"/>
      <name val="Calibri"/>
      <family val="2"/>
      <scheme val="minor"/>
    </font>
    <font>
      <sz val="12"/>
      <name val="Garamond"/>
      <family val="1"/>
    </font>
    <font>
      <u/>
      <sz val="11"/>
      <color theme="10"/>
      <name val="Calibri"/>
      <family val="2"/>
      <scheme val="minor"/>
    </font>
    <font>
      <b/>
      <sz val="18"/>
      <color theme="1"/>
      <name val="Calibri"/>
      <family val="2"/>
      <scheme val="minor"/>
    </font>
    <font>
      <b/>
      <sz val="18"/>
      <name val="Calibri"/>
      <family val="2"/>
      <scheme val="minor"/>
    </font>
    <font>
      <sz val="14"/>
      <color theme="1"/>
      <name val="Calibri"/>
      <family val="2"/>
      <scheme val="minor"/>
    </font>
    <font>
      <b/>
      <sz val="16"/>
      <color theme="1"/>
      <name val="Calibri"/>
      <family val="2"/>
      <scheme val="minor"/>
    </font>
    <font>
      <b/>
      <sz val="16"/>
      <name val="Calibri"/>
      <family val="2"/>
      <scheme val="minor"/>
    </font>
    <font>
      <sz val="16"/>
      <name val="Calibri"/>
      <family val="2"/>
      <scheme val="minor"/>
    </font>
    <font>
      <b/>
      <sz val="18"/>
      <color rgb="FF000000"/>
      <name val="Calibri"/>
      <family val="2"/>
      <scheme val="minor"/>
    </font>
    <font>
      <sz val="16"/>
      <color rgb="FF000000"/>
      <name val="Calibri"/>
      <family val="2"/>
      <scheme val="minor"/>
    </font>
    <font>
      <b/>
      <sz val="16"/>
      <color rgb="FF000000"/>
      <name val="Calibri"/>
      <family val="2"/>
      <scheme val="minor"/>
    </font>
    <font>
      <b/>
      <sz val="20"/>
      <color theme="1"/>
      <name val="Calibri"/>
      <family val="2"/>
      <scheme val="minor"/>
    </font>
    <font>
      <sz val="16"/>
      <name val="Calibri"/>
      <family val="2"/>
    </font>
    <font>
      <sz val="16"/>
      <color theme="1"/>
      <name val="Garamond"/>
      <family val="1"/>
    </font>
    <font>
      <sz val="16"/>
      <name val="Cambria"/>
      <family val="1"/>
    </font>
    <font>
      <sz val="12"/>
      <color theme="1"/>
      <name val="Times New Roman"/>
      <family val="1"/>
    </font>
  </fonts>
  <fills count="5">
    <fill>
      <patternFill patternType="none"/>
    </fill>
    <fill>
      <patternFill patternType="gray125"/>
    </fill>
    <fill>
      <patternFill patternType="solid">
        <fgColor rgb="FF0070C0"/>
        <bgColor indexed="64"/>
      </patternFill>
    </fill>
    <fill>
      <patternFill patternType="solid">
        <fgColor rgb="FFFFFF00"/>
        <bgColor indexed="64"/>
      </patternFill>
    </fill>
    <fill>
      <patternFill patternType="solid">
        <fgColor theme="0"/>
        <bgColor indexed="64"/>
      </patternFill>
    </fill>
  </fills>
  <borders count="3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auto="1"/>
      </left>
      <right/>
      <top/>
      <bottom style="thin">
        <color auto="1"/>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medium">
        <color rgb="FF000000"/>
      </left>
      <right/>
      <top style="medium">
        <color rgb="FF000000"/>
      </top>
      <bottom/>
      <diagonal/>
    </border>
    <border>
      <left/>
      <right/>
      <top style="thin">
        <color rgb="FF000000"/>
      </top>
      <bottom/>
      <diagonal/>
    </border>
    <border>
      <left/>
      <right style="thin">
        <color rgb="FF000000"/>
      </right>
      <top/>
      <bottom/>
      <diagonal/>
    </border>
    <border>
      <left/>
      <right style="thin">
        <color indexed="64"/>
      </right>
      <top style="thin">
        <color indexed="64"/>
      </top>
      <bottom/>
      <diagonal/>
    </border>
  </borders>
  <cellStyleXfs count="9">
    <xf numFmtId="0" fontId="0" fillId="0" borderId="0"/>
    <xf numFmtId="164" fontId="3" fillId="0" borderId="0" applyFont="0" applyFill="0" applyBorder="0" applyAlignment="0" applyProtection="0"/>
    <xf numFmtId="0" fontId="7" fillId="0" borderId="0" applyNumberFormat="0" applyFill="0" applyBorder="0" applyAlignment="0" applyProtection="0"/>
    <xf numFmtId="0" fontId="2" fillId="0" borderId="0"/>
    <xf numFmtId="164" fontId="2"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cellStyleXfs>
  <cellXfs count="226">
    <xf numFmtId="0" fontId="0" fillId="0" borderId="0" xfId="0"/>
    <xf numFmtId="0" fontId="0" fillId="0" borderId="0" xfId="0" applyFont="1" applyAlignment="1"/>
    <xf numFmtId="0" fontId="4" fillId="2" borderId="0" xfId="0" applyFont="1" applyFill="1"/>
    <xf numFmtId="0" fontId="0" fillId="0" borderId="0" xfId="0" applyAlignment="1">
      <alignment vertical="top"/>
    </xf>
    <xf numFmtId="0" fontId="0" fillId="0" borderId="2" xfId="0" applyBorder="1"/>
    <xf numFmtId="0" fontId="5" fillId="0" borderId="2" xfId="0" applyFont="1" applyBorder="1"/>
    <xf numFmtId="0" fontId="6" fillId="0" borderId="2" xfId="0" applyFont="1" applyBorder="1" applyAlignment="1">
      <alignment wrapText="1"/>
    </xf>
    <xf numFmtId="0" fontId="6" fillId="0" borderId="0" xfId="0" applyFont="1"/>
    <xf numFmtId="0" fontId="10" fillId="0" borderId="2" xfId="0" applyFont="1" applyBorder="1"/>
    <xf numFmtId="0" fontId="11" fillId="0" borderId="2" xfId="0" applyFont="1" applyBorder="1"/>
    <xf numFmtId="0" fontId="4" fillId="0" borderId="2" xfId="0" applyFont="1" applyBorder="1"/>
    <xf numFmtId="164" fontId="11" fillId="0" borderId="2" xfId="0" applyNumberFormat="1" applyFont="1" applyBorder="1"/>
    <xf numFmtId="0" fontId="11" fillId="0" borderId="0" xfId="0" applyFont="1"/>
    <xf numFmtId="0" fontId="8" fillId="0" borderId="0" xfId="0" applyFont="1"/>
    <xf numFmtId="0" fontId="4" fillId="0" borderId="0" xfId="0" applyFont="1"/>
    <xf numFmtId="0" fontId="12" fillId="0" borderId="1" xfId="0" applyFont="1" applyBorder="1" applyAlignment="1"/>
    <xf numFmtId="0" fontId="13" fillId="0" borderId="0" xfId="0" applyFont="1" applyBorder="1"/>
    <xf numFmtId="0" fontId="8" fillId="0" borderId="2" xfId="0" applyFont="1" applyBorder="1"/>
    <xf numFmtId="164" fontId="14" fillId="0" borderId="2" xfId="0" applyNumberFormat="1" applyFont="1" applyBorder="1" applyAlignment="1">
      <alignment horizontal="left" vertical="top" readingOrder="1"/>
    </xf>
    <xf numFmtId="0" fontId="9" fillId="0" borderId="4" xfId="0" applyFont="1" applyBorder="1" applyAlignment="1">
      <alignment wrapText="1"/>
    </xf>
    <xf numFmtId="164" fontId="14" fillId="0" borderId="2" xfId="0" applyNumberFormat="1" applyFont="1" applyBorder="1" applyAlignment="1">
      <alignment vertical="top"/>
    </xf>
    <xf numFmtId="0" fontId="4" fillId="0" borderId="0" xfId="0" applyFont="1" applyAlignment="1"/>
    <xf numFmtId="0" fontId="4" fillId="3" borderId="2" xfId="0" applyFont="1" applyFill="1" applyBorder="1" applyAlignment="1">
      <alignment wrapText="1"/>
    </xf>
    <xf numFmtId="0" fontId="4" fillId="0" borderId="2" xfId="0" applyFont="1" applyBorder="1" applyAlignment="1">
      <alignment vertical="top" wrapText="1"/>
    </xf>
    <xf numFmtId="0" fontId="4" fillId="0" borderId="0" xfId="0" applyFont="1" applyAlignment="1">
      <alignment vertical="top" wrapText="1"/>
    </xf>
    <xf numFmtId="0" fontId="4" fillId="0" borderId="2" xfId="0" applyFont="1" applyBorder="1" applyAlignment="1">
      <alignment vertical="center" wrapText="1"/>
    </xf>
    <xf numFmtId="164" fontId="4" fillId="0" borderId="2" xfId="1" applyFont="1" applyBorder="1" applyAlignment="1">
      <alignment vertical="top"/>
    </xf>
    <xf numFmtId="0" fontId="4" fillId="0" borderId="2" xfId="0" applyFont="1" applyBorder="1" applyAlignment="1">
      <alignment vertical="top"/>
    </xf>
    <xf numFmtId="3" fontId="4" fillId="0" borderId="2" xfId="0" applyNumberFormat="1" applyFont="1" applyBorder="1" applyAlignment="1">
      <alignment vertical="top"/>
    </xf>
    <xf numFmtId="0" fontId="13" fillId="0" borderId="2" xfId="0" applyFont="1" applyBorder="1" applyAlignment="1">
      <alignment vertical="top" wrapText="1"/>
    </xf>
    <xf numFmtId="0" fontId="11" fillId="0" borderId="2" xfId="0" applyFont="1" applyBorder="1" applyAlignment="1">
      <alignment vertical="top" wrapText="1"/>
    </xf>
    <xf numFmtId="0" fontId="12" fillId="0" borderId="2" xfId="0" applyFont="1" applyBorder="1" applyAlignment="1">
      <alignment vertical="top" wrapText="1"/>
    </xf>
    <xf numFmtId="0" fontId="13" fillId="0" borderId="2" xfId="0" applyFont="1" applyBorder="1" applyAlignment="1">
      <alignment horizontal="left" vertical="top" wrapText="1" readingOrder="1"/>
    </xf>
    <xf numFmtId="0" fontId="13" fillId="0" borderId="2" xfId="0" applyFont="1" applyBorder="1" applyAlignment="1">
      <alignment horizontal="center" vertical="top" wrapText="1"/>
    </xf>
    <xf numFmtId="164" fontId="15" fillId="0" borderId="2" xfId="0" applyNumberFormat="1" applyFont="1" applyBorder="1" applyAlignment="1">
      <alignment horizontal="left" vertical="top" readingOrder="1"/>
    </xf>
    <xf numFmtId="0" fontId="12" fillId="0" borderId="2" xfId="0" applyFont="1" applyFill="1" applyBorder="1" applyAlignment="1">
      <alignment vertical="top" wrapText="1"/>
    </xf>
    <xf numFmtId="0" fontId="12" fillId="0" borderId="2" xfId="0" applyFont="1" applyBorder="1" applyAlignment="1">
      <alignment horizontal="left" vertical="top" wrapText="1" indent="10" readingOrder="1"/>
    </xf>
    <xf numFmtId="164" fontId="16" fillId="0" borderId="2" xfId="0" applyNumberFormat="1" applyFont="1" applyBorder="1" applyAlignment="1">
      <alignment horizontal="left" vertical="top" readingOrder="1"/>
    </xf>
    <xf numFmtId="0" fontId="4" fillId="2" borderId="2" xfId="0" applyFont="1" applyFill="1" applyBorder="1" applyAlignment="1">
      <alignment wrapText="1"/>
    </xf>
    <xf numFmtId="0" fontId="13" fillId="0" borderId="2" xfId="0" applyFont="1" applyBorder="1" applyAlignment="1">
      <alignment wrapText="1"/>
    </xf>
    <xf numFmtId="0" fontId="15" fillId="0" borderId="2" xfId="0" applyFont="1" applyBorder="1" applyAlignment="1">
      <alignment vertical="top" wrapText="1"/>
    </xf>
    <xf numFmtId="0" fontId="13" fillId="0" borderId="2" xfId="0" applyFont="1" applyBorder="1" applyAlignment="1">
      <alignment vertical="top"/>
    </xf>
    <xf numFmtId="164" fontId="15" fillId="0" borderId="2" xfId="0" applyNumberFormat="1" applyFont="1" applyBorder="1" applyAlignment="1">
      <alignment vertical="top"/>
    </xf>
    <xf numFmtId="0" fontId="12" fillId="0" borderId="4" xfId="0" applyFont="1" applyBorder="1" applyAlignment="1">
      <alignment vertical="top" wrapText="1"/>
    </xf>
    <xf numFmtId="0" fontId="13" fillId="0" borderId="5" xfId="0" applyFont="1" applyBorder="1" applyAlignment="1">
      <alignment vertical="top" wrapText="1"/>
    </xf>
    <xf numFmtId="0" fontId="13" fillId="0" borderId="6" xfId="0" applyFont="1" applyBorder="1" applyAlignment="1">
      <alignment horizontal="left" vertical="top" wrapText="1" readingOrder="1"/>
    </xf>
    <xf numFmtId="164" fontId="15" fillId="0" borderId="6" xfId="0" applyNumberFormat="1" applyFont="1" applyBorder="1" applyAlignment="1">
      <alignment horizontal="left" vertical="top" readingOrder="1"/>
    </xf>
    <xf numFmtId="0" fontId="12" fillId="0" borderId="2" xfId="0" applyFont="1" applyBorder="1" applyAlignment="1">
      <alignment horizontal="left" vertical="top" wrapText="1"/>
    </xf>
    <xf numFmtId="0" fontId="13" fillId="0" borderId="7" xfId="0" applyFont="1" applyBorder="1" applyAlignment="1">
      <alignment horizontal="center" vertical="top" wrapText="1"/>
    </xf>
    <xf numFmtId="0" fontId="13" fillId="0" borderId="8" xfId="2" applyFont="1" applyBorder="1" applyAlignment="1">
      <alignment horizontal="left" vertical="top" wrapText="1" readingOrder="1"/>
    </xf>
    <xf numFmtId="164" fontId="15" fillId="0" borderId="8" xfId="0" applyNumberFormat="1" applyFont="1" applyBorder="1" applyAlignment="1">
      <alignment horizontal="left" vertical="top" readingOrder="1"/>
    </xf>
    <xf numFmtId="0" fontId="13" fillId="0" borderId="7" xfId="0" applyFont="1" applyBorder="1" applyAlignment="1">
      <alignment vertical="top" wrapText="1"/>
    </xf>
    <xf numFmtId="0" fontId="15" fillId="0" borderId="2" xfId="0" applyFont="1" applyBorder="1"/>
    <xf numFmtId="0" fontId="13" fillId="0" borderId="9" xfId="0" applyFont="1" applyBorder="1" applyAlignment="1">
      <alignment horizontal="center" vertical="top" wrapText="1"/>
    </xf>
    <xf numFmtId="0" fontId="13" fillId="0" borderId="10" xfId="0" applyFont="1" applyBorder="1" applyAlignment="1">
      <alignment horizontal="left" vertical="top" wrapText="1" readingOrder="1"/>
    </xf>
    <xf numFmtId="164" fontId="15" fillId="0" borderId="10" xfId="0" applyNumberFormat="1" applyFont="1" applyBorder="1" applyAlignment="1">
      <alignment horizontal="left" vertical="top" readingOrder="1"/>
    </xf>
    <xf numFmtId="0" fontId="13" fillId="0" borderId="9" xfId="0" applyFont="1" applyBorder="1" applyAlignment="1">
      <alignment vertical="top" wrapText="1"/>
    </xf>
    <xf numFmtId="0" fontId="13" fillId="0" borderId="7" xfId="0" applyFont="1" applyBorder="1" applyAlignment="1">
      <alignment wrapText="1"/>
    </xf>
    <xf numFmtId="0" fontId="4" fillId="0" borderId="7" xfId="0" applyFont="1" applyBorder="1" applyAlignment="1">
      <alignment vertical="top" wrapText="1"/>
    </xf>
    <xf numFmtId="0" fontId="13" fillId="0" borderId="8" xfId="0" applyFont="1" applyBorder="1" applyAlignment="1">
      <alignment horizontal="left" vertical="top" wrapText="1" readingOrder="1"/>
    </xf>
    <xf numFmtId="0" fontId="12" fillId="0" borderId="4" xfId="0" applyFont="1" applyBorder="1" applyAlignment="1">
      <alignment wrapText="1"/>
    </xf>
    <xf numFmtId="0" fontId="13" fillId="0" borderId="4" xfId="0" applyFont="1" applyBorder="1" applyAlignment="1">
      <alignment wrapText="1"/>
    </xf>
    <xf numFmtId="0" fontId="12" fillId="0" borderId="4" xfId="0" applyFont="1" applyBorder="1" applyAlignment="1">
      <alignment horizontal="right" wrapText="1"/>
    </xf>
    <xf numFmtId="164" fontId="12" fillId="0" borderId="4" xfId="0" applyNumberFormat="1" applyFont="1" applyBorder="1" applyAlignment="1">
      <alignment wrapText="1"/>
    </xf>
    <xf numFmtId="0" fontId="13" fillId="4" borderId="2" xfId="0" applyFont="1" applyFill="1" applyBorder="1" applyAlignment="1">
      <alignment vertical="top" wrapText="1"/>
    </xf>
    <xf numFmtId="0" fontId="13" fillId="4" borderId="2" xfId="0" applyFont="1" applyFill="1" applyBorder="1" applyAlignment="1">
      <alignment horizontal="center" vertical="top" wrapText="1"/>
    </xf>
    <xf numFmtId="0" fontId="13" fillId="4" borderId="12" xfId="0" applyFont="1" applyFill="1" applyBorder="1" applyAlignment="1">
      <alignment vertical="top" wrapText="1"/>
    </xf>
    <xf numFmtId="164" fontId="13" fillId="4" borderId="6" xfId="0" applyNumberFormat="1" applyFont="1" applyFill="1" applyBorder="1" applyAlignment="1">
      <alignment vertical="top"/>
    </xf>
    <xf numFmtId="0" fontId="13" fillId="4" borderId="8" xfId="0" applyFont="1" applyFill="1" applyBorder="1" applyAlignment="1">
      <alignment vertical="top" wrapText="1"/>
    </xf>
    <xf numFmtId="0" fontId="13" fillId="4" borderId="13" xfId="0" applyFont="1" applyFill="1" applyBorder="1" applyAlignment="1">
      <alignment vertical="top" wrapText="1"/>
    </xf>
    <xf numFmtId="0" fontId="13" fillId="4" borderId="14" xfId="0" applyFont="1" applyFill="1" applyBorder="1" applyAlignment="1">
      <alignment vertical="top" wrapText="1"/>
    </xf>
    <xf numFmtId="164" fontId="13" fillId="4" borderId="8" xfId="0" applyNumberFormat="1" applyFont="1" applyFill="1" applyBorder="1" applyAlignment="1">
      <alignment vertical="top"/>
    </xf>
    <xf numFmtId="0" fontId="12" fillId="4" borderId="6" xfId="0" applyFont="1" applyFill="1" applyBorder="1" applyAlignment="1">
      <alignment horizontal="left" vertical="top" wrapText="1"/>
    </xf>
    <xf numFmtId="164" fontId="13" fillId="4" borderId="2" xfId="0" applyNumberFormat="1" applyFont="1" applyFill="1" applyBorder="1" applyAlignment="1">
      <alignment vertical="top"/>
    </xf>
    <xf numFmtId="0" fontId="12" fillId="0" borderId="0" xfId="0" applyFont="1" applyAlignment="1">
      <alignment horizontal="center" vertical="top" wrapText="1"/>
    </xf>
    <xf numFmtId="0" fontId="13" fillId="0" borderId="26" xfId="0" applyFont="1" applyBorder="1" applyAlignment="1">
      <alignment horizontal="center" vertical="top" wrapText="1"/>
    </xf>
    <xf numFmtId="0" fontId="13" fillId="0" borderId="2" xfId="0" applyFont="1" applyBorder="1" applyAlignment="1">
      <alignment horizontal="right" vertical="top" wrapText="1"/>
    </xf>
    <xf numFmtId="164" fontId="13" fillId="0" borderId="9" xfId="0" applyNumberFormat="1" applyFont="1" applyBorder="1" applyAlignment="1">
      <alignment vertical="top" wrapText="1"/>
    </xf>
    <xf numFmtId="0" fontId="13" fillId="0" borderId="9" xfId="0" applyFont="1" applyBorder="1" applyAlignment="1">
      <alignment horizontal="right" vertical="top" wrapText="1"/>
    </xf>
    <xf numFmtId="164" fontId="12" fillId="0" borderId="9" xfId="1" applyFont="1" applyBorder="1" applyAlignment="1">
      <alignment horizontal="right" vertical="top" wrapText="1"/>
    </xf>
    <xf numFmtId="164" fontId="12" fillId="0" borderId="9" xfId="0" applyNumberFormat="1" applyFont="1" applyBorder="1" applyAlignment="1">
      <alignment vertical="top" wrapText="1"/>
    </xf>
    <xf numFmtId="0" fontId="11" fillId="0" borderId="2" xfId="0" applyFont="1" applyBorder="1" applyAlignment="1"/>
    <xf numFmtId="166" fontId="13" fillId="4" borderId="6" xfId="0" applyNumberFormat="1" applyFont="1" applyFill="1" applyBorder="1" applyAlignment="1">
      <alignment vertical="top"/>
    </xf>
    <xf numFmtId="0" fontId="11" fillId="0" borderId="7" xfId="0" applyFont="1" applyBorder="1" applyAlignment="1">
      <alignment horizontal="left" vertical="top" wrapText="1"/>
    </xf>
    <xf numFmtId="0" fontId="13" fillId="4" borderId="7" xfId="0" applyFont="1" applyFill="1" applyBorder="1" applyAlignment="1">
      <alignment vertical="top" wrapText="1"/>
    </xf>
    <xf numFmtId="0" fontId="13" fillId="4" borderId="7" xfId="0" applyFont="1" applyFill="1" applyBorder="1" applyAlignment="1">
      <alignment horizontal="center" vertical="top" wrapText="1"/>
    </xf>
    <xf numFmtId="164" fontId="12" fillId="4" borderId="2" xfId="1" applyFont="1" applyFill="1" applyBorder="1" applyAlignment="1">
      <alignment horizontal="right" vertical="top" wrapText="1"/>
    </xf>
    <xf numFmtId="0" fontId="4" fillId="0" borderId="16" xfId="0" applyFont="1" applyBorder="1" applyAlignment="1">
      <alignment vertical="top" wrapText="1"/>
    </xf>
    <xf numFmtId="0" fontId="15" fillId="0" borderId="6" xfId="0" applyFont="1" applyBorder="1" applyAlignment="1">
      <alignment vertical="top" wrapText="1"/>
    </xf>
    <xf numFmtId="164" fontId="13" fillId="0" borderId="2" xfId="1" applyFont="1" applyBorder="1" applyAlignment="1">
      <alignment vertical="top" wrapText="1"/>
    </xf>
    <xf numFmtId="0" fontId="12" fillId="0" borderId="6" xfId="0" applyFont="1" applyBorder="1" applyAlignment="1">
      <alignment vertical="top" wrapText="1"/>
    </xf>
    <xf numFmtId="0" fontId="13" fillId="0" borderId="6" xfId="0" applyFont="1" applyBorder="1" applyAlignment="1">
      <alignment vertical="top" wrapText="1"/>
    </xf>
    <xf numFmtId="164" fontId="13" fillId="0" borderId="6" xfId="0" applyNumberFormat="1" applyFont="1" applyBorder="1" applyAlignment="1">
      <alignment vertical="top"/>
    </xf>
    <xf numFmtId="0" fontId="13" fillId="0" borderId="12" xfId="0" applyFont="1" applyBorder="1" applyAlignment="1">
      <alignment vertical="top" wrapText="1"/>
    </xf>
    <xf numFmtId="166" fontId="13" fillId="0" borderId="6" xfId="0" applyNumberFormat="1" applyFont="1" applyBorder="1" applyAlignment="1">
      <alignment vertical="top"/>
    </xf>
    <xf numFmtId="0" fontId="12" fillId="0" borderId="6" xfId="0" applyFont="1" applyBorder="1" applyAlignment="1">
      <alignment horizontal="left" vertical="top" wrapText="1"/>
    </xf>
    <xf numFmtId="164" fontId="15" fillId="0" borderId="11" xfId="0" applyNumberFormat="1" applyFont="1" applyBorder="1" applyAlignment="1">
      <alignment vertical="top"/>
    </xf>
    <xf numFmtId="0" fontId="12" fillId="0" borderId="0" xfId="0" applyFont="1" applyBorder="1" applyAlignment="1">
      <alignment horizontal="left" vertical="top" wrapText="1"/>
    </xf>
    <xf numFmtId="0" fontId="15" fillId="0" borderId="8" xfId="0" applyFont="1" applyBorder="1" applyAlignment="1">
      <alignment vertical="top" wrapText="1"/>
    </xf>
    <xf numFmtId="164" fontId="15" fillId="0" borderId="13" xfId="0" applyNumberFormat="1" applyFont="1" applyBorder="1" applyAlignment="1">
      <alignment vertical="top"/>
    </xf>
    <xf numFmtId="0" fontId="12" fillId="0" borderId="2" xfId="0" applyFont="1" applyBorder="1" applyAlignment="1">
      <alignment wrapText="1"/>
    </xf>
    <xf numFmtId="0" fontId="16" fillId="0" borderId="2" xfId="0" applyFont="1" applyBorder="1" applyAlignment="1">
      <alignment vertical="top" wrapText="1"/>
    </xf>
    <xf numFmtId="164" fontId="13" fillId="0" borderId="2" xfId="1" applyFont="1" applyBorder="1" applyAlignment="1">
      <alignment horizontal="right" vertical="top" wrapText="1"/>
    </xf>
    <xf numFmtId="0" fontId="4" fillId="0" borderId="17" xfId="0" applyFont="1" applyBorder="1" applyAlignment="1">
      <alignment horizontal="justify" vertical="top" wrapText="1"/>
    </xf>
    <xf numFmtId="0" fontId="4" fillId="0" borderId="6" xfId="0" applyFont="1" applyBorder="1" applyAlignment="1">
      <alignment vertical="top" wrapText="1"/>
    </xf>
    <xf numFmtId="0" fontId="12" fillId="0" borderId="8" xfId="0" applyFont="1" applyBorder="1" applyAlignment="1">
      <alignment vertical="top" wrapText="1"/>
    </xf>
    <xf numFmtId="0" fontId="16" fillId="0" borderId="21" xfId="0" applyFont="1" applyBorder="1" applyAlignment="1">
      <alignment vertical="top" wrapText="1"/>
    </xf>
    <xf numFmtId="164" fontId="4" fillId="0" borderId="2" xfId="1" applyFont="1" applyBorder="1" applyAlignment="1">
      <alignment vertical="top" wrapText="1"/>
    </xf>
    <xf numFmtId="0" fontId="13" fillId="0" borderId="22" xfId="0" applyFont="1" applyBorder="1" applyAlignment="1">
      <alignment vertical="top" wrapText="1"/>
    </xf>
    <xf numFmtId="0" fontId="13" fillId="0" borderId="4" xfId="0" applyFont="1" applyBorder="1" applyAlignment="1">
      <alignment vertical="top" wrapText="1"/>
    </xf>
    <xf numFmtId="165" fontId="12" fillId="0" borderId="2" xfId="1" applyNumberFormat="1" applyFont="1" applyBorder="1" applyAlignment="1">
      <alignment vertical="top" wrapText="1"/>
    </xf>
    <xf numFmtId="0" fontId="13" fillId="0" borderId="1" xfId="0" applyFont="1" applyBorder="1" applyAlignment="1">
      <alignment vertical="top" wrapText="1"/>
    </xf>
    <xf numFmtId="0" fontId="13" fillId="0" borderId="3" xfId="0" applyFont="1" applyBorder="1" applyAlignment="1">
      <alignment vertical="top" wrapText="1"/>
    </xf>
    <xf numFmtId="0" fontId="12" fillId="0" borderId="9" xfId="0" applyFont="1" applyBorder="1" applyAlignment="1">
      <alignment vertical="top" wrapText="1"/>
    </xf>
    <xf numFmtId="165" fontId="12" fillId="0" borderId="9" xfId="1" applyNumberFormat="1" applyFont="1" applyBorder="1" applyAlignment="1">
      <alignment vertical="top" wrapText="1"/>
    </xf>
    <xf numFmtId="0" fontId="13" fillId="0" borderId="15" xfId="0" applyFont="1" applyBorder="1" applyAlignment="1">
      <alignment vertical="top" wrapText="1"/>
    </xf>
    <xf numFmtId="0" fontId="4" fillId="3" borderId="18" xfId="0" applyFont="1" applyFill="1" applyBorder="1" applyAlignment="1">
      <alignment wrapText="1"/>
    </xf>
    <xf numFmtId="0" fontId="4" fillId="3" borderId="19" xfId="0" applyFont="1" applyFill="1" applyBorder="1" applyAlignment="1">
      <alignment wrapText="1"/>
    </xf>
    <xf numFmtId="0" fontId="4" fillId="3" borderId="20" xfId="0" applyFont="1" applyFill="1" applyBorder="1" applyAlignment="1">
      <alignment wrapText="1"/>
    </xf>
    <xf numFmtId="0" fontId="13" fillId="0" borderId="21" xfId="0" applyFont="1" applyBorder="1" applyAlignment="1">
      <alignment vertical="top" wrapText="1"/>
    </xf>
    <xf numFmtId="164" fontId="13" fillId="0" borderId="2" xfId="0" applyNumberFormat="1" applyFont="1" applyBorder="1" applyAlignment="1">
      <alignment vertical="top"/>
    </xf>
    <xf numFmtId="0" fontId="4" fillId="0" borderId="2" xfId="0" applyFont="1" applyBorder="1" applyAlignment="1">
      <alignment horizontal="justify" vertical="top" wrapText="1"/>
    </xf>
    <xf numFmtId="4" fontId="13" fillId="0" borderId="2" xfId="0" applyNumberFormat="1" applyFont="1" applyBorder="1" applyAlignment="1">
      <alignment vertical="top"/>
    </xf>
    <xf numFmtId="164" fontId="4" fillId="0" borderId="2" xfId="0" applyNumberFormat="1" applyFont="1" applyBorder="1" applyAlignment="1">
      <alignment vertical="top"/>
    </xf>
    <xf numFmtId="0" fontId="12" fillId="0" borderId="21" xfId="0" applyFont="1" applyBorder="1" applyAlignment="1">
      <alignment vertical="top" wrapText="1"/>
    </xf>
    <xf numFmtId="164" fontId="12" fillId="0" borderId="2" xfId="1" applyFont="1" applyBorder="1" applyAlignment="1">
      <alignment vertical="top" wrapText="1"/>
    </xf>
    <xf numFmtId="0" fontId="12" fillId="0" borderId="4" xfId="0" applyFont="1" applyBorder="1" applyAlignment="1"/>
    <xf numFmtId="0" fontId="4" fillId="4" borderId="0" xfId="0" applyFont="1" applyFill="1" applyBorder="1" applyAlignment="1">
      <alignment horizontal="center"/>
    </xf>
    <xf numFmtId="3" fontId="4" fillId="0" borderId="2" xfId="0" applyNumberFormat="1" applyFont="1" applyBorder="1"/>
    <xf numFmtId="0" fontId="4" fillId="0" borderId="7" xfId="0" applyFont="1" applyBorder="1"/>
    <xf numFmtId="0" fontId="11" fillId="0" borderId="23" xfId="0" applyFont="1" applyBorder="1"/>
    <xf numFmtId="0" fontId="4" fillId="0" borderId="29" xfId="0" applyFont="1" applyBorder="1"/>
    <xf numFmtId="0" fontId="4" fillId="0" borderId="24" xfId="0" applyFont="1" applyBorder="1"/>
    <xf numFmtId="0" fontId="4" fillId="0" borderId="25" xfId="0" applyFont="1" applyBorder="1"/>
    <xf numFmtId="0" fontId="12" fillId="4" borderId="0" xfId="0" applyFont="1" applyFill="1" applyAlignment="1">
      <alignment vertical="top" wrapText="1"/>
    </xf>
    <xf numFmtId="0" fontId="4" fillId="0" borderId="2" xfId="0" applyFont="1" applyBorder="1" applyAlignment="1">
      <alignment wrapText="1"/>
    </xf>
    <xf numFmtId="0" fontId="4" fillId="0" borderId="9" xfId="0" applyFont="1" applyBorder="1"/>
    <xf numFmtId="0" fontId="4" fillId="0" borderId="2" xfId="0" applyFont="1" applyBorder="1" applyAlignment="1">
      <alignment vertical="center"/>
    </xf>
    <xf numFmtId="3" fontId="9" fillId="0" borderId="2" xfId="3" applyNumberFormat="1" applyFont="1" applyBorder="1" applyAlignment="1">
      <alignment wrapText="1"/>
    </xf>
    <xf numFmtId="164" fontId="16" fillId="0" borderId="13" xfId="0" applyNumberFormat="1" applyFont="1" applyBorder="1" applyAlignment="1">
      <alignment vertical="top"/>
    </xf>
    <xf numFmtId="0" fontId="9" fillId="0" borderId="2" xfId="3" applyFont="1" applyBorder="1" applyAlignment="1">
      <alignment wrapText="1"/>
    </xf>
    <xf numFmtId="0" fontId="8" fillId="0" borderId="2" xfId="3" applyFont="1" applyBorder="1" applyAlignment="1">
      <alignment wrapText="1"/>
    </xf>
    <xf numFmtId="167" fontId="9" fillId="0" borderId="2" xfId="4" applyNumberFormat="1" applyFont="1" applyBorder="1" applyAlignment="1">
      <alignment wrapText="1"/>
    </xf>
    <xf numFmtId="0" fontId="8" fillId="0" borderId="2" xfId="0" applyFont="1" applyBorder="1" applyAlignment="1">
      <alignment wrapText="1"/>
    </xf>
    <xf numFmtId="167" fontId="14" fillId="0" borderId="2" xfId="0" applyNumberFormat="1" applyFont="1" applyBorder="1" applyAlignment="1">
      <alignment vertical="top"/>
    </xf>
    <xf numFmtId="0" fontId="8" fillId="0" borderId="2" xfId="0" applyFont="1" applyBorder="1" applyAlignment="1">
      <alignment vertical="center" wrapText="1"/>
    </xf>
    <xf numFmtId="164" fontId="9" fillId="0" borderId="2" xfId="0" applyNumberFormat="1" applyFont="1" applyBorder="1" applyAlignment="1">
      <alignment wrapText="1"/>
    </xf>
    <xf numFmtId="164" fontId="9" fillId="4" borderId="2" xfId="4" applyFont="1" applyFill="1" applyBorder="1" applyAlignment="1">
      <alignment horizontal="right" wrapText="1"/>
    </xf>
    <xf numFmtId="0" fontId="8" fillId="0" borderId="4" xfId="0" applyFont="1" applyBorder="1" applyAlignment="1">
      <alignment vertical="center" wrapText="1"/>
    </xf>
    <xf numFmtId="0" fontId="8" fillId="0" borderId="4" xfId="0" applyFont="1" applyBorder="1" applyAlignment="1">
      <alignment wrapText="1"/>
    </xf>
    <xf numFmtId="165" fontId="9" fillId="0" borderId="2" xfId="4" applyNumberFormat="1" applyFont="1" applyBorder="1" applyAlignment="1">
      <alignment vertical="top" wrapText="1"/>
    </xf>
    <xf numFmtId="0" fontId="9" fillId="0" borderId="27" xfId="0" applyFont="1" applyBorder="1" applyAlignment="1">
      <alignment vertical="top" wrapText="1"/>
    </xf>
    <xf numFmtId="0" fontId="17" fillId="0" borderId="2" xfId="0" applyFont="1" applyBorder="1"/>
    <xf numFmtId="4" fontId="17" fillId="0" borderId="2" xfId="0" applyNumberFormat="1" applyFont="1" applyBorder="1"/>
    <xf numFmtId="0" fontId="0" fillId="0" borderId="5" xfId="0" applyBorder="1"/>
    <xf numFmtId="0" fontId="4" fillId="3" borderId="7" xfId="0" applyFont="1" applyFill="1" applyBorder="1" applyAlignment="1">
      <alignment wrapText="1"/>
    </xf>
    <xf numFmtId="0" fontId="15" fillId="0" borderId="2" xfId="0" applyFont="1" applyBorder="1" applyAlignment="1">
      <alignment horizontal="left" vertical="top" wrapText="1"/>
    </xf>
    <xf numFmtId="0" fontId="4" fillId="0" borderId="2" xfId="0" applyFont="1" applyBorder="1" applyAlignment="1">
      <alignment horizontal="left" vertical="top" wrapText="1"/>
    </xf>
    <xf numFmtId="4" fontId="4" fillId="0" borderId="2" xfId="0" applyNumberFormat="1" applyFont="1" applyBorder="1" applyAlignment="1">
      <alignment horizontal="left" vertical="top" wrapText="1"/>
    </xf>
    <xf numFmtId="3" fontId="4" fillId="0" borderId="2" xfId="0" applyNumberFormat="1" applyFont="1" applyBorder="1" applyAlignment="1">
      <alignment horizontal="left" vertical="top"/>
    </xf>
    <xf numFmtId="0" fontId="4" fillId="0" borderId="2" xfId="0" applyFont="1" applyBorder="1" applyAlignment="1">
      <alignment horizontal="left" vertical="top"/>
    </xf>
    <xf numFmtId="0" fontId="15" fillId="0" borderId="2" xfId="0" applyFont="1" applyFill="1" applyBorder="1" applyAlignment="1">
      <alignment horizontal="left" vertical="top" wrapText="1"/>
    </xf>
    <xf numFmtId="4" fontId="11" fillId="0" borderId="2" xfId="0" applyNumberFormat="1" applyFont="1" applyBorder="1"/>
    <xf numFmtId="164" fontId="9" fillId="0" borderId="2" xfId="4" applyNumberFormat="1" applyFont="1" applyBorder="1" applyAlignment="1">
      <alignment wrapText="1"/>
    </xf>
    <xf numFmtId="0" fontId="12" fillId="0" borderId="0" xfId="0" applyFont="1" applyBorder="1" applyAlignment="1"/>
    <xf numFmtId="0" fontId="11" fillId="0" borderId="0" xfId="0" applyFont="1" applyBorder="1" applyAlignment="1">
      <alignment horizontal="center"/>
    </xf>
    <xf numFmtId="0" fontId="12" fillId="0" borderId="7" xfId="0" applyFont="1" applyBorder="1" applyAlignment="1">
      <alignment wrapText="1"/>
    </xf>
    <xf numFmtId="0" fontId="12" fillId="0" borderId="0" xfId="0" applyFont="1" applyBorder="1" applyAlignment="1">
      <alignment horizontal="center" vertical="top"/>
    </xf>
    <xf numFmtId="0" fontId="12" fillId="0" borderId="5" xfId="0" applyFont="1" applyBorder="1" applyAlignment="1">
      <alignment vertical="top" wrapText="1"/>
    </xf>
    <xf numFmtId="0" fontId="4" fillId="0" borderId="7" xfId="0" applyFont="1" applyBorder="1" applyAlignment="1">
      <alignment vertical="center"/>
    </xf>
    <xf numFmtId="0" fontId="11" fillId="0" borderId="30" xfId="0" applyFont="1" applyBorder="1"/>
    <xf numFmtId="0" fontId="18" fillId="0" borderId="2" xfId="0" applyFont="1" applyBorder="1" applyAlignment="1">
      <alignment vertical="top" wrapText="1"/>
    </xf>
    <xf numFmtId="0" fontId="18" fillId="0" borderId="2" xfId="0" applyFont="1" applyBorder="1" applyAlignment="1">
      <alignment horizontal="left" vertical="top" wrapText="1" readingOrder="1"/>
    </xf>
    <xf numFmtId="0" fontId="19" fillId="0" borderId="31" xfId="0" applyFont="1" applyBorder="1" applyAlignment="1">
      <alignment vertical="top" wrapText="1"/>
    </xf>
    <xf numFmtId="0" fontId="18" fillId="0" borderId="6" xfId="0" applyFont="1" applyBorder="1" applyAlignment="1">
      <alignment vertical="top" wrapText="1"/>
    </xf>
    <xf numFmtId="0" fontId="20" fillId="0" borderId="6" xfId="0" applyFont="1" applyBorder="1" applyAlignment="1">
      <alignment horizontal="left" vertical="top" wrapText="1"/>
    </xf>
    <xf numFmtId="0" fontId="18" fillId="0" borderId="8" xfId="0" applyFont="1" applyBorder="1" applyAlignment="1">
      <alignment vertical="top" wrapText="1"/>
    </xf>
    <xf numFmtId="0" fontId="4" fillId="2" borderId="7" xfId="0" applyFont="1" applyFill="1" applyBorder="1" applyAlignment="1">
      <alignment wrapText="1"/>
    </xf>
    <xf numFmtId="0" fontId="13" fillId="0" borderId="2" xfId="0" applyFont="1" applyBorder="1" applyAlignment="1">
      <alignment horizontal="left" vertical="top" wrapText="1"/>
    </xf>
    <xf numFmtId="0" fontId="13" fillId="0" borderId="8" xfId="0" applyFont="1" applyBorder="1" applyAlignment="1">
      <alignment vertical="top" wrapText="1"/>
    </xf>
    <xf numFmtId="0" fontId="20" fillId="0" borderId="32" xfId="0" applyFont="1" applyBorder="1" applyAlignment="1">
      <alignment horizontal="left" vertical="top" wrapText="1" readingOrder="1"/>
    </xf>
    <xf numFmtId="0" fontId="20" fillId="0" borderId="2" xfId="0" applyFont="1" applyBorder="1" applyAlignment="1">
      <alignment horizontal="left" vertical="top" wrapText="1" readingOrder="1"/>
    </xf>
    <xf numFmtId="0" fontId="20" fillId="0" borderId="2" xfId="0" applyFont="1" applyBorder="1" applyAlignment="1">
      <alignment vertical="top" wrapText="1"/>
    </xf>
    <xf numFmtId="0" fontId="4" fillId="0" borderId="2" xfId="0" applyFont="1" applyBorder="1" applyAlignment="1">
      <alignment horizontal="center" vertical="top" wrapText="1"/>
    </xf>
    <xf numFmtId="0" fontId="4" fillId="0" borderId="26" xfId="0" applyFont="1" applyBorder="1" applyAlignment="1">
      <alignment vertical="top" wrapText="1"/>
    </xf>
    <xf numFmtId="0" fontId="21" fillId="2" borderId="2" xfId="0" applyFont="1" applyFill="1" applyBorder="1" applyAlignment="1">
      <alignment wrapText="1"/>
    </xf>
    <xf numFmtId="0" fontId="21" fillId="3" borderId="2" xfId="0" applyFont="1" applyFill="1" applyBorder="1" applyAlignment="1">
      <alignment wrapText="1"/>
    </xf>
    <xf numFmtId="0" fontId="21" fillId="3" borderId="2" xfId="5" applyFont="1" applyFill="1" applyBorder="1" applyAlignment="1">
      <alignment wrapText="1"/>
    </xf>
    <xf numFmtId="0" fontId="18" fillId="4" borderId="6" xfId="0" applyFont="1" applyFill="1" applyBorder="1" applyAlignment="1">
      <alignment vertical="top" wrapText="1"/>
    </xf>
    <xf numFmtId="0" fontId="21" fillId="2" borderId="2" xfId="7" applyFont="1" applyFill="1" applyBorder="1" applyAlignment="1">
      <alignment wrapText="1"/>
    </xf>
    <xf numFmtId="0" fontId="21" fillId="2" borderId="2" xfId="7" applyFont="1" applyFill="1" applyBorder="1" applyAlignment="1">
      <alignment wrapText="1"/>
    </xf>
    <xf numFmtId="0" fontId="21" fillId="2" borderId="2" xfId="7" applyFont="1" applyFill="1" applyBorder="1" applyAlignment="1">
      <alignment wrapText="1"/>
    </xf>
    <xf numFmtId="0" fontId="13" fillId="0" borderId="26" xfId="0" applyFont="1" applyBorder="1" applyAlignment="1">
      <alignment vertical="top" wrapText="1"/>
    </xf>
    <xf numFmtId="0" fontId="20" fillId="4" borderId="11" xfId="0" applyFont="1" applyFill="1" applyBorder="1" applyAlignment="1">
      <alignment horizontal="left" vertical="top" wrapText="1"/>
    </xf>
    <xf numFmtId="0" fontId="20" fillId="4" borderId="2" xfId="0" applyFont="1" applyFill="1" applyBorder="1" applyAlignment="1">
      <alignment vertical="top" wrapText="1"/>
    </xf>
    <xf numFmtId="0" fontId="18" fillId="4" borderId="33" xfId="0" applyFont="1" applyFill="1" applyBorder="1" applyAlignment="1">
      <alignment vertical="top" wrapText="1"/>
    </xf>
    <xf numFmtId="0" fontId="20" fillId="4" borderId="13" xfId="0" applyFont="1" applyFill="1" applyBorder="1" applyAlignment="1">
      <alignment vertical="top" wrapText="1"/>
    </xf>
    <xf numFmtId="0" fontId="13" fillId="4" borderId="6" xfId="0" applyFont="1" applyFill="1" applyBorder="1" applyAlignment="1">
      <alignment vertical="top" wrapText="1"/>
    </xf>
    <xf numFmtId="0" fontId="20" fillId="4" borderId="32" xfId="0" applyFont="1" applyFill="1" applyBorder="1" applyAlignment="1">
      <alignment vertical="top" wrapText="1"/>
    </xf>
    <xf numFmtId="0" fontId="18" fillId="4" borderId="2" xfId="0" applyFont="1" applyFill="1" applyBorder="1" applyAlignment="1">
      <alignment vertical="top" wrapText="1"/>
    </xf>
    <xf numFmtId="0" fontId="13" fillId="0" borderId="11" xfId="0" applyFont="1" applyBorder="1" applyAlignment="1">
      <alignment vertical="top" wrapText="1"/>
    </xf>
    <xf numFmtId="0" fontId="15" fillId="0" borderId="0" xfId="0" applyFont="1" applyAlignment="1">
      <alignment vertical="top" wrapText="1"/>
    </xf>
    <xf numFmtId="0" fontId="13" fillId="0" borderId="34" xfId="0" applyFont="1" applyBorder="1" applyAlignment="1">
      <alignment vertical="top" wrapText="1"/>
    </xf>
    <xf numFmtId="0" fontId="15" fillId="0" borderId="13" xfId="0" applyFont="1" applyBorder="1" applyAlignment="1">
      <alignment vertical="top" wrapText="1"/>
    </xf>
    <xf numFmtId="0" fontId="11" fillId="0" borderId="4" xfId="0" applyFont="1" applyBorder="1" applyAlignment="1">
      <alignment horizontal="left"/>
    </xf>
    <xf numFmtId="0" fontId="4" fillId="0" borderId="2" xfId="0" applyFont="1" applyBorder="1" applyAlignment="1">
      <alignment horizontal="justify" vertical="top"/>
    </xf>
    <xf numFmtId="165" fontId="12" fillId="0" borderId="2" xfId="4" applyNumberFormat="1" applyFont="1" applyBorder="1" applyAlignment="1">
      <alignment vertical="top" wrapText="1"/>
    </xf>
    <xf numFmtId="0" fontId="4" fillId="3" borderId="2" xfId="7" applyFont="1" applyFill="1" applyBorder="1" applyAlignment="1">
      <alignment wrapText="1"/>
    </xf>
    <xf numFmtId="0" fontId="4" fillId="2" borderId="2" xfId="7" applyFont="1" applyFill="1" applyBorder="1" applyAlignment="1">
      <alignment wrapText="1"/>
    </xf>
    <xf numFmtId="0" fontId="4" fillId="0" borderId="0" xfId="0" applyFont="1" applyAlignment="1">
      <alignment horizontal="left" vertical="top"/>
    </xf>
    <xf numFmtId="0" fontId="12" fillId="0" borderId="4" xfId="0" applyFont="1" applyBorder="1" applyAlignment="1">
      <alignment horizontal="left" wrapText="1"/>
    </xf>
    <xf numFmtId="0" fontId="12" fillId="0" borderId="27" xfId="0" applyFont="1" applyBorder="1" applyAlignment="1">
      <alignment horizontal="left" vertical="top"/>
    </xf>
    <xf numFmtId="164" fontId="8" fillId="0" borderId="24" xfId="0" applyNumberFormat="1" applyFont="1" applyBorder="1"/>
    <xf numFmtId="0" fontId="4" fillId="0" borderId="28" xfId="0" applyFont="1" applyBorder="1"/>
    <xf numFmtId="3" fontId="11" fillId="0" borderId="5" xfId="0" applyNumberFormat="1" applyFont="1" applyBorder="1"/>
    <xf numFmtId="0" fontId="11" fillId="0" borderId="28" xfId="0" applyFont="1" applyBorder="1" applyAlignment="1">
      <alignment horizontal="left"/>
    </xf>
    <xf numFmtId="0" fontId="11" fillId="0" borderId="4" xfId="0" applyFont="1" applyBorder="1" applyAlignment="1">
      <alignment horizontal="left"/>
    </xf>
    <xf numFmtId="0" fontId="11" fillId="0" borderId="5" xfId="0" applyFont="1" applyBorder="1" applyAlignment="1">
      <alignment horizontal="left"/>
    </xf>
    <xf numFmtId="0" fontId="11" fillId="0" borderId="4" xfId="0" applyFont="1" applyBorder="1" applyAlignment="1">
      <alignment horizontal="center" vertical="center"/>
    </xf>
    <xf numFmtId="0" fontId="12" fillId="0" borderId="28"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1" fillId="0" borderId="28"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8" fillId="0" borderId="1" xfId="0" applyFont="1" applyBorder="1" applyAlignment="1">
      <alignment horizontal="center"/>
    </xf>
  </cellXfs>
  <cellStyles count="9">
    <cellStyle name="Comma" xfId="1" builtinId="3"/>
    <cellStyle name="Comma 2" xfId="4"/>
    <cellStyle name="Comma 2 2" xfId="8"/>
    <cellStyle name="Comma 3" xfId="6"/>
    <cellStyle name="Hyperlink" xfId="2" builtinId="8"/>
    <cellStyle name="Normal" xfId="0" builtinId="0"/>
    <cellStyle name="Normal 2" xfId="3"/>
    <cellStyle name="Normal 2 2" xfId="7"/>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12"/>
  <sheetViews>
    <sheetView tabSelected="1" zoomScale="91" zoomScaleNormal="91" workbookViewId="0">
      <selection activeCell="B1" sqref="B1:D1"/>
    </sheetView>
  </sheetViews>
  <sheetFormatPr defaultColWidth="9" defaultRowHeight="15"/>
  <cols>
    <col min="1" max="2" width="25.28515625" customWidth="1"/>
    <col min="3" max="3" width="29.5703125" customWidth="1"/>
    <col min="4" max="4" width="30.140625" customWidth="1"/>
    <col min="5" max="5" width="24.85546875" customWidth="1"/>
    <col min="6" max="6" width="50.140625" customWidth="1"/>
    <col min="7" max="7" width="26.42578125" customWidth="1"/>
    <col min="8" max="8" width="28.28515625" customWidth="1"/>
    <col min="9" max="9" width="25.140625" customWidth="1"/>
  </cols>
  <sheetData>
    <row r="1" spans="1:13" ht="41.25" customHeight="1">
      <c r="B1" s="225" t="s">
        <v>257</v>
      </c>
      <c r="C1" s="225"/>
      <c r="D1" s="225"/>
    </row>
    <row r="2" spans="1:13" s="1" customFormat="1" ht="35.25" customHeight="1">
      <c r="A2" s="216" t="s">
        <v>9</v>
      </c>
      <c r="B2" s="216"/>
      <c r="C2" s="216"/>
      <c r="D2" s="216"/>
      <c r="E2" s="216"/>
      <c r="F2" s="216"/>
      <c r="G2" s="14"/>
      <c r="H2" s="14"/>
    </row>
    <row r="3" spans="1:13" s="2" customFormat="1" ht="39" customHeight="1">
      <c r="A3" s="22" t="s">
        <v>1</v>
      </c>
      <c r="B3" s="155" t="s">
        <v>167</v>
      </c>
      <c r="C3" s="186" t="s">
        <v>204</v>
      </c>
      <c r="D3" s="22" t="s">
        <v>2</v>
      </c>
      <c r="E3" s="22" t="s">
        <v>3</v>
      </c>
      <c r="F3" s="22" t="s">
        <v>4</v>
      </c>
      <c r="G3" s="22" t="s">
        <v>5</v>
      </c>
      <c r="H3" s="22" t="s">
        <v>6</v>
      </c>
    </row>
    <row r="4" spans="1:13" ht="210" customHeight="1">
      <c r="A4" s="14"/>
      <c r="B4" s="23" t="s">
        <v>185</v>
      </c>
      <c r="C4" s="23" t="s">
        <v>245</v>
      </c>
      <c r="D4" s="23" t="s">
        <v>111</v>
      </c>
      <c r="E4" s="23" t="s">
        <v>258</v>
      </c>
      <c r="F4" s="23" t="s">
        <v>112</v>
      </c>
      <c r="G4" s="28">
        <v>38750000</v>
      </c>
      <c r="H4" s="27" t="s">
        <v>101</v>
      </c>
      <c r="I4" s="3"/>
      <c r="J4" s="3"/>
      <c r="K4" s="3"/>
      <c r="L4" s="3"/>
      <c r="M4" s="3"/>
    </row>
    <row r="5" spans="1:13" ht="126">
      <c r="A5" s="27"/>
      <c r="B5" s="23" t="s">
        <v>186</v>
      </c>
      <c r="C5" s="23" t="s">
        <v>220</v>
      </c>
      <c r="D5" s="23" t="s">
        <v>111</v>
      </c>
      <c r="E5" s="27" t="s">
        <v>113</v>
      </c>
      <c r="F5" s="23" t="s">
        <v>114</v>
      </c>
      <c r="G5" s="28">
        <v>6000000</v>
      </c>
      <c r="H5" s="27" t="s">
        <v>101</v>
      </c>
      <c r="I5" s="3"/>
      <c r="J5" s="3"/>
      <c r="K5" s="3"/>
      <c r="L5" s="3"/>
      <c r="M5" s="3"/>
    </row>
    <row r="6" spans="1:13" ht="409.5">
      <c r="A6" s="27"/>
      <c r="B6" s="23" t="s">
        <v>187</v>
      </c>
      <c r="C6" s="23" t="s">
        <v>221</v>
      </c>
      <c r="D6" s="23" t="s">
        <v>115</v>
      </c>
      <c r="E6" s="27" t="s">
        <v>113</v>
      </c>
      <c r="F6" s="23" t="s">
        <v>126</v>
      </c>
      <c r="G6" s="28">
        <v>6844000</v>
      </c>
      <c r="H6" s="27" t="s">
        <v>101</v>
      </c>
      <c r="I6" s="3"/>
      <c r="J6" s="3"/>
      <c r="K6" s="3"/>
      <c r="L6" s="3"/>
      <c r="M6" s="3"/>
    </row>
    <row r="7" spans="1:13" ht="409.5">
      <c r="A7" s="27"/>
      <c r="B7" s="23" t="s">
        <v>188</v>
      </c>
      <c r="C7" s="23" t="s">
        <v>222</v>
      </c>
      <c r="D7" s="23" t="s">
        <v>116</v>
      </c>
      <c r="E7" s="27" t="s">
        <v>113</v>
      </c>
      <c r="F7" s="23" t="s">
        <v>127</v>
      </c>
      <c r="G7" s="28">
        <v>3560000</v>
      </c>
      <c r="H7" s="27"/>
      <c r="I7" s="3"/>
      <c r="J7" s="3"/>
      <c r="K7" s="3"/>
      <c r="L7" s="3"/>
      <c r="M7" s="3"/>
    </row>
    <row r="8" spans="1:13" ht="399">
      <c r="A8" s="27"/>
      <c r="B8" s="23" t="s">
        <v>189</v>
      </c>
      <c r="C8" s="23" t="s">
        <v>223</v>
      </c>
      <c r="D8" s="23" t="s">
        <v>115</v>
      </c>
      <c r="E8" s="23" t="s">
        <v>117</v>
      </c>
      <c r="F8" s="23" t="s">
        <v>128</v>
      </c>
      <c r="G8" s="28">
        <v>2925000</v>
      </c>
      <c r="H8" s="27" t="s">
        <v>101</v>
      </c>
      <c r="I8" s="3"/>
      <c r="J8" s="3"/>
      <c r="K8" s="3"/>
      <c r="L8" s="3"/>
      <c r="M8" s="3"/>
    </row>
    <row r="9" spans="1:13" ht="126">
      <c r="A9" s="27"/>
      <c r="B9" s="23" t="s">
        <v>186</v>
      </c>
      <c r="C9" s="23" t="s">
        <v>220</v>
      </c>
      <c r="D9" s="23" t="s">
        <v>118</v>
      </c>
      <c r="E9" s="27" t="s">
        <v>113</v>
      </c>
      <c r="F9" s="23" t="s">
        <v>114</v>
      </c>
      <c r="G9" s="28">
        <v>6000000</v>
      </c>
      <c r="H9" s="27" t="s">
        <v>101</v>
      </c>
      <c r="I9" s="3"/>
      <c r="J9" s="3"/>
      <c r="K9" s="3"/>
      <c r="L9" s="3"/>
      <c r="M9" s="3"/>
    </row>
    <row r="10" spans="1:13" ht="23.25">
      <c r="A10" s="219" t="s">
        <v>8</v>
      </c>
      <c r="B10" s="220"/>
      <c r="C10" s="220"/>
      <c r="D10" s="220"/>
      <c r="E10" s="221"/>
      <c r="F10" s="76"/>
      <c r="G10" s="125">
        <f>SUM(G4:G9)</f>
        <v>64079000</v>
      </c>
      <c r="H10" s="142"/>
      <c r="I10" s="3"/>
      <c r="J10" s="3"/>
      <c r="K10" s="3"/>
      <c r="L10" s="3"/>
      <c r="M10" s="3"/>
    </row>
    <row r="11" spans="1:13" ht="30" customHeight="1">
      <c r="A11" s="216" t="s">
        <v>10</v>
      </c>
      <c r="B11" s="216"/>
      <c r="C11" s="216"/>
      <c r="D11" s="216"/>
      <c r="E11" s="14"/>
      <c r="F11" s="14"/>
      <c r="G11" s="14"/>
      <c r="H11" s="14"/>
      <c r="I11" s="3"/>
      <c r="J11" s="3"/>
      <c r="K11" s="3"/>
      <c r="L11" s="3"/>
      <c r="M11" s="3"/>
    </row>
    <row r="12" spans="1:13" s="4" customFormat="1" ht="51.75" customHeight="1">
      <c r="A12" s="38" t="s">
        <v>1</v>
      </c>
      <c r="B12" s="177" t="s">
        <v>167</v>
      </c>
      <c r="C12" s="185" t="s">
        <v>204</v>
      </c>
      <c r="D12" s="38" t="s">
        <v>2</v>
      </c>
      <c r="E12" s="38" t="s">
        <v>3</v>
      </c>
      <c r="F12" s="38" t="s">
        <v>4</v>
      </c>
      <c r="G12" s="38" t="s">
        <v>5</v>
      </c>
      <c r="H12" s="38" t="s">
        <v>6</v>
      </c>
      <c r="I12" s="154"/>
    </row>
    <row r="13" spans="1:13" s="4" customFormat="1" ht="41.25" customHeight="1">
      <c r="A13" s="39"/>
      <c r="B13" s="171" t="s">
        <v>168</v>
      </c>
      <c r="C13" s="40" t="s">
        <v>214</v>
      </c>
      <c r="D13" s="41" t="s">
        <v>108</v>
      </c>
      <c r="E13" s="29" t="s">
        <v>109</v>
      </c>
      <c r="F13" s="40" t="s">
        <v>129</v>
      </c>
      <c r="G13" s="42">
        <v>10000000</v>
      </c>
      <c r="H13" s="29" t="s">
        <v>110</v>
      </c>
      <c r="I13" s="154"/>
    </row>
    <row r="14" spans="1:13" s="5" customFormat="1" ht="31.5" customHeight="1">
      <c r="A14" s="215" t="s">
        <v>8</v>
      </c>
      <c r="B14" s="216"/>
      <c r="C14" s="216"/>
      <c r="D14" s="216"/>
      <c r="E14" s="217"/>
      <c r="F14" s="10"/>
      <c r="G14" s="11">
        <f>SUM(G13:G13)</f>
        <v>10000000</v>
      </c>
      <c r="H14" s="144">
        <v>10000000</v>
      </c>
    </row>
    <row r="15" spans="1:13" s="6" customFormat="1" ht="30.75" customHeight="1">
      <c r="A15" s="218" t="s">
        <v>14</v>
      </c>
      <c r="B15" s="218"/>
      <c r="C15" s="218"/>
      <c r="D15" s="218"/>
      <c r="E15" s="14"/>
      <c r="F15" s="14"/>
      <c r="G15" s="14"/>
      <c r="H15" s="14"/>
    </row>
    <row r="16" spans="1:13" s="7" customFormat="1" ht="44.25" customHeight="1">
      <c r="A16" s="22" t="s">
        <v>1</v>
      </c>
      <c r="B16" s="155" t="s">
        <v>167</v>
      </c>
      <c r="C16" s="187" t="s">
        <v>204</v>
      </c>
      <c r="D16" s="22" t="s">
        <v>2</v>
      </c>
      <c r="E16" s="22" t="s">
        <v>3</v>
      </c>
      <c r="F16" s="22" t="s">
        <v>4</v>
      </c>
      <c r="G16" s="22" t="s">
        <v>5</v>
      </c>
      <c r="H16" s="22" t="s">
        <v>6</v>
      </c>
    </row>
    <row r="17" spans="1:8" s="4" customFormat="1" ht="168">
      <c r="A17" s="43" t="s">
        <v>15</v>
      </c>
      <c r="B17" s="40" t="s">
        <v>194</v>
      </c>
      <c r="C17" s="44" t="s">
        <v>235</v>
      </c>
      <c r="D17" s="29" t="s">
        <v>16</v>
      </c>
      <c r="E17" s="33" t="s">
        <v>17</v>
      </c>
      <c r="F17" s="45" t="s">
        <v>18</v>
      </c>
      <c r="G17" s="46">
        <v>240000</v>
      </c>
      <c r="H17" s="29" t="s">
        <v>19</v>
      </c>
    </row>
    <row r="18" spans="1:8" s="4" customFormat="1" ht="364.5">
      <c r="A18" s="47" t="s">
        <v>20</v>
      </c>
      <c r="B18" s="180" t="s">
        <v>195</v>
      </c>
      <c r="C18" s="29" t="s">
        <v>236</v>
      </c>
      <c r="D18" s="29" t="s">
        <v>16</v>
      </c>
      <c r="E18" s="48" t="s">
        <v>16</v>
      </c>
      <c r="F18" s="49" t="s">
        <v>21</v>
      </c>
      <c r="G18" s="50">
        <v>60000</v>
      </c>
      <c r="H18" s="51" t="s">
        <v>19</v>
      </c>
    </row>
    <row r="19" spans="1:8" s="4" customFormat="1" ht="182.25">
      <c r="A19" s="52"/>
      <c r="B19" s="181" t="s">
        <v>196</v>
      </c>
      <c r="C19" s="29" t="s">
        <v>237</v>
      </c>
      <c r="D19" s="29" t="s">
        <v>16</v>
      </c>
      <c r="E19" s="33" t="s">
        <v>22</v>
      </c>
      <c r="F19" s="32" t="s">
        <v>23</v>
      </c>
      <c r="G19" s="34">
        <v>367500</v>
      </c>
      <c r="H19" s="29" t="s">
        <v>19</v>
      </c>
    </row>
    <row r="20" spans="1:8" s="4" customFormat="1" ht="141.75">
      <c r="A20" s="39"/>
      <c r="B20" s="181" t="s">
        <v>197</v>
      </c>
      <c r="C20" s="201" t="s">
        <v>238</v>
      </c>
      <c r="D20" s="29" t="s">
        <v>16</v>
      </c>
      <c r="E20" s="53" t="s">
        <v>22</v>
      </c>
      <c r="F20" s="54" t="s">
        <v>24</v>
      </c>
      <c r="G20" s="55">
        <v>330000</v>
      </c>
      <c r="H20" s="56" t="s">
        <v>19</v>
      </c>
    </row>
    <row r="21" spans="1:8" s="4" customFormat="1" ht="147">
      <c r="A21" s="39"/>
      <c r="B21" s="182" t="s">
        <v>198</v>
      </c>
      <c r="C21" s="23" t="s">
        <v>239</v>
      </c>
      <c r="D21" s="29" t="s">
        <v>16</v>
      </c>
      <c r="E21" s="33" t="s">
        <v>22</v>
      </c>
      <c r="F21" s="45" t="s">
        <v>25</v>
      </c>
      <c r="G21" s="46">
        <v>580000</v>
      </c>
      <c r="H21" s="29" t="s">
        <v>19</v>
      </c>
    </row>
    <row r="22" spans="1:8" s="4" customFormat="1" ht="105">
      <c r="A22" s="39"/>
      <c r="B22" s="182" t="s">
        <v>199</v>
      </c>
      <c r="C22" s="44" t="s">
        <v>240</v>
      </c>
      <c r="D22" s="29" t="s">
        <v>16</v>
      </c>
      <c r="E22" s="33" t="s">
        <v>22</v>
      </c>
      <c r="F22" s="45" t="s">
        <v>26</v>
      </c>
      <c r="G22" s="46">
        <v>1380000</v>
      </c>
      <c r="H22" s="29" t="s">
        <v>7</v>
      </c>
    </row>
    <row r="23" spans="1:8" s="4" customFormat="1" ht="84">
      <c r="A23" s="39"/>
      <c r="B23" s="183" t="s">
        <v>200</v>
      </c>
      <c r="C23" s="44" t="s">
        <v>240</v>
      </c>
      <c r="D23" s="29" t="s">
        <v>16</v>
      </c>
      <c r="E23" s="33" t="s">
        <v>22</v>
      </c>
      <c r="F23" s="45" t="s">
        <v>27</v>
      </c>
      <c r="G23" s="46">
        <v>280000</v>
      </c>
      <c r="H23" s="29" t="s">
        <v>19</v>
      </c>
    </row>
    <row r="24" spans="1:8" s="4" customFormat="1" ht="44.25" customHeight="1">
      <c r="A24" s="57"/>
      <c r="B24" s="58" t="s">
        <v>201</v>
      </c>
      <c r="C24" s="202" t="s">
        <v>241</v>
      </c>
      <c r="D24" s="51" t="s">
        <v>16</v>
      </c>
      <c r="E24" s="48" t="s">
        <v>22</v>
      </c>
      <c r="F24" s="59" t="s">
        <v>28</v>
      </c>
      <c r="G24" s="50">
        <v>575000</v>
      </c>
      <c r="H24" s="51" t="s">
        <v>19</v>
      </c>
    </row>
    <row r="25" spans="1:8" s="4" customFormat="1" ht="39" customHeight="1">
      <c r="A25" s="60" t="s">
        <v>8</v>
      </c>
      <c r="B25" s="60"/>
      <c r="C25" s="60"/>
      <c r="D25" s="61"/>
      <c r="E25" s="61"/>
      <c r="F25" s="62"/>
      <c r="G25" s="63">
        <f>SUM(G17:G24)</f>
        <v>3812500</v>
      </c>
      <c r="H25" s="61"/>
    </row>
    <row r="26" spans="1:8" s="4" customFormat="1" ht="21">
      <c r="A26" s="204" t="s">
        <v>29</v>
      </c>
      <c r="B26" s="165"/>
      <c r="C26" s="165"/>
      <c r="D26" s="12"/>
      <c r="E26" s="12"/>
      <c r="F26" s="12"/>
      <c r="G26" s="12"/>
      <c r="H26" s="12"/>
    </row>
    <row r="27" spans="1:8" s="8" customFormat="1" ht="42">
      <c r="A27" s="38" t="s">
        <v>1</v>
      </c>
      <c r="B27" s="177" t="s">
        <v>167</v>
      </c>
      <c r="C27" s="189" t="s">
        <v>204</v>
      </c>
      <c r="D27" s="38" t="s">
        <v>2</v>
      </c>
      <c r="E27" s="38" t="s">
        <v>3</v>
      </c>
      <c r="F27" s="38" t="s">
        <v>4</v>
      </c>
      <c r="G27" s="38" t="s">
        <v>5</v>
      </c>
      <c r="H27" s="38" t="s">
        <v>6</v>
      </c>
    </row>
    <row r="28" spans="1:8" s="4" customFormat="1" ht="357">
      <c r="A28" s="134" t="s">
        <v>86</v>
      </c>
      <c r="B28" s="188" t="s">
        <v>205</v>
      </c>
      <c r="C28" s="69" t="s">
        <v>206</v>
      </c>
      <c r="D28" s="64" t="s">
        <v>30</v>
      </c>
      <c r="E28" s="65" t="s">
        <v>91</v>
      </c>
      <c r="F28" s="66" t="s">
        <v>32</v>
      </c>
      <c r="G28" s="67">
        <v>6921000</v>
      </c>
      <c r="H28" s="64" t="s">
        <v>40</v>
      </c>
    </row>
    <row r="29" spans="1:8" s="4" customFormat="1" ht="64.5" customHeight="1">
      <c r="A29" s="134" t="s">
        <v>87</v>
      </c>
      <c r="B29" s="193" t="s">
        <v>207</v>
      </c>
      <c r="C29" s="194" t="s">
        <v>208</v>
      </c>
      <c r="D29" s="64" t="s">
        <v>30</v>
      </c>
      <c r="E29" s="65" t="s">
        <v>31</v>
      </c>
      <c r="F29" s="70" t="s">
        <v>33</v>
      </c>
      <c r="G29" s="71">
        <v>6921000</v>
      </c>
      <c r="H29" s="64" t="s">
        <v>40</v>
      </c>
    </row>
    <row r="30" spans="1:8" s="4" customFormat="1" ht="357">
      <c r="A30" s="72" t="s">
        <v>88</v>
      </c>
      <c r="B30" s="23" t="s">
        <v>202</v>
      </c>
      <c r="C30" s="29" t="s">
        <v>203</v>
      </c>
      <c r="D30" s="64" t="s">
        <v>30</v>
      </c>
      <c r="E30" s="65" t="s">
        <v>91</v>
      </c>
      <c r="F30" s="69" t="s">
        <v>34</v>
      </c>
      <c r="G30" s="73">
        <v>3408800</v>
      </c>
      <c r="H30" s="64" t="s">
        <v>40</v>
      </c>
    </row>
    <row r="31" spans="1:8" s="4" customFormat="1" ht="252">
      <c r="A31" s="74" t="s">
        <v>89</v>
      </c>
      <c r="B31" s="23" t="s">
        <v>202</v>
      </c>
      <c r="C31" s="184"/>
      <c r="D31" s="75" t="s">
        <v>90</v>
      </c>
      <c r="E31" s="76" t="s">
        <v>92</v>
      </c>
      <c r="F31" s="64" t="s">
        <v>93</v>
      </c>
      <c r="G31" s="77">
        <v>3300000</v>
      </c>
      <c r="H31" s="64" t="s">
        <v>40</v>
      </c>
    </row>
    <row r="32" spans="1:8" s="4" customFormat="1" ht="23.25">
      <c r="A32" s="219" t="s">
        <v>8</v>
      </c>
      <c r="B32" s="220"/>
      <c r="C32" s="220"/>
      <c r="D32" s="221"/>
      <c r="E32" s="78"/>
      <c r="F32" s="79"/>
      <c r="G32" s="80">
        <f>G28+G29+G30+G31</f>
        <v>20550800</v>
      </c>
      <c r="H32" s="146">
        <v>20550800</v>
      </c>
    </row>
    <row r="33" spans="1:9" s="4" customFormat="1" ht="21">
      <c r="A33" s="222" t="s">
        <v>35</v>
      </c>
      <c r="B33" s="223"/>
      <c r="C33" s="223"/>
      <c r="D33" s="224"/>
      <c r="E33" s="81"/>
      <c r="F33" s="81"/>
      <c r="G33" s="81"/>
      <c r="H33" s="81"/>
    </row>
    <row r="34" spans="1:9" s="4" customFormat="1" ht="42">
      <c r="A34" s="38" t="s">
        <v>1</v>
      </c>
      <c r="B34" s="177" t="s">
        <v>167</v>
      </c>
      <c r="C34" s="190" t="s">
        <v>204</v>
      </c>
      <c r="D34" s="38" t="s">
        <v>2</v>
      </c>
      <c r="E34" s="38" t="s">
        <v>3</v>
      </c>
      <c r="F34" s="38" t="s">
        <v>4</v>
      </c>
      <c r="G34" s="38" t="s">
        <v>5</v>
      </c>
      <c r="H34" s="38" t="s">
        <v>6</v>
      </c>
    </row>
    <row r="35" spans="1:9" s="4" customFormat="1" ht="336">
      <c r="A35" s="30" t="s">
        <v>36</v>
      </c>
      <c r="B35" s="199" t="s">
        <v>209</v>
      </c>
      <c r="C35" s="198" t="s">
        <v>210</v>
      </c>
      <c r="D35" s="64" t="s">
        <v>37</v>
      </c>
      <c r="E35" s="65" t="s">
        <v>38</v>
      </c>
      <c r="F35" s="70" t="s">
        <v>39</v>
      </c>
      <c r="G35" s="67">
        <v>7605000</v>
      </c>
      <c r="H35" s="64" t="s">
        <v>40</v>
      </c>
    </row>
    <row r="36" spans="1:9" s="4" customFormat="1" ht="206.25" customHeight="1">
      <c r="A36" s="10"/>
      <c r="B36" s="195" t="s">
        <v>209</v>
      </c>
      <c r="C36" s="196" t="s">
        <v>210</v>
      </c>
      <c r="D36" s="64" t="s">
        <v>41</v>
      </c>
      <c r="E36" s="65" t="s">
        <v>38</v>
      </c>
      <c r="F36" s="66" t="s">
        <v>42</v>
      </c>
      <c r="G36" s="82">
        <v>13285000</v>
      </c>
      <c r="H36" s="64" t="s">
        <v>40</v>
      </c>
    </row>
    <row r="37" spans="1:9" s="4" customFormat="1" ht="168">
      <c r="A37" s="83" t="s">
        <v>43</v>
      </c>
      <c r="B37" s="188" t="s">
        <v>211</v>
      </c>
      <c r="C37" s="197" t="s">
        <v>212</v>
      </c>
      <c r="D37" s="84" t="s">
        <v>44</v>
      </c>
      <c r="E37" s="85" t="s">
        <v>38</v>
      </c>
      <c r="F37" s="68" t="s">
        <v>45</v>
      </c>
      <c r="G37" s="71">
        <v>4500000</v>
      </c>
      <c r="H37" s="64" t="s">
        <v>40</v>
      </c>
    </row>
    <row r="38" spans="1:9" s="4" customFormat="1" ht="222" customHeight="1">
      <c r="A38" s="30" t="s">
        <v>95</v>
      </c>
      <c r="B38" s="192" t="s">
        <v>213</v>
      </c>
      <c r="C38" s="192" t="s">
        <v>203</v>
      </c>
      <c r="D38" s="33" t="s">
        <v>41</v>
      </c>
      <c r="E38" s="76" t="s">
        <v>94</v>
      </c>
      <c r="F38" s="64" t="s">
        <v>93</v>
      </c>
      <c r="G38" s="86">
        <v>3300000</v>
      </c>
      <c r="H38" s="64"/>
      <c r="I38" s="146">
        <v>3812500</v>
      </c>
    </row>
    <row r="39" spans="1:9" s="4" customFormat="1" ht="26.25" customHeight="1">
      <c r="A39" s="23" t="s">
        <v>8</v>
      </c>
      <c r="B39" s="23"/>
      <c r="C39" s="23"/>
      <c r="D39" s="33"/>
      <c r="E39" s="76"/>
      <c r="F39" s="64"/>
      <c r="G39" s="86">
        <f>G35+G36+G37+G38</f>
        <v>28690000</v>
      </c>
      <c r="H39" s="147">
        <v>28690000</v>
      </c>
    </row>
    <row r="40" spans="1:9" s="4" customFormat="1" ht="33.75" customHeight="1">
      <c r="A40" s="218" t="s">
        <v>46</v>
      </c>
      <c r="B40" s="218"/>
      <c r="C40" s="218"/>
      <c r="D40" s="218"/>
      <c r="E40" s="14"/>
      <c r="F40" s="14"/>
      <c r="G40" s="14"/>
      <c r="H40" s="14"/>
    </row>
    <row r="41" spans="1:9" s="4" customFormat="1" ht="42">
      <c r="A41" s="38" t="s">
        <v>1</v>
      </c>
      <c r="B41" s="177" t="s">
        <v>167</v>
      </c>
      <c r="C41" s="191" t="s">
        <v>204</v>
      </c>
      <c r="D41" s="38" t="s">
        <v>2</v>
      </c>
      <c r="E41" s="38" t="s">
        <v>3</v>
      </c>
      <c r="F41" s="38" t="s">
        <v>4</v>
      </c>
      <c r="G41" s="38" t="s">
        <v>5</v>
      </c>
      <c r="H41" s="38" t="s">
        <v>6</v>
      </c>
    </row>
    <row r="42" spans="1:9" s="4" customFormat="1" ht="231.75" thickBot="1">
      <c r="A42" s="31" t="s">
        <v>96</v>
      </c>
      <c r="B42" s="172" t="s">
        <v>172</v>
      </c>
      <c r="C42" s="32" t="s">
        <v>244</v>
      </c>
      <c r="D42" s="29" t="s">
        <v>47</v>
      </c>
      <c r="E42" s="33" t="s">
        <v>48</v>
      </c>
      <c r="F42" s="32" t="s">
        <v>49</v>
      </c>
      <c r="G42" s="34">
        <v>1950000</v>
      </c>
      <c r="H42" s="29" t="s">
        <v>7</v>
      </c>
    </row>
    <row r="43" spans="1:9" s="4" customFormat="1" ht="231">
      <c r="A43" s="29"/>
      <c r="B43" s="173" t="s">
        <v>173</v>
      </c>
      <c r="C43" s="23" t="s">
        <v>215</v>
      </c>
      <c r="D43" s="87" t="s">
        <v>50</v>
      </c>
      <c r="E43" s="29">
        <v>10</v>
      </c>
      <c r="F43" s="88" t="s">
        <v>51</v>
      </c>
      <c r="G43" s="89">
        <v>1500000</v>
      </c>
      <c r="H43" s="29" t="s">
        <v>7</v>
      </c>
    </row>
    <row r="44" spans="1:9" s="4" customFormat="1" ht="409.5">
      <c r="A44" s="90" t="s">
        <v>36</v>
      </c>
      <c r="B44" s="174" t="s">
        <v>169</v>
      </c>
      <c r="C44" s="91" t="s">
        <v>216</v>
      </c>
      <c r="D44" s="29" t="s">
        <v>52</v>
      </c>
      <c r="E44" s="48" t="s">
        <v>53</v>
      </c>
      <c r="F44" s="91" t="s">
        <v>54</v>
      </c>
      <c r="G44" s="92">
        <v>2830000</v>
      </c>
      <c r="H44" s="29" t="s">
        <v>11</v>
      </c>
    </row>
    <row r="45" spans="1:9" s="4" customFormat="1" ht="202.5" customHeight="1">
      <c r="A45" s="29" t="s">
        <v>55</v>
      </c>
      <c r="B45" s="174" t="s">
        <v>170</v>
      </c>
      <c r="C45" s="200" t="s">
        <v>217</v>
      </c>
      <c r="D45" s="29" t="s">
        <v>56</v>
      </c>
      <c r="E45" s="33" t="s">
        <v>57</v>
      </c>
      <c r="F45" s="93" t="s">
        <v>97</v>
      </c>
      <c r="G45" s="94">
        <v>570000</v>
      </c>
      <c r="H45" s="29" t="s">
        <v>11</v>
      </c>
    </row>
    <row r="46" spans="1:9" s="4" customFormat="1" ht="129.75" customHeight="1">
      <c r="A46" s="39"/>
      <c r="B46" s="174" t="s">
        <v>171</v>
      </c>
      <c r="C46" s="91" t="s">
        <v>218</v>
      </c>
      <c r="D46" s="29" t="s">
        <v>58</v>
      </c>
      <c r="E46" s="33" t="s">
        <v>57</v>
      </c>
      <c r="F46" s="91" t="s">
        <v>59</v>
      </c>
      <c r="G46" s="92">
        <v>200000</v>
      </c>
      <c r="H46" s="29" t="s">
        <v>11</v>
      </c>
    </row>
    <row r="47" spans="1:9" s="4" customFormat="1" ht="192" customHeight="1">
      <c r="A47" s="95"/>
      <c r="B47" s="175" t="s">
        <v>174</v>
      </c>
      <c r="C47" s="88" t="s">
        <v>219</v>
      </c>
      <c r="D47" s="29" t="s">
        <v>60</v>
      </c>
      <c r="E47" s="33" t="s">
        <v>57</v>
      </c>
      <c r="F47" s="88" t="s">
        <v>61</v>
      </c>
      <c r="G47" s="96">
        <v>964000</v>
      </c>
      <c r="H47" s="29" t="s">
        <v>11</v>
      </c>
    </row>
    <row r="48" spans="1:9" s="4" customFormat="1" ht="336">
      <c r="A48" s="97"/>
      <c r="B48" s="176" t="s">
        <v>175</v>
      </c>
      <c r="C48" s="98" t="s">
        <v>62</v>
      </c>
      <c r="D48" s="51" t="s">
        <v>52</v>
      </c>
      <c r="E48" s="48" t="s">
        <v>31</v>
      </c>
      <c r="F48" s="98" t="s">
        <v>62</v>
      </c>
      <c r="G48" s="99">
        <v>8500000</v>
      </c>
      <c r="H48" s="51" t="s">
        <v>11</v>
      </c>
    </row>
    <row r="49" spans="1:8" s="4" customFormat="1" ht="23.25">
      <c r="A49" s="100" t="s">
        <v>8</v>
      </c>
      <c r="B49" s="166"/>
      <c r="C49" s="166"/>
      <c r="D49" s="51"/>
      <c r="E49" s="48"/>
      <c r="F49" s="98"/>
      <c r="G49" s="139">
        <f>G42+G43+G44+G45+G46+G47+G48</f>
        <v>16514000</v>
      </c>
      <c r="H49" s="20">
        <v>16514000</v>
      </c>
    </row>
    <row r="50" spans="1:8" s="4" customFormat="1" ht="30.75" customHeight="1">
      <c r="A50" s="204" t="s">
        <v>83</v>
      </c>
      <c r="B50" s="165"/>
      <c r="C50" s="165"/>
      <c r="D50" s="14"/>
      <c r="E50" s="14"/>
      <c r="F50" s="14"/>
      <c r="G50" s="14"/>
      <c r="H50" s="14"/>
    </row>
    <row r="51" spans="1:8" s="4" customFormat="1" ht="42">
      <c r="A51" s="22" t="s">
        <v>1</v>
      </c>
      <c r="B51" s="155" t="s">
        <v>167</v>
      </c>
      <c r="C51" s="207" t="s">
        <v>204</v>
      </c>
      <c r="D51" s="22" t="s">
        <v>2</v>
      </c>
      <c r="E51" s="22" t="s">
        <v>3</v>
      </c>
      <c r="F51" s="22" t="s">
        <v>4</v>
      </c>
      <c r="G51" s="22" t="s">
        <v>5</v>
      </c>
      <c r="H51" s="22" t="s">
        <v>6</v>
      </c>
    </row>
    <row r="52" spans="1:8" s="4" customFormat="1" ht="252">
      <c r="A52" s="101" t="s">
        <v>63</v>
      </c>
      <c r="B52" s="178" t="s">
        <v>176</v>
      </c>
      <c r="C52" s="40" t="s">
        <v>224</v>
      </c>
      <c r="D52" s="23" t="s">
        <v>64</v>
      </c>
      <c r="E52" s="33">
        <v>4</v>
      </c>
      <c r="F52" s="23" t="s">
        <v>65</v>
      </c>
      <c r="G52" s="102">
        <v>3400000</v>
      </c>
      <c r="H52" s="29" t="s">
        <v>7</v>
      </c>
    </row>
    <row r="53" spans="1:8" s="4" customFormat="1" ht="231.75" thickBot="1">
      <c r="A53" s="29"/>
      <c r="B53" s="178" t="s">
        <v>177</v>
      </c>
      <c r="C53" s="40" t="s">
        <v>225</v>
      </c>
      <c r="D53" s="23" t="s">
        <v>66</v>
      </c>
      <c r="E53" s="29"/>
      <c r="F53" s="88" t="s">
        <v>67</v>
      </c>
      <c r="G53" s="96">
        <v>5980000</v>
      </c>
      <c r="H53" s="29" t="s">
        <v>7</v>
      </c>
    </row>
    <row r="54" spans="1:8" s="4" customFormat="1" ht="336.75" thickBot="1">
      <c r="A54" s="29"/>
      <c r="B54" s="23" t="s">
        <v>178</v>
      </c>
      <c r="C54" s="23" t="s">
        <v>226</v>
      </c>
      <c r="D54" s="103" t="s">
        <v>68</v>
      </c>
      <c r="E54" s="29"/>
      <c r="F54" s="104" t="s">
        <v>69</v>
      </c>
      <c r="G54" s="96">
        <v>2814000</v>
      </c>
      <c r="H54" s="29" t="s">
        <v>7</v>
      </c>
    </row>
    <row r="55" spans="1:8" s="4" customFormat="1" ht="231">
      <c r="A55" s="29"/>
      <c r="B55" s="29" t="s">
        <v>179</v>
      </c>
      <c r="C55" s="205" t="s">
        <v>227</v>
      </c>
      <c r="D55" s="24" t="s">
        <v>12</v>
      </c>
      <c r="E55" s="29"/>
      <c r="F55" s="88" t="s">
        <v>13</v>
      </c>
      <c r="G55" s="96">
        <v>3330000</v>
      </c>
      <c r="H55" s="29" t="s">
        <v>7</v>
      </c>
    </row>
    <row r="56" spans="1:8" s="4" customFormat="1" ht="252">
      <c r="A56" s="29"/>
      <c r="B56" s="121" t="s">
        <v>180</v>
      </c>
      <c r="C56" s="40" t="s">
        <v>228</v>
      </c>
      <c r="D56" s="23" t="s">
        <v>70</v>
      </c>
      <c r="E56" s="29"/>
      <c r="F56" s="104" t="s">
        <v>71</v>
      </c>
      <c r="G56" s="96">
        <v>2496000</v>
      </c>
      <c r="H56" s="29" t="s">
        <v>7</v>
      </c>
    </row>
    <row r="57" spans="1:8" s="4" customFormat="1" ht="273">
      <c r="A57" s="105" t="s">
        <v>72</v>
      </c>
      <c r="B57" s="29" t="s">
        <v>181</v>
      </c>
      <c r="C57" s="40" t="s">
        <v>229</v>
      </c>
      <c r="D57" s="29" t="s">
        <v>73</v>
      </c>
      <c r="E57" s="29"/>
      <c r="F57" s="29" t="s">
        <v>74</v>
      </c>
      <c r="G57" s="89">
        <v>3800000</v>
      </c>
      <c r="H57" s="29" t="s">
        <v>7</v>
      </c>
    </row>
    <row r="58" spans="1:8" s="4" customFormat="1" ht="336">
      <c r="A58" s="106" t="s">
        <v>84</v>
      </c>
      <c r="B58" s="29" t="s">
        <v>182</v>
      </c>
      <c r="C58" s="40" t="s">
        <v>230</v>
      </c>
      <c r="D58" s="23" t="s">
        <v>75</v>
      </c>
      <c r="E58" s="29">
        <v>4</v>
      </c>
      <c r="F58" s="29" t="s">
        <v>130</v>
      </c>
      <c r="G58" s="107">
        <v>2200000</v>
      </c>
      <c r="H58" s="108" t="s">
        <v>7</v>
      </c>
    </row>
    <row r="59" spans="1:8" ht="21">
      <c r="A59" s="210" t="s">
        <v>8</v>
      </c>
      <c r="B59" s="43"/>
      <c r="C59" s="43"/>
      <c r="D59" s="109"/>
      <c r="E59" s="44"/>
      <c r="F59" s="31"/>
      <c r="G59" s="110">
        <f>SUM(G52:G58)</f>
        <v>24020000</v>
      </c>
      <c r="H59" s="206">
        <v>24020000</v>
      </c>
    </row>
    <row r="60" spans="1:8" ht="21.75" thickBot="1">
      <c r="A60" s="211" t="s">
        <v>85</v>
      </c>
      <c r="B60" s="167"/>
      <c r="C60" s="167"/>
      <c r="D60" s="111"/>
      <c r="E60" s="112"/>
      <c r="F60" s="113"/>
      <c r="G60" s="114"/>
      <c r="H60" s="115"/>
    </row>
    <row r="61" spans="1:8" ht="42">
      <c r="A61" s="116" t="s">
        <v>1</v>
      </c>
      <c r="B61" s="155" t="s">
        <v>167</v>
      </c>
      <c r="C61" s="207" t="s">
        <v>204</v>
      </c>
      <c r="D61" s="117" t="s">
        <v>2</v>
      </c>
      <c r="E61" s="117" t="s">
        <v>3</v>
      </c>
      <c r="F61" s="117" t="s">
        <v>4</v>
      </c>
      <c r="G61" s="117" t="s">
        <v>5</v>
      </c>
      <c r="H61" s="118" t="s">
        <v>6</v>
      </c>
    </row>
    <row r="62" spans="1:8" ht="336">
      <c r="A62" s="106" t="s">
        <v>63</v>
      </c>
      <c r="B62" s="178" t="s">
        <v>176</v>
      </c>
      <c r="C62" s="40" t="s">
        <v>224</v>
      </c>
      <c r="D62" s="23" t="s">
        <v>75</v>
      </c>
      <c r="E62" s="29">
        <v>4</v>
      </c>
      <c r="F62" s="29" t="s">
        <v>248</v>
      </c>
      <c r="G62" s="107">
        <v>2400000</v>
      </c>
      <c r="H62" s="108" t="s">
        <v>7</v>
      </c>
    </row>
    <row r="63" spans="1:8" ht="252">
      <c r="A63" s="106"/>
      <c r="B63" s="178" t="s">
        <v>177</v>
      </c>
      <c r="C63" s="40" t="s">
        <v>250</v>
      </c>
      <c r="D63" s="23" t="s">
        <v>82</v>
      </c>
      <c r="E63" s="29"/>
      <c r="F63" s="23" t="s">
        <v>249</v>
      </c>
      <c r="G63" s="107">
        <v>2178000</v>
      </c>
      <c r="H63" s="108" t="s">
        <v>7</v>
      </c>
    </row>
    <row r="64" spans="1:8" ht="409.5">
      <c r="A64" s="119"/>
      <c r="B64" s="23" t="s">
        <v>178</v>
      </c>
      <c r="C64" s="23" t="s">
        <v>226</v>
      </c>
      <c r="D64" s="23" t="s">
        <v>76</v>
      </c>
      <c r="E64" s="29">
        <v>10</v>
      </c>
      <c r="F64" s="40" t="s">
        <v>131</v>
      </c>
      <c r="G64" s="89">
        <v>5428000</v>
      </c>
      <c r="H64" s="108" t="s">
        <v>7</v>
      </c>
    </row>
    <row r="65" spans="1:8" ht="357">
      <c r="A65" s="119"/>
      <c r="B65" s="29" t="s">
        <v>179</v>
      </c>
      <c r="C65" s="205" t="s">
        <v>227</v>
      </c>
      <c r="D65" s="23" t="s">
        <v>77</v>
      </c>
      <c r="E65" s="29"/>
      <c r="F65" s="40" t="s">
        <v>132</v>
      </c>
      <c r="G65" s="120">
        <v>3630000</v>
      </c>
      <c r="H65" s="108" t="s">
        <v>7</v>
      </c>
    </row>
    <row r="66" spans="1:8" ht="252">
      <c r="A66" s="119"/>
      <c r="B66" s="121" t="s">
        <v>180</v>
      </c>
      <c r="C66" s="40" t="s">
        <v>228</v>
      </c>
      <c r="D66" s="121" t="s">
        <v>78</v>
      </c>
      <c r="E66" s="29">
        <v>376</v>
      </c>
      <c r="F66" s="40" t="s">
        <v>133</v>
      </c>
      <c r="G66" s="122">
        <v>6560000</v>
      </c>
      <c r="H66" s="108" t="s">
        <v>7</v>
      </c>
    </row>
    <row r="67" spans="1:8" ht="409.5">
      <c r="A67" s="119"/>
      <c r="B67" s="29" t="s">
        <v>181</v>
      </c>
      <c r="C67" s="40" t="s">
        <v>252</v>
      </c>
      <c r="D67" s="23" t="s">
        <v>79</v>
      </c>
      <c r="E67" s="29"/>
      <c r="F67" s="23" t="s">
        <v>253</v>
      </c>
      <c r="G67" s="123">
        <v>3850000</v>
      </c>
      <c r="H67" s="108" t="s">
        <v>7</v>
      </c>
    </row>
    <row r="68" spans="1:8" ht="231">
      <c r="A68" s="124" t="s">
        <v>72</v>
      </c>
      <c r="B68" s="29" t="s">
        <v>182</v>
      </c>
      <c r="C68" s="40" t="s">
        <v>230</v>
      </c>
      <c r="D68" s="29" t="s">
        <v>80</v>
      </c>
      <c r="E68" s="29"/>
      <c r="F68" s="23" t="s">
        <v>134</v>
      </c>
      <c r="G68" s="89">
        <v>3805500</v>
      </c>
      <c r="H68" s="108" t="s">
        <v>7</v>
      </c>
    </row>
    <row r="69" spans="1:8" ht="126">
      <c r="A69" s="124"/>
      <c r="B69" s="178" t="s">
        <v>254</v>
      </c>
      <c r="C69" s="23" t="s">
        <v>251</v>
      </c>
      <c r="D69" s="29" t="s">
        <v>247</v>
      </c>
      <c r="E69" s="209" t="s">
        <v>255</v>
      </c>
      <c r="F69" s="23" t="s">
        <v>256</v>
      </c>
      <c r="G69" s="26">
        <v>22128500</v>
      </c>
      <c r="H69" s="108" t="s">
        <v>7</v>
      </c>
    </row>
    <row r="70" spans="1:8" ht="21">
      <c r="A70" s="124" t="s">
        <v>8</v>
      </c>
      <c r="B70" s="168"/>
      <c r="C70" s="168"/>
      <c r="D70" s="29"/>
      <c r="E70" s="29"/>
      <c r="F70" s="31"/>
      <c r="G70" s="125">
        <f>SUM(G62:G69)</f>
        <v>49980000</v>
      </c>
      <c r="H70" s="108"/>
    </row>
    <row r="71" spans="1:8" ht="21">
      <c r="A71" s="126" t="s">
        <v>98</v>
      </c>
      <c r="B71" s="126"/>
      <c r="C71" s="126"/>
      <c r="D71" s="126"/>
      <c r="E71" s="126"/>
      <c r="F71" s="127"/>
      <c r="G71" s="21"/>
      <c r="H71" s="21"/>
    </row>
    <row r="72" spans="1:8" ht="42">
      <c r="A72" s="22" t="s">
        <v>1</v>
      </c>
      <c r="B72" s="155" t="s">
        <v>167</v>
      </c>
      <c r="C72" s="207" t="s">
        <v>204</v>
      </c>
      <c r="D72" s="22" t="s">
        <v>2</v>
      </c>
      <c r="E72" s="22" t="s">
        <v>3</v>
      </c>
      <c r="F72" s="22" t="s">
        <v>4</v>
      </c>
      <c r="G72" s="22" t="s">
        <v>5</v>
      </c>
      <c r="H72" s="22" t="s">
        <v>6</v>
      </c>
    </row>
    <row r="73" spans="1:8" ht="409.5">
      <c r="A73" s="23" t="s">
        <v>99</v>
      </c>
      <c r="B73" s="23" t="s">
        <v>190</v>
      </c>
      <c r="C73" s="24" t="s">
        <v>231</v>
      </c>
      <c r="D73" s="23" t="s">
        <v>135</v>
      </c>
      <c r="E73" s="23" t="s">
        <v>100</v>
      </c>
      <c r="F73" s="70" t="s">
        <v>136</v>
      </c>
      <c r="G73" s="26">
        <v>6000000</v>
      </c>
      <c r="H73" s="27" t="s">
        <v>101</v>
      </c>
    </row>
    <row r="74" spans="1:8" ht="379.5" customHeight="1">
      <c r="A74" s="23" t="s">
        <v>99</v>
      </c>
      <c r="B74" s="23" t="s">
        <v>191</v>
      </c>
      <c r="C74" s="23" t="s">
        <v>232</v>
      </c>
      <c r="D74" s="30" t="s">
        <v>102</v>
      </c>
      <c r="E74" s="27" t="s">
        <v>103</v>
      </c>
      <c r="F74" s="25" t="s">
        <v>137</v>
      </c>
      <c r="G74" s="28">
        <v>9600000</v>
      </c>
      <c r="H74" s="27" t="s">
        <v>101</v>
      </c>
    </row>
    <row r="75" spans="1:8" ht="249.75" customHeight="1">
      <c r="A75" s="23" t="s">
        <v>104</v>
      </c>
      <c r="B75" s="24" t="s">
        <v>192</v>
      </c>
      <c r="C75" s="23" t="s">
        <v>233</v>
      </c>
      <c r="D75" s="30" t="s">
        <v>105</v>
      </c>
      <c r="E75" s="23" t="s">
        <v>106</v>
      </c>
      <c r="F75" s="25"/>
      <c r="G75" s="28">
        <v>18000000</v>
      </c>
      <c r="H75" s="27" t="s">
        <v>101</v>
      </c>
    </row>
    <row r="76" spans="1:8" ht="289.5" customHeight="1">
      <c r="A76" s="23" t="s">
        <v>107</v>
      </c>
      <c r="B76" s="24" t="s">
        <v>193</v>
      </c>
      <c r="C76" s="23" t="s">
        <v>234</v>
      </c>
      <c r="D76" s="30" t="s">
        <v>105</v>
      </c>
      <c r="E76" s="27" t="s">
        <v>106</v>
      </c>
      <c r="F76" s="29" t="s">
        <v>138</v>
      </c>
      <c r="G76" s="28">
        <v>4200000</v>
      </c>
      <c r="H76" s="27" t="s">
        <v>101</v>
      </c>
    </row>
    <row r="77" spans="1:8" ht="35.25" customHeight="1">
      <c r="A77" s="9" t="s">
        <v>8</v>
      </c>
      <c r="B77" s="9"/>
      <c r="C77" s="9"/>
      <c r="D77" s="35"/>
      <c r="E77" s="31"/>
      <c r="F77" s="36"/>
      <c r="G77" s="37">
        <f>SUM(G73:G76)</f>
        <v>37800000</v>
      </c>
      <c r="H77" s="37">
        <v>37800000</v>
      </c>
    </row>
    <row r="78" spans="1:8" ht="35.25" customHeight="1">
      <c r="A78" s="204" t="s">
        <v>119</v>
      </c>
      <c r="B78" s="165"/>
      <c r="C78" s="165"/>
      <c r="D78" s="14"/>
      <c r="E78" s="14"/>
      <c r="F78" s="14"/>
      <c r="G78" s="14"/>
      <c r="H78" s="14"/>
    </row>
    <row r="79" spans="1:8" ht="42">
      <c r="A79" s="38" t="s">
        <v>1</v>
      </c>
      <c r="B79" s="177" t="s">
        <v>167</v>
      </c>
      <c r="C79" s="208" t="s">
        <v>204</v>
      </c>
      <c r="D79" s="38" t="s">
        <v>2</v>
      </c>
      <c r="E79" s="38" t="s">
        <v>3</v>
      </c>
      <c r="F79" s="38" t="s">
        <v>4</v>
      </c>
      <c r="G79" s="38" t="s">
        <v>5</v>
      </c>
      <c r="H79" s="38" t="s">
        <v>6</v>
      </c>
    </row>
    <row r="80" spans="1:8" ht="360.75" customHeight="1">
      <c r="A80" s="51" t="s">
        <v>120</v>
      </c>
      <c r="B80" s="179" t="s">
        <v>183</v>
      </c>
      <c r="C80" s="203" t="s">
        <v>242</v>
      </c>
      <c r="D80" s="58" t="s">
        <v>121</v>
      </c>
      <c r="E80" s="51" t="s">
        <v>122</v>
      </c>
      <c r="F80" s="98" t="s">
        <v>123</v>
      </c>
      <c r="G80" s="99">
        <v>1046704</v>
      </c>
      <c r="H80" s="51" t="s">
        <v>124</v>
      </c>
    </row>
    <row r="81" spans="1:8" ht="210">
      <c r="A81" s="58" t="s">
        <v>125</v>
      </c>
      <c r="B81" s="58" t="s">
        <v>184</v>
      </c>
      <c r="C81" s="23" t="s">
        <v>243</v>
      </c>
      <c r="D81" s="27" t="s">
        <v>121</v>
      </c>
      <c r="E81" s="23" t="s">
        <v>122</v>
      </c>
      <c r="F81" s="23" t="s">
        <v>139</v>
      </c>
      <c r="G81" s="28">
        <v>868000</v>
      </c>
      <c r="H81" s="135" t="s">
        <v>124</v>
      </c>
    </row>
    <row r="82" spans="1:8" ht="21">
      <c r="A82" s="137"/>
      <c r="B82" s="169"/>
      <c r="C82" s="169"/>
      <c r="D82" s="129"/>
      <c r="E82" s="129"/>
      <c r="F82" s="10"/>
      <c r="G82" s="128">
        <v>100000</v>
      </c>
      <c r="H82" s="136"/>
    </row>
    <row r="83" spans="1:8" ht="21">
      <c r="A83" s="9" t="s">
        <v>8</v>
      </c>
      <c r="B83" s="9"/>
      <c r="C83" s="9"/>
      <c r="D83" s="10"/>
      <c r="E83" s="10"/>
      <c r="F83" s="213"/>
      <c r="G83" s="214">
        <f>SUM(G80:G82)</f>
        <v>2014704</v>
      </c>
      <c r="H83" s="10"/>
    </row>
    <row r="84" spans="1:8" ht="21">
      <c r="A84" s="15" t="s">
        <v>0</v>
      </c>
      <c r="B84" s="164"/>
      <c r="C84" s="164"/>
      <c r="D84" s="16"/>
      <c r="E84" s="127"/>
      <c r="F84" s="127"/>
      <c r="G84" s="21"/>
      <c r="H84" s="21"/>
    </row>
    <row r="85" spans="1:8" ht="42">
      <c r="A85" s="155" t="s">
        <v>1</v>
      </c>
      <c r="B85" s="155" t="s">
        <v>167</v>
      </c>
      <c r="C85" s="186" t="s">
        <v>204</v>
      </c>
      <c r="D85" s="155" t="s">
        <v>2</v>
      </c>
      <c r="E85" s="155" t="s">
        <v>3</v>
      </c>
      <c r="F85" s="155" t="s">
        <v>4</v>
      </c>
      <c r="G85" s="155" t="s">
        <v>5</v>
      </c>
      <c r="H85" s="155" t="s">
        <v>6</v>
      </c>
    </row>
    <row r="86" spans="1:8" ht="409.5">
      <c r="A86" s="156" t="s">
        <v>164</v>
      </c>
      <c r="B86" s="156"/>
      <c r="C86" s="156"/>
      <c r="D86" s="157" t="s">
        <v>165</v>
      </c>
      <c r="E86" s="157"/>
      <c r="F86" s="158" t="s">
        <v>143</v>
      </c>
      <c r="G86" s="159">
        <v>3177000</v>
      </c>
      <c r="H86" s="157" t="s">
        <v>101</v>
      </c>
    </row>
    <row r="87" spans="1:8" ht="84">
      <c r="A87" s="156" t="s">
        <v>144</v>
      </c>
      <c r="B87" s="156"/>
      <c r="C87" s="156"/>
      <c r="D87" s="160" t="s">
        <v>145</v>
      </c>
      <c r="E87" s="160" t="s">
        <v>146</v>
      </c>
      <c r="F87" s="160"/>
      <c r="G87" s="159">
        <v>3200000</v>
      </c>
      <c r="H87" s="160" t="s">
        <v>101</v>
      </c>
    </row>
    <row r="88" spans="1:8" ht="63">
      <c r="A88" s="156" t="s">
        <v>147</v>
      </c>
      <c r="B88" s="156"/>
      <c r="C88" s="156"/>
      <c r="D88" s="160" t="s">
        <v>148</v>
      </c>
      <c r="E88" s="160" t="s">
        <v>149</v>
      </c>
      <c r="F88" s="160"/>
      <c r="G88" s="159">
        <v>2050000</v>
      </c>
      <c r="H88" s="160" t="s">
        <v>101</v>
      </c>
    </row>
    <row r="89" spans="1:8" ht="409.5">
      <c r="A89" s="161" t="s">
        <v>150</v>
      </c>
      <c r="B89" s="161"/>
      <c r="C89" s="161"/>
      <c r="D89" s="160" t="s">
        <v>148</v>
      </c>
      <c r="E89" s="160" t="s">
        <v>151</v>
      </c>
      <c r="F89" s="157" t="s">
        <v>152</v>
      </c>
      <c r="G89" s="159">
        <v>2450000</v>
      </c>
      <c r="H89" s="160" t="s">
        <v>101</v>
      </c>
    </row>
    <row r="90" spans="1:8" ht="126">
      <c r="A90" s="161" t="s">
        <v>153</v>
      </c>
      <c r="B90" s="161"/>
      <c r="C90" s="161"/>
      <c r="D90" s="160" t="s">
        <v>148</v>
      </c>
      <c r="E90" s="160" t="s">
        <v>151</v>
      </c>
      <c r="F90" s="160"/>
      <c r="G90" s="159">
        <v>2000000</v>
      </c>
      <c r="H90" s="160" t="s">
        <v>101</v>
      </c>
    </row>
    <row r="91" spans="1:8" ht="84">
      <c r="A91" s="161" t="s">
        <v>154</v>
      </c>
      <c r="B91" s="161"/>
      <c r="C91" s="161"/>
      <c r="D91" s="160" t="s">
        <v>148</v>
      </c>
      <c r="E91" s="160" t="s">
        <v>246</v>
      </c>
      <c r="F91" s="160"/>
      <c r="G91" s="159">
        <v>3200000</v>
      </c>
      <c r="H91" s="160" t="s">
        <v>101</v>
      </c>
    </row>
    <row r="92" spans="1:8" ht="231">
      <c r="A92" s="157" t="s">
        <v>155</v>
      </c>
      <c r="B92" s="157"/>
      <c r="C92" s="157"/>
      <c r="D92" s="160" t="s">
        <v>148</v>
      </c>
      <c r="E92" s="160" t="s">
        <v>151</v>
      </c>
      <c r="F92" s="160"/>
      <c r="G92" s="159">
        <v>2600000</v>
      </c>
      <c r="H92" s="160" t="s">
        <v>101</v>
      </c>
    </row>
    <row r="93" spans="1:8" ht="210">
      <c r="A93" s="157" t="s">
        <v>156</v>
      </c>
      <c r="B93" s="157"/>
      <c r="C93" s="157"/>
      <c r="D93" s="160" t="s">
        <v>148</v>
      </c>
      <c r="E93" s="160" t="s">
        <v>157</v>
      </c>
      <c r="F93" s="157" t="s">
        <v>158</v>
      </c>
      <c r="G93" s="159">
        <v>1466000</v>
      </c>
      <c r="H93" s="160" t="s">
        <v>101</v>
      </c>
    </row>
    <row r="94" spans="1:8" s="4" customFormat="1" ht="217.5" customHeight="1">
      <c r="A94" s="157" t="s">
        <v>159</v>
      </c>
      <c r="B94" s="157"/>
      <c r="C94" s="157"/>
      <c r="D94" s="160" t="s">
        <v>160</v>
      </c>
      <c r="E94" s="157" t="s">
        <v>163</v>
      </c>
      <c r="F94" s="160"/>
      <c r="G94" s="159">
        <v>3400000</v>
      </c>
      <c r="H94" s="160" t="s">
        <v>101</v>
      </c>
    </row>
    <row r="95" spans="1:8" ht="126">
      <c r="A95" s="157" t="s">
        <v>161</v>
      </c>
      <c r="B95" s="157"/>
      <c r="C95" s="157"/>
      <c r="D95" s="160" t="s">
        <v>148</v>
      </c>
      <c r="E95" s="160" t="s">
        <v>162</v>
      </c>
      <c r="F95" s="160"/>
      <c r="G95" s="159">
        <v>1850000</v>
      </c>
      <c r="H95" s="160" t="s">
        <v>101</v>
      </c>
    </row>
    <row r="96" spans="1:8" ht="23.25">
      <c r="A96" s="215" t="s">
        <v>8</v>
      </c>
      <c r="B96" s="216"/>
      <c r="C96" s="216"/>
      <c r="D96" s="216"/>
      <c r="E96" s="217"/>
      <c r="F96" s="36"/>
      <c r="G96" s="138">
        <f>SUM(G86:G95)</f>
        <v>25393000</v>
      </c>
      <c r="H96" s="138"/>
    </row>
    <row r="97" spans="1:8" ht="24" thickBot="1">
      <c r="A97" s="130" t="s">
        <v>81</v>
      </c>
      <c r="B97" s="170"/>
      <c r="C97" s="170"/>
      <c r="D97" s="131"/>
      <c r="E97" s="131"/>
      <c r="F97" s="132"/>
      <c r="G97" s="212">
        <f>G96+G10+G14+G25+G32+G39+G49+G59+G70+G77+G83</f>
        <v>282854004</v>
      </c>
      <c r="H97" s="133"/>
    </row>
    <row r="99" spans="1:8" ht="23.25">
      <c r="D99" s="13" t="s">
        <v>166</v>
      </c>
    </row>
    <row r="100" spans="1:8" ht="23.25">
      <c r="D100" s="17" t="s">
        <v>140</v>
      </c>
      <c r="E100" s="17" t="s">
        <v>5</v>
      </c>
    </row>
    <row r="101" spans="1:8" ht="69.75">
      <c r="D101" s="140" t="s">
        <v>141</v>
      </c>
      <c r="E101" s="138">
        <v>25393000</v>
      </c>
    </row>
    <row r="102" spans="1:8" ht="116.25">
      <c r="D102" s="141" t="s">
        <v>9</v>
      </c>
      <c r="E102" s="163">
        <v>64079000</v>
      </c>
    </row>
    <row r="103" spans="1:8" ht="69.75">
      <c r="D103" s="143" t="s">
        <v>142</v>
      </c>
      <c r="E103" s="20">
        <v>10000000</v>
      </c>
    </row>
    <row r="104" spans="1:8" ht="93">
      <c r="D104" s="145" t="s">
        <v>14</v>
      </c>
      <c r="E104" s="146">
        <v>3812500</v>
      </c>
    </row>
    <row r="105" spans="1:8" ht="46.5">
      <c r="D105" s="143" t="s">
        <v>29</v>
      </c>
      <c r="E105" s="146">
        <v>20550800</v>
      </c>
    </row>
    <row r="106" spans="1:8" ht="93">
      <c r="D106" s="143" t="s">
        <v>35</v>
      </c>
      <c r="E106" s="147">
        <v>28690000</v>
      </c>
    </row>
    <row r="107" spans="1:8" ht="93">
      <c r="D107" s="148" t="s">
        <v>46</v>
      </c>
      <c r="E107" s="20">
        <v>16514000</v>
      </c>
    </row>
    <row r="108" spans="1:8" ht="69.75">
      <c r="D108" s="149" t="s">
        <v>83</v>
      </c>
      <c r="E108" s="150">
        <v>24020000</v>
      </c>
    </row>
    <row r="109" spans="1:8" ht="47.25" thickBot="1">
      <c r="D109" s="151" t="s">
        <v>85</v>
      </c>
      <c r="E109" s="125">
        <v>49980000</v>
      </c>
    </row>
    <row r="110" spans="1:8" ht="116.25">
      <c r="D110" s="19" t="s">
        <v>98</v>
      </c>
      <c r="E110" s="18">
        <v>37800000</v>
      </c>
    </row>
    <row r="111" spans="1:8" ht="69.75">
      <c r="D111" s="143" t="s">
        <v>119</v>
      </c>
      <c r="E111" s="162">
        <v>2014704</v>
      </c>
    </row>
    <row r="112" spans="1:8" ht="26.25">
      <c r="D112" s="152" t="s">
        <v>81</v>
      </c>
      <c r="E112" s="153">
        <f>SUM(E101:E111)</f>
        <v>282854004</v>
      </c>
    </row>
  </sheetData>
  <mergeCells count="10">
    <mergeCell ref="B1:D1"/>
    <mergeCell ref="A10:E10"/>
    <mergeCell ref="A96:E96"/>
    <mergeCell ref="A2:F2"/>
    <mergeCell ref="A11:D11"/>
    <mergeCell ref="A15:D15"/>
    <mergeCell ref="A32:D32"/>
    <mergeCell ref="A40:D40"/>
    <mergeCell ref="A33:D33"/>
    <mergeCell ref="A14:E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Biola</dc:creator>
  <cp:lastModifiedBy>OMOLARA</cp:lastModifiedBy>
  <dcterms:created xsi:type="dcterms:W3CDTF">2020-09-29T11:04:05Z</dcterms:created>
  <dcterms:modified xsi:type="dcterms:W3CDTF">2021-07-05T13:29:19Z</dcterms:modified>
</cp:coreProperties>
</file>